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440" windowHeight="7995"/>
  </bookViews>
  <sheets>
    <sheet name="Plan1" sheetId="1" r:id="rId1"/>
  </sheets>
  <definedNames>
    <definedName name="_xlnm.Print_Area" localSheetId="0">Plan1!$A$1:$AM$67</definedName>
  </definedNames>
  <calcPr calcId="124519"/>
</workbook>
</file>

<file path=xl/calcChain.xml><?xml version="1.0" encoding="utf-8"?>
<calcChain xmlns="http://schemas.openxmlformats.org/spreadsheetml/2006/main">
  <c r="AG36" i="1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17"/>
  <c r="Y42"/>
  <c r="Y36"/>
  <c r="AG47"/>
  <c r="AA47"/>
  <c r="AG42"/>
  <c r="AA39"/>
  <c r="AA40"/>
  <c r="AA41"/>
  <c r="AA38"/>
  <c r="AA36" l="1"/>
  <c r="AG49"/>
  <c r="AG52" s="1"/>
  <c r="AA42"/>
  <c r="AA49" l="1"/>
  <c r="AA51" s="1"/>
</calcChain>
</file>

<file path=xl/sharedStrings.xml><?xml version="1.0" encoding="utf-8"?>
<sst xmlns="http://schemas.openxmlformats.org/spreadsheetml/2006/main" count="92" uniqueCount="75">
  <si>
    <t>SERVIÇO PÚBLICO FEDERAL</t>
  </si>
  <si>
    <t>SISTEMA DE SERVIÇOS GERAIS - SISG</t>
  </si>
  <si>
    <t>MOTOR</t>
  </si>
  <si>
    <t>09</t>
  </si>
  <si>
    <t>TEMPO DE USO</t>
  </si>
  <si>
    <t>06</t>
  </si>
  <si>
    <t>07</t>
  </si>
  <si>
    <t>08</t>
  </si>
  <si>
    <t>10</t>
  </si>
  <si>
    <t>11</t>
  </si>
  <si>
    <t>12</t>
  </si>
  <si>
    <t>KM</t>
  </si>
  <si>
    <t>VALOR DE AQUISIÇÃO</t>
  </si>
  <si>
    <t>VALOR DE MERCADO</t>
  </si>
  <si>
    <t>05</t>
  </si>
  <si>
    <t>COR</t>
  </si>
  <si>
    <t>PLACA</t>
  </si>
  <si>
    <t>ANO FAB. / MOD.</t>
  </si>
  <si>
    <t>02</t>
  </si>
  <si>
    <t>03</t>
  </si>
  <si>
    <t>04</t>
  </si>
  <si>
    <t>ESPÉCIE / MARCA / MODELO</t>
  </si>
  <si>
    <t>COMBUSTÍVEL</t>
  </si>
  <si>
    <t>CHASSI</t>
  </si>
  <si>
    <t>01</t>
  </si>
  <si>
    <t>MINISTÉRIO / ÓRGÃO / ENTIDADE</t>
  </si>
  <si>
    <t>MINISTÉRIO DA EDUCAÇÃO / FUNDAÇÃO UNIVERSIDADE FEDERAL DE PELOTAS</t>
  </si>
  <si>
    <t>OUTRAS INFORMAÇÕES:</t>
  </si>
  <si>
    <t>ASSINATURA</t>
  </si>
  <si>
    <t>________________________________</t>
  </si>
  <si>
    <t>DIRIGENTE</t>
  </si>
  <si>
    <t>CARIMBO</t>
  </si>
  <si>
    <t>Legislação...</t>
  </si>
  <si>
    <t>MECÂNICA</t>
  </si>
  <si>
    <t>ESTRUTURA</t>
  </si>
  <si>
    <t>MOTOR (30%)</t>
  </si>
  <si>
    <t xml:space="preserve">Funciona </t>
  </si>
  <si>
    <t>Não Funciona</t>
  </si>
  <si>
    <t>Desmontado</t>
  </si>
  <si>
    <t>CAIXA (15%)</t>
  </si>
  <si>
    <t>DEMAIS PARTES (10%)</t>
  </si>
  <si>
    <t>LATARIA (30%)</t>
  </si>
  <si>
    <t>VIDROS, ESTOFAMENTOS, PAINEL E    ACESSÓRIOS (12%)</t>
  </si>
  <si>
    <t>PNEUS (03%)</t>
  </si>
  <si>
    <t>Boa</t>
  </si>
  <si>
    <t>Razoável</t>
  </si>
  <si>
    <t>Ruim</t>
  </si>
  <si>
    <t>Péssima</t>
  </si>
  <si>
    <t>Bons</t>
  </si>
  <si>
    <t>Ruins</t>
  </si>
  <si>
    <t>VALOR DO VEÍCULO</t>
  </si>
  <si>
    <t>AGREGADO (Acessórios)</t>
  </si>
  <si>
    <t>DESCRIÇÃO:</t>
  </si>
  <si>
    <t>VALOR DE MERCADO:</t>
  </si>
  <si>
    <t>Bom</t>
  </si>
  <si>
    <t>VALOR AGREGADO</t>
  </si>
  <si>
    <t>DEPRECIAÇÃO DEVIDO A ACIDENTE</t>
  </si>
  <si>
    <t>T</t>
  </si>
  <si>
    <t>P</t>
  </si>
  <si>
    <t xml:space="preserve">Indicar Danos de Acidente (Total/Parcial):  </t>
  </si>
  <si>
    <t xml:space="preserve">Mecânica:  </t>
  </si>
  <si>
    <t xml:space="preserve">Estrutura:  </t>
  </si>
  <si>
    <t>TOTAIS</t>
  </si>
  <si>
    <t xml:space="preserve">Custo de recuperação sobre o valor de mercado (%)  </t>
  </si>
  <si>
    <t xml:space="preserve">Preço mínimo para leilão (50%)  </t>
  </si>
  <si>
    <t>AVALIAÇÃO (R$)</t>
  </si>
  <si>
    <t>CUSTO DE RECUPERAÇÃO (R$)</t>
  </si>
  <si>
    <t>AVALIAÇÃO  PARA LEILÃO</t>
  </si>
  <si>
    <t>AVALIAÇÃO</t>
  </si>
  <si>
    <t>COMISSÃO DE AVALIAÇÃO:</t>
  </si>
  <si>
    <t>Presidente:</t>
  </si>
  <si>
    <t>Membro:</t>
  </si>
  <si>
    <t>ASSINATURAS</t>
  </si>
  <si>
    <t>CARIMBOS</t>
  </si>
  <si>
    <t>Pelotas,           de                                         de 2014.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</si>
</sst>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9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 tint="-0.499984740745262"/>
      <name val="Times New Roman"/>
      <family val="1"/>
    </font>
    <font>
      <sz val="12"/>
      <color theme="0" tint="-0.499984740745262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2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9" fontId="2" fillId="2" borderId="10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49" fontId="3" fillId="2" borderId="7" xfId="0" applyNumberFormat="1" applyFont="1" applyFill="1" applyBorder="1" applyAlignment="1">
      <alignment vertical="center"/>
    </xf>
    <xf numFmtId="49" fontId="3" fillId="2" borderId="8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0" fontId="3" fillId="0" borderId="0" xfId="0" applyFont="1" applyBorder="1"/>
    <xf numFmtId="49" fontId="2" fillId="2" borderId="0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vertical="center"/>
    </xf>
    <xf numFmtId="49" fontId="3" fillId="2" borderId="9" xfId="0" applyNumberFormat="1" applyFont="1" applyFill="1" applyBorder="1" applyAlignment="1">
      <alignment vertical="center"/>
    </xf>
    <xf numFmtId="0" fontId="3" fillId="0" borderId="8" xfId="0" applyFont="1" applyBorder="1"/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left" vertical="center"/>
    </xf>
    <xf numFmtId="49" fontId="3" fillId="2" borderId="11" xfId="0" applyNumberFormat="1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  <xf numFmtId="49" fontId="4" fillId="2" borderId="10" xfId="0" applyNumberFormat="1" applyFont="1" applyFill="1" applyBorder="1" applyAlignment="1">
      <alignment horizontal="left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2" borderId="7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4" fontId="8" fillId="5" borderId="7" xfId="0" applyNumberFormat="1" applyFont="1" applyFill="1" applyBorder="1" applyAlignment="1">
      <alignment horizontal="center" vertical="center"/>
    </xf>
    <xf numFmtId="10" fontId="8" fillId="2" borderId="11" xfId="1" applyNumberFormat="1" applyFont="1" applyFill="1" applyBorder="1" applyAlignment="1">
      <alignment horizontal="center" vertical="center"/>
    </xf>
    <xf numFmtId="10" fontId="8" fillId="2" borderId="12" xfId="1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3" fontId="8" fillId="2" borderId="2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44" fontId="3" fillId="4" borderId="10" xfId="2" applyFont="1" applyFill="1" applyBorder="1" applyAlignment="1">
      <alignment horizontal="right"/>
    </xf>
    <xf numFmtId="44" fontId="3" fillId="4" borderId="11" xfId="2" applyFont="1" applyFill="1" applyBorder="1" applyAlignment="1">
      <alignment horizontal="right"/>
    </xf>
    <xf numFmtId="44" fontId="3" fillId="4" borderId="12" xfId="2" applyFont="1" applyFill="1" applyBorder="1" applyAlignment="1">
      <alignment horizontal="right"/>
    </xf>
    <xf numFmtId="44" fontId="3" fillId="4" borderId="6" xfId="2" applyFont="1" applyFill="1" applyBorder="1" applyAlignment="1">
      <alignment horizontal="right"/>
    </xf>
    <xf numFmtId="44" fontId="3" fillId="4" borderId="7" xfId="2" applyFont="1" applyFill="1" applyBorder="1" applyAlignment="1">
      <alignment horizontal="right"/>
    </xf>
    <xf numFmtId="44" fontId="3" fillId="4" borderId="8" xfId="2" applyFont="1" applyFill="1" applyBorder="1" applyAlignment="1">
      <alignment horizontal="right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44" fontId="8" fillId="3" borderId="2" xfId="0" applyNumberFormat="1" applyFont="1" applyFill="1" applyBorder="1" applyAlignment="1">
      <alignment horizontal="center"/>
    </xf>
    <xf numFmtId="44" fontId="8" fillId="3" borderId="3" xfId="0" applyNumberFormat="1" applyFont="1" applyFill="1" applyBorder="1" applyAlignment="1">
      <alignment horizontal="center"/>
    </xf>
    <xf numFmtId="44" fontId="8" fillId="3" borderId="4" xfId="0" applyNumberFormat="1" applyFont="1" applyFill="1" applyBorder="1" applyAlignment="1">
      <alignment horizontal="center"/>
    </xf>
    <xf numFmtId="9" fontId="3" fillId="2" borderId="2" xfId="1" applyFont="1" applyFill="1" applyBorder="1" applyAlignment="1">
      <alignment horizontal="center" vertical="center"/>
    </xf>
    <xf numFmtId="9" fontId="3" fillId="2" borderId="4" xfId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9" fontId="3" fillId="4" borderId="5" xfId="1" applyFont="1" applyFill="1" applyBorder="1" applyAlignment="1">
      <alignment horizontal="center" vertical="center"/>
    </xf>
    <xf numFmtId="9" fontId="3" fillId="4" borderId="0" xfId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9" fontId="3" fillId="2" borderId="10" xfId="1" applyFont="1" applyFill="1" applyBorder="1" applyAlignment="1">
      <alignment horizontal="center" vertical="center"/>
    </xf>
    <xf numFmtId="9" fontId="3" fillId="2" borderId="12" xfId="1" applyFont="1" applyFill="1" applyBorder="1" applyAlignment="1">
      <alignment horizontal="center" vertical="center"/>
    </xf>
    <xf numFmtId="43" fontId="3" fillId="2" borderId="6" xfId="0" applyNumberFormat="1" applyFont="1" applyFill="1" applyBorder="1" applyAlignment="1">
      <alignment horizontal="center" vertical="center"/>
    </xf>
    <xf numFmtId="43" fontId="3" fillId="2" borderId="7" xfId="0" applyNumberFormat="1" applyFont="1" applyFill="1" applyBorder="1" applyAlignment="1">
      <alignment horizontal="center" vertical="center"/>
    </xf>
    <xf numFmtId="43" fontId="3" fillId="2" borderId="8" xfId="0" applyNumberFormat="1" applyFont="1" applyFill="1" applyBorder="1" applyAlignment="1">
      <alignment horizontal="center" vertical="center"/>
    </xf>
    <xf numFmtId="43" fontId="3" fillId="4" borderId="6" xfId="0" applyNumberFormat="1" applyFont="1" applyFill="1" applyBorder="1" applyAlignment="1">
      <alignment horizontal="center" vertical="center"/>
    </xf>
    <xf numFmtId="43" fontId="3" fillId="4" borderId="7" xfId="0" applyNumberFormat="1" applyFont="1" applyFill="1" applyBorder="1" applyAlignment="1">
      <alignment horizontal="center" vertical="center"/>
    </xf>
    <xf numFmtId="43" fontId="3" fillId="4" borderId="8" xfId="0" applyNumberFormat="1" applyFont="1" applyFill="1" applyBorder="1" applyAlignment="1">
      <alignment horizontal="center" vertical="center"/>
    </xf>
    <xf numFmtId="43" fontId="3" fillId="4" borderId="5" xfId="0" applyNumberFormat="1" applyFont="1" applyFill="1" applyBorder="1" applyAlignment="1">
      <alignment horizontal="center" vertical="center"/>
    </xf>
    <xf numFmtId="43" fontId="3" fillId="4" borderId="0" xfId="0" applyNumberFormat="1" applyFont="1" applyFill="1" applyBorder="1" applyAlignment="1">
      <alignment horizontal="center" vertical="center"/>
    </xf>
    <xf numFmtId="43" fontId="3" fillId="4" borderId="9" xfId="0" applyNumberFormat="1" applyFont="1" applyFill="1" applyBorder="1" applyAlignment="1">
      <alignment horizontal="center" vertical="center"/>
    </xf>
    <xf numFmtId="43" fontId="3" fillId="4" borderId="10" xfId="0" applyNumberFormat="1" applyFont="1" applyFill="1" applyBorder="1" applyAlignment="1">
      <alignment horizontal="center" vertical="center"/>
    </xf>
    <xf numFmtId="43" fontId="3" fillId="4" borderId="11" xfId="0" applyNumberFormat="1" applyFont="1" applyFill="1" applyBorder="1" applyAlignment="1">
      <alignment horizontal="center" vertical="center"/>
    </xf>
    <xf numFmtId="43" fontId="3" fillId="4" borderId="12" xfId="0" applyNumberFormat="1" applyFont="1" applyFill="1" applyBorder="1" applyAlignment="1">
      <alignment horizontal="center" vertical="center"/>
    </xf>
    <xf numFmtId="43" fontId="3" fillId="2" borderId="5" xfId="0" applyNumberFormat="1" applyFont="1" applyFill="1" applyBorder="1" applyAlignment="1">
      <alignment horizontal="center" vertical="center"/>
    </xf>
    <xf numFmtId="43" fontId="3" fillId="2" borderId="0" xfId="0" applyNumberFormat="1" applyFont="1" applyFill="1" applyBorder="1" applyAlignment="1">
      <alignment horizontal="center" vertical="center"/>
    </xf>
    <xf numFmtId="43" fontId="3" fillId="2" borderId="9" xfId="0" applyNumberFormat="1" applyFont="1" applyFill="1" applyBorder="1" applyAlignment="1">
      <alignment horizontal="center" vertical="center"/>
    </xf>
    <xf numFmtId="43" fontId="3" fillId="2" borderId="10" xfId="0" applyNumberFormat="1" applyFont="1" applyFill="1" applyBorder="1" applyAlignment="1">
      <alignment horizontal="center" vertical="center"/>
    </xf>
    <xf numFmtId="43" fontId="3" fillId="2" borderId="11" xfId="0" applyNumberFormat="1" applyFont="1" applyFill="1" applyBorder="1" applyAlignment="1">
      <alignment horizontal="center" vertical="center"/>
    </xf>
    <xf numFmtId="43" fontId="3" fillId="2" borderId="12" xfId="0" applyNumberFormat="1" applyFont="1" applyFill="1" applyBorder="1" applyAlignment="1">
      <alignment horizontal="center" vertical="center"/>
    </xf>
    <xf numFmtId="43" fontId="8" fillId="2" borderId="3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9" fontId="8" fillId="2" borderId="2" xfId="0" applyNumberFormat="1" applyFont="1" applyFill="1" applyBorder="1" applyAlignment="1">
      <alignment horizontal="center" vertical="center"/>
    </xf>
    <xf numFmtId="9" fontId="8" fillId="2" borderId="4" xfId="0" applyNumberFormat="1" applyFont="1" applyFill="1" applyBorder="1" applyAlignment="1">
      <alignment horizontal="center" vertical="center"/>
    </xf>
    <xf numFmtId="43" fontId="8" fillId="2" borderId="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9" fontId="3" fillId="2" borderId="6" xfId="1" applyFont="1" applyFill="1" applyBorder="1" applyAlignment="1">
      <alignment horizontal="center" vertical="center"/>
    </xf>
    <xf numFmtId="9" fontId="3" fillId="2" borderId="8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9" fontId="3" fillId="2" borderId="5" xfId="1" applyFont="1" applyFill="1" applyBorder="1" applyAlignment="1">
      <alignment horizontal="center" vertical="center"/>
    </xf>
    <xf numFmtId="9" fontId="3" fillId="2" borderId="9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44" fontId="3" fillId="4" borderId="6" xfId="0" applyNumberFormat="1" applyFont="1" applyFill="1" applyBorder="1" applyAlignment="1">
      <alignment horizontal="center" vertical="center"/>
    </xf>
    <xf numFmtId="44" fontId="3" fillId="4" borderId="7" xfId="0" applyNumberFormat="1" applyFont="1" applyFill="1" applyBorder="1" applyAlignment="1">
      <alignment horizontal="center" vertical="center"/>
    </xf>
    <xf numFmtId="44" fontId="3" fillId="4" borderId="8" xfId="0" applyNumberFormat="1" applyFont="1" applyFill="1" applyBorder="1" applyAlignment="1">
      <alignment horizontal="center" vertical="center"/>
    </xf>
    <xf numFmtId="44" fontId="3" fillId="4" borderId="10" xfId="0" applyNumberFormat="1" applyFont="1" applyFill="1" applyBorder="1" applyAlignment="1">
      <alignment horizontal="center" vertical="center"/>
    </xf>
    <xf numFmtId="44" fontId="3" fillId="4" borderId="11" xfId="0" applyNumberFormat="1" applyFont="1" applyFill="1" applyBorder="1" applyAlignment="1">
      <alignment horizontal="center" vertical="center"/>
    </xf>
    <xf numFmtId="44" fontId="3" fillId="4" borderId="12" xfId="0" applyNumberFormat="1" applyFont="1" applyFill="1" applyBorder="1" applyAlignment="1">
      <alignment horizontal="center" vertical="center"/>
    </xf>
    <xf numFmtId="44" fontId="3" fillId="4" borderId="5" xfId="0" applyNumberFormat="1" applyFont="1" applyFill="1" applyBorder="1" applyAlignment="1">
      <alignment horizontal="center" vertical="center"/>
    </xf>
    <xf numFmtId="44" fontId="3" fillId="4" borderId="0" xfId="0" applyNumberFormat="1" applyFont="1" applyFill="1" applyBorder="1" applyAlignment="1">
      <alignment horizontal="center" vertical="center"/>
    </xf>
    <xf numFmtId="44" fontId="3" fillId="4" borderId="9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left" vertical="center"/>
    </xf>
    <xf numFmtId="49" fontId="4" fillId="2" borderId="12" xfId="0" applyNumberFormat="1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4" fillId="4" borderId="11" xfId="0" applyNumberFormat="1" applyFont="1" applyFill="1" applyBorder="1" applyAlignment="1">
      <alignment horizontal="center" vertical="center"/>
    </xf>
    <xf numFmtId="49" fontId="4" fillId="4" borderId="12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3" fillId="2" borderId="9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left" vertical="center"/>
    </xf>
    <xf numFmtId="49" fontId="2" fillId="2" borderId="7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5" fillId="4" borderId="11" xfId="0" applyNumberFormat="1" applyFont="1" applyFill="1" applyBorder="1" applyAlignment="1">
      <alignment horizontal="center" vertical="center"/>
    </xf>
    <xf numFmtId="49" fontId="5" fillId="4" borderId="12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4" fillId="4" borderId="11" xfId="0" applyNumberFormat="1" applyFont="1" applyFill="1" applyBorder="1" applyAlignment="1">
      <alignment horizontal="left" vertical="center"/>
    </xf>
    <xf numFmtId="49" fontId="4" fillId="4" borderId="12" xfId="0" applyNumberFormat="1" applyFont="1" applyFill="1" applyBorder="1" applyAlignment="1">
      <alignment horizontal="left" vertical="center"/>
    </xf>
    <xf numFmtId="49" fontId="4" fillId="4" borderId="0" xfId="0" applyNumberFormat="1" applyFont="1" applyFill="1" applyBorder="1" applyAlignment="1">
      <alignment horizontal="center" vertical="center"/>
    </xf>
    <xf numFmtId="49" fontId="5" fillId="4" borderId="11" xfId="0" applyNumberFormat="1" applyFont="1" applyFill="1" applyBorder="1" applyAlignment="1">
      <alignment horizontal="left" vertical="center"/>
    </xf>
    <xf numFmtId="49" fontId="5" fillId="4" borderId="12" xfId="0" applyNumberFormat="1" applyFont="1" applyFill="1" applyBorder="1" applyAlignment="1">
      <alignment horizontal="left" vertical="center"/>
    </xf>
    <xf numFmtId="164" fontId="5" fillId="4" borderId="0" xfId="0" applyNumberFormat="1" applyFont="1" applyFill="1" applyBorder="1" applyAlignment="1">
      <alignment horizontal="left" vertical="center"/>
    </xf>
    <xf numFmtId="164" fontId="5" fillId="4" borderId="9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49" fontId="3" fillId="2" borderId="7" xfId="0" applyNumberFormat="1" applyFont="1" applyFill="1" applyBorder="1" applyAlignment="1">
      <alignment horizontal="left" vertical="center"/>
    </xf>
    <xf numFmtId="49" fontId="3" fillId="2" borderId="8" xfId="0" applyNumberFormat="1" applyFont="1" applyFill="1" applyBorder="1" applyAlignment="1">
      <alignment horizontal="left" vertical="center"/>
    </xf>
    <xf numFmtId="49" fontId="5" fillId="4" borderId="0" xfId="0" applyNumberFormat="1" applyFont="1" applyFill="1" applyBorder="1" applyAlignment="1">
      <alignment horizontal="left" vertical="center"/>
    </xf>
    <xf numFmtId="49" fontId="5" fillId="4" borderId="9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56"/>
  <sheetViews>
    <sheetView tabSelected="1" workbookViewId="0">
      <selection activeCell="H41" sqref="H41:Q41"/>
    </sheetView>
  </sheetViews>
  <sheetFormatPr defaultRowHeight="15"/>
  <cols>
    <col min="1" max="13" width="3.42578125" style="1" customWidth="1"/>
    <col min="14" max="14" width="3.42578125" style="2" customWidth="1"/>
    <col min="15" max="25" width="3.42578125" style="1" customWidth="1"/>
    <col min="26" max="26" width="3.42578125" style="2" customWidth="1"/>
    <col min="27" max="39" width="3.42578125" style="1" customWidth="1"/>
    <col min="40" max="16384" width="9.140625" style="1"/>
  </cols>
  <sheetData>
    <row r="1" spans="1:40" ht="33" customHeight="1">
      <c r="A1" s="187" t="s">
        <v>67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9"/>
    </row>
    <row r="2" spans="1:40" ht="12.75" customHeight="1">
      <c r="A2" s="181" t="s">
        <v>32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3"/>
    </row>
    <row r="3" spans="1:40">
      <c r="A3" s="184" t="s">
        <v>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6"/>
      <c r="M3" s="28" t="s">
        <v>24</v>
      </c>
      <c r="N3" s="4" t="s">
        <v>25</v>
      </c>
      <c r="O3" s="5"/>
      <c r="P3" s="5"/>
      <c r="Q3" s="5"/>
      <c r="R3" s="5"/>
      <c r="S3" s="5"/>
      <c r="T3" s="5"/>
      <c r="U3" s="5"/>
      <c r="V3" s="5"/>
      <c r="W3" s="5"/>
      <c r="X3" s="5"/>
      <c r="Y3" s="31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6"/>
    </row>
    <row r="4" spans="1:40" ht="4.5" customHeight="1">
      <c r="A4" s="190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2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13"/>
    </row>
    <row r="5" spans="1:40">
      <c r="A5" s="181" t="s">
        <v>1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3"/>
      <c r="M5" s="20"/>
      <c r="N5" s="179" t="s">
        <v>26</v>
      </c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80"/>
    </row>
    <row r="6" spans="1:40">
      <c r="A6" s="21" t="s">
        <v>18</v>
      </c>
      <c r="B6" s="195" t="s">
        <v>21</v>
      </c>
      <c r="C6" s="196"/>
      <c r="D6" s="196"/>
      <c r="E6" s="196"/>
      <c r="F6" s="196"/>
      <c r="G6" s="196"/>
      <c r="H6" s="196"/>
      <c r="I6" s="196"/>
      <c r="J6" s="196"/>
      <c r="K6" s="196"/>
      <c r="L6" s="197"/>
      <c r="M6" s="21" t="s">
        <v>19</v>
      </c>
      <c r="N6" s="195" t="s">
        <v>22</v>
      </c>
      <c r="O6" s="196"/>
      <c r="P6" s="196"/>
      <c r="Q6" s="196"/>
      <c r="R6" s="196"/>
      <c r="S6" s="196"/>
      <c r="T6" s="196"/>
      <c r="U6" s="196"/>
      <c r="V6" s="196"/>
      <c r="W6" s="196"/>
      <c r="X6" s="197"/>
      <c r="Y6" s="21" t="s">
        <v>20</v>
      </c>
      <c r="Z6" s="196" t="s">
        <v>23</v>
      </c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7"/>
    </row>
    <row r="7" spans="1:40" ht="4.5" customHeight="1">
      <c r="A7" s="190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2"/>
      <c r="M7" s="190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2"/>
      <c r="Y7" s="190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2"/>
    </row>
    <row r="8" spans="1:40">
      <c r="A8" s="19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4"/>
      <c r="M8" s="22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4"/>
      <c r="Y8" s="22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7"/>
    </row>
    <row r="9" spans="1:40" ht="15.75">
      <c r="A9" s="18" t="s">
        <v>14</v>
      </c>
      <c r="B9" s="199" t="s">
        <v>2</v>
      </c>
      <c r="C9" s="199"/>
      <c r="D9" s="199"/>
      <c r="E9" s="199"/>
      <c r="F9" s="199"/>
      <c r="G9" s="199"/>
      <c r="H9" s="199"/>
      <c r="I9" s="199"/>
      <c r="J9" s="199"/>
      <c r="K9" s="199"/>
      <c r="L9" s="200"/>
      <c r="M9" s="18" t="s">
        <v>5</v>
      </c>
      <c r="N9" s="198" t="s">
        <v>15</v>
      </c>
      <c r="O9" s="199"/>
      <c r="P9" s="199"/>
      <c r="Q9" s="199"/>
      <c r="R9" s="199"/>
      <c r="S9" s="199"/>
      <c r="T9" s="200"/>
      <c r="U9" s="18" t="s">
        <v>6</v>
      </c>
      <c r="V9" s="198" t="s">
        <v>16</v>
      </c>
      <c r="W9" s="199"/>
      <c r="X9" s="199"/>
      <c r="Y9" s="199"/>
      <c r="Z9" s="199"/>
      <c r="AA9" s="199"/>
      <c r="AB9" s="199"/>
      <c r="AC9" s="200"/>
      <c r="AD9" s="18" t="s">
        <v>7</v>
      </c>
      <c r="AE9" s="198" t="s">
        <v>17</v>
      </c>
      <c r="AF9" s="199"/>
      <c r="AG9" s="199"/>
      <c r="AH9" s="199"/>
      <c r="AI9" s="199"/>
      <c r="AJ9" s="199"/>
      <c r="AK9" s="199"/>
      <c r="AL9" s="199"/>
      <c r="AM9" s="200"/>
    </row>
    <row r="10" spans="1:40" ht="4.5" customHeight="1">
      <c r="A10" s="203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5"/>
      <c r="M10" s="203"/>
      <c r="N10" s="204"/>
      <c r="O10" s="204"/>
      <c r="P10" s="204"/>
      <c r="Q10" s="204"/>
      <c r="R10" s="204"/>
      <c r="S10" s="204"/>
      <c r="T10" s="205"/>
      <c r="U10" s="203"/>
      <c r="V10" s="204"/>
      <c r="W10" s="204"/>
      <c r="X10" s="204"/>
      <c r="Y10" s="204"/>
      <c r="Z10" s="204"/>
      <c r="AA10" s="204"/>
      <c r="AB10" s="204"/>
      <c r="AC10" s="205"/>
      <c r="AD10" s="203"/>
      <c r="AE10" s="204"/>
      <c r="AF10" s="204"/>
      <c r="AG10" s="204"/>
      <c r="AH10" s="204"/>
      <c r="AI10" s="204"/>
      <c r="AJ10" s="204"/>
      <c r="AK10" s="204"/>
      <c r="AL10" s="204"/>
      <c r="AM10" s="205"/>
    </row>
    <row r="11" spans="1:40" ht="15.75">
      <c r="A11" s="3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10"/>
      <c r="M11" s="23"/>
      <c r="N11" s="209"/>
      <c r="O11" s="209"/>
      <c r="P11" s="209"/>
      <c r="Q11" s="209"/>
      <c r="R11" s="209"/>
      <c r="S11" s="209"/>
      <c r="T11" s="210"/>
      <c r="U11" s="23"/>
      <c r="V11" s="201"/>
      <c r="W11" s="201"/>
      <c r="X11" s="201"/>
      <c r="Y11" s="201"/>
      <c r="Z11" s="201"/>
      <c r="AA11" s="201"/>
      <c r="AB11" s="201"/>
      <c r="AC11" s="202"/>
      <c r="AD11" s="23"/>
      <c r="AE11" s="201"/>
      <c r="AF11" s="201"/>
      <c r="AG11" s="201"/>
      <c r="AH11" s="201"/>
      <c r="AI11" s="201"/>
      <c r="AJ11" s="201"/>
      <c r="AK11" s="201"/>
      <c r="AL11" s="201"/>
      <c r="AM11" s="202"/>
    </row>
    <row r="12" spans="1:40">
      <c r="A12" s="15" t="s">
        <v>3</v>
      </c>
      <c r="B12" s="214" t="s">
        <v>4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5"/>
      <c r="M12" s="16" t="s">
        <v>8</v>
      </c>
      <c r="N12" s="213" t="s">
        <v>11</v>
      </c>
      <c r="O12" s="214"/>
      <c r="P12" s="214"/>
      <c r="Q12" s="214"/>
      <c r="R12" s="215"/>
      <c r="S12" s="15" t="s">
        <v>9</v>
      </c>
      <c r="T12" s="5" t="s">
        <v>12</v>
      </c>
      <c r="U12" s="5"/>
      <c r="V12" s="5"/>
      <c r="W12" s="5"/>
      <c r="X12" s="5"/>
      <c r="Y12" s="5"/>
      <c r="Z12" s="5"/>
      <c r="AA12" s="5"/>
      <c r="AB12" s="14"/>
      <c r="AC12" s="15" t="s">
        <v>10</v>
      </c>
      <c r="AD12" s="31" t="s">
        <v>13</v>
      </c>
      <c r="AE12" s="5"/>
      <c r="AF12" s="5"/>
      <c r="AG12" s="5"/>
      <c r="AH12" s="5"/>
      <c r="AI12" s="5"/>
      <c r="AJ12" s="5"/>
      <c r="AK12" s="5"/>
      <c r="AL12" s="5"/>
      <c r="AM12" s="6"/>
      <c r="AN12" s="8"/>
    </row>
    <row r="13" spans="1:40" ht="4.5" customHeight="1">
      <c r="A13" s="203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5"/>
      <c r="M13" s="12"/>
      <c r="N13" s="7"/>
      <c r="O13" s="7"/>
      <c r="P13" s="7"/>
      <c r="Q13" s="7"/>
      <c r="R13" s="7"/>
      <c r="S13" s="190"/>
      <c r="T13" s="191"/>
      <c r="U13" s="191"/>
      <c r="V13" s="191"/>
      <c r="W13" s="191"/>
      <c r="X13" s="191"/>
      <c r="Y13" s="191"/>
      <c r="Z13" s="191"/>
      <c r="AA13" s="191"/>
      <c r="AB13" s="192"/>
      <c r="AC13" s="10"/>
      <c r="AD13" s="9"/>
      <c r="AE13" s="9"/>
      <c r="AF13" s="9"/>
      <c r="AG13" s="9"/>
      <c r="AH13" s="9"/>
      <c r="AI13" s="9"/>
      <c r="AJ13" s="9"/>
      <c r="AK13" s="9"/>
      <c r="AL13" s="9"/>
      <c r="AM13" s="11"/>
      <c r="AN13" s="8"/>
    </row>
    <row r="14" spans="1:40" ht="15.75">
      <c r="A14" s="24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7"/>
      <c r="M14" s="25"/>
      <c r="N14" s="208"/>
      <c r="O14" s="208"/>
      <c r="P14" s="208"/>
      <c r="Q14" s="208"/>
      <c r="R14" s="208"/>
      <c r="S14" s="26"/>
      <c r="T14" s="201"/>
      <c r="U14" s="201"/>
      <c r="V14" s="201"/>
      <c r="W14" s="201"/>
      <c r="X14" s="201"/>
      <c r="Y14" s="201"/>
      <c r="Z14" s="201"/>
      <c r="AA14" s="201"/>
      <c r="AB14" s="202"/>
      <c r="AC14" s="27"/>
      <c r="AD14" s="211"/>
      <c r="AE14" s="211"/>
      <c r="AF14" s="211"/>
      <c r="AG14" s="211"/>
      <c r="AH14" s="211"/>
      <c r="AI14" s="211"/>
      <c r="AJ14" s="211"/>
      <c r="AK14" s="211"/>
      <c r="AL14" s="211"/>
      <c r="AM14" s="212"/>
      <c r="AN14" s="8"/>
    </row>
    <row r="15" spans="1:40" ht="15.75">
      <c r="A15" s="17">
        <v>13</v>
      </c>
      <c r="B15" s="60" t="s">
        <v>68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2"/>
      <c r="AA15" s="48" t="s">
        <v>65</v>
      </c>
      <c r="AB15" s="49"/>
      <c r="AC15" s="49"/>
      <c r="AD15" s="49"/>
      <c r="AE15" s="49"/>
      <c r="AF15" s="50"/>
      <c r="AG15" s="54" t="s">
        <v>66</v>
      </c>
      <c r="AH15" s="55"/>
      <c r="AI15" s="55"/>
      <c r="AJ15" s="55"/>
      <c r="AK15" s="55"/>
      <c r="AL15" s="55"/>
      <c r="AM15" s="56"/>
    </row>
    <row r="16" spans="1:40" s="8" customFormat="1" ht="15" customHeight="1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3"/>
      <c r="AA16" s="51"/>
      <c r="AB16" s="52"/>
      <c r="AC16" s="52"/>
      <c r="AD16" s="52"/>
      <c r="AE16" s="52"/>
      <c r="AF16" s="53"/>
      <c r="AG16" s="57"/>
      <c r="AH16" s="58"/>
      <c r="AI16" s="58"/>
      <c r="AJ16" s="58"/>
      <c r="AK16" s="58"/>
      <c r="AL16" s="58"/>
      <c r="AM16" s="59"/>
    </row>
    <row r="17" spans="1:39" s="8" customFormat="1">
      <c r="A17" s="176" t="s">
        <v>33</v>
      </c>
      <c r="B17" s="176"/>
      <c r="C17" s="176"/>
      <c r="D17" s="176"/>
      <c r="E17" s="176"/>
      <c r="F17" s="48" t="s">
        <v>35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0"/>
      <c r="R17" s="131" t="s">
        <v>36</v>
      </c>
      <c r="S17" s="132"/>
      <c r="T17" s="132"/>
      <c r="U17" s="132"/>
      <c r="V17" s="133"/>
      <c r="W17" s="163"/>
      <c r="X17" s="164"/>
      <c r="Y17" s="136">
        <v>0.3</v>
      </c>
      <c r="Z17" s="137"/>
      <c r="AA17" s="106">
        <f t="shared" ref="AA17" si="0">IF(W17&lt;&gt;"",Y17*$AD$14,0)</f>
        <v>0</v>
      </c>
      <c r="AB17" s="107"/>
      <c r="AC17" s="107"/>
      <c r="AD17" s="107"/>
      <c r="AE17" s="107"/>
      <c r="AF17" s="108"/>
      <c r="AG17" s="145"/>
      <c r="AH17" s="146"/>
      <c r="AI17" s="146"/>
      <c r="AJ17" s="146"/>
      <c r="AK17" s="146"/>
      <c r="AL17" s="146"/>
      <c r="AM17" s="147"/>
    </row>
    <row r="18" spans="1:39" s="8" customFormat="1">
      <c r="A18" s="176"/>
      <c r="B18" s="176"/>
      <c r="C18" s="176"/>
      <c r="D18" s="176"/>
      <c r="E18" s="176"/>
      <c r="F18" s="154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6"/>
      <c r="R18" s="172" t="s">
        <v>37</v>
      </c>
      <c r="S18" s="173"/>
      <c r="T18" s="173"/>
      <c r="U18" s="173"/>
      <c r="V18" s="174"/>
      <c r="W18" s="170"/>
      <c r="X18" s="171"/>
      <c r="Y18" s="141">
        <v>0.15</v>
      </c>
      <c r="Z18" s="142"/>
      <c r="AA18" s="118">
        <f t="shared" ref="AA18:AA35" si="1">IF(W18&lt;&gt;"",Y18*$AD$14,0)</f>
        <v>0</v>
      </c>
      <c r="AB18" s="119"/>
      <c r="AC18" s="119"/>
      <c r="AD18" s="119"/>
      <c r="AE18" s="119"/>
      <c r="AF18" s="120"/>
      <c r="AG18" s="151"/>
      <c r="AH18" s="152"/>
      <c r="AI18" s="152"/>
      <c r="AJ18" s="152"/>
      <c r="AK18" s="152"/>
      <c r="AL18" s="152"/>
      <c r="AM18" s="153"/>
    </row>
    <row r="19" spans="1:39" s="8" customFormat="1">
      <c r="A19" s="176"/>
      <c r="B19" s="176"/>
      <c r="C19" s="176"/>
      <c r="D19" s="176"/>
      <c r="E19" s="176"/>
      <c r="F19" s="51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3"/>
      <c r="R19" s="165" t="s">
        <v>38</v>
      </c>
      <c r="S19" s="166"/>
      <c r="T19" s="166"/>
      <c r="U19" s="166"/>
      <c r="V19" s="167"/>
      <c r="W19" s="168"/>
      <c r="X19" s="169"/>
      <c r="Y19" s="104">
        <v>0.1</v>
      </c>
      <c r="Z19" s="105"/>
      <c r="AA19" s="118">
        <f t="shared" si="1"/>
        <v>0</v>
      </c>
      <c r="AB19" s="119"/>
      <c r="AC19" s="119"/>
      <c r="AD19" s="119"/>
      <c r="AE19" s="119"/>
      <c r="AF19" s="120"/>
      <c r="AG19" s="148"/>
      <c r="AH19" s="149"/>
      <c r="AI19" s="149"/>
      <c r="AJ19" s="149"/>
      <c r="AK19" s="149"/>
      <c r="AL19" s="149"/>
      <c r="AM19" s="150"/>
    </row>
    <row r="20" spans="1:39" s="8" customFormat="1">
      <c r="A20" s="176"/>
      <c r="B20" s="176"/>
      <c r="C20" s="176"/>
      <c r="D20" s="176"/>
      <c r="E20" s="176"/>
      <c r="F20" s="48" t="s">
        <v>39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/>
      <c r="R20" s="131" t="s">
        <v>36</v>
      </c>
      <c r="S20" s="132"/>
      <c r="T20" s="132"/>
      <c r="U20" s="132"/>
      <c r="V20" s="133"/>
      <c r="W20" s="163"/>
      <c r="X20" s="164"/>
      <c r="Y20" s="136">
        <v>0.15</v>
      </c>
      <c r="Z20" s="137"/>
      <c r="AA20" s="106">
        <f t="shared" si="1"/>
        <v>0</v>
      </c>
      <c r="AB20" s="107"/>
      <c r="AC20" s="107"/>
      <c r="AD20" s="107"/>
      <c r="AE20" s="107"/>
      <c r="AF20" s="108"/>
      <c r="AG20" s="145"/>
      <c r="AH20" s="146"/>
      <c r="AI20" s="146"/>
      <c r="AJ20" s="146"/>
      <c r="AK20" s="146"/>
      <c r="AL20" s="146"/>
      <c r="AM20" s="147"/>
    </row>
    <row r="21" spans="1:39" s="8" customFormat="1">
      <c r="A21" s="176"/>
      <c r="B21" s="176"/>
      <c r="C21" s="176"/>
      <c r="D21" s="176"/>
      <c r="E21" s="176"/>
      <c r="F21" s="154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6"/>
      <c r="R21" s="172" t="s">
        <v>37</v>
      </c>
      <c r="S21" s="173"/>
      <c r="T21" s="173"/>
      <c r="U21" s="173"/>
      <c r="V21" s="174"/>
      <c r="W21" s="170"/>
      <c r="X21" s="171"/>
      <c r="Y21" s="141">
        <v>7.0000000000000007E-2</v>
      </c>
      <c r="Z21" s="142"/>
      <c r="AA21" s="118">
        <f t="shared" si="1"/>
        <v>0</v>
      </c>
      <c r="AB21" s="119"/>
      <c r="AC21" s="119"/>
      <c r="AD21" s="119"/>
      <c r="AE21" s="119"/>
      <c r="AF21" s="120"/>
      <c r="AG21" s="151"/>
      <c r="AH21" s="152"/>
      <c r="AI21" s="152"/>
      <c r="AJ21" s="152"/>
      <c r="AK21" s="152"/>
      <c r="AL21" s="152"/>
      <c r="AM21" s="153"/>
    </row>
    <row r="22" spans="1:39" s="8" customFormat="1">
      <c r="A22" s="176"/>
      <c r="B22" s="176"/>
      <c r="C22" s="176"/>
      <c r="D22" s="176"/>
      <c r="E22" s="176"/>
      <c r="F22" s="51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3"/>
      <c r="R22" s="165" t="s">
        <v>38</v>
      </c>
      <c r="S22" s="166"/>
      <c r="T22" s="166"/>
      <c r="U22" s="166"/>
      <c r="V22" s="167"/>
      <c r="W22" s="168"/>
      <c r="X22" s="169"/>
      <c r="Y22" s="104">
        <v>0.02</v>
      </c>
      <c r="Z22" s="105"/>
      <c r="AA22" s="121">
        <f t="shared" si="1"/>
        <v>0</v>
      </c>
      <c r="AB22" s="122"/>
      <c r="AC22" s="122"/>
      <c r="AD22" s="122"/>
      <c r="AE22" s="122"/>
      <c r="AF22" s="123"/>
      <c r="AG22" s="148"/>
      <c r="AH22" s="149"/>
      <c r="AI22" s="149"/>
      <c r="AJ22" s="149"/>
      <c r="AK22" s="149"/>
      <c r="AL22" s="149"/>
      <c r="AM22" s="150"/>
    </row>
    <row r="23" spans="1:39" s="8" customFormat="1">
      <c r="A23" s="176"/>
      <c r="B23" s="176"/>
      <c r="C23" s="176"/>
      <c r="D23" s="176"/>
      <c r="E23" s="176"/>
      <c r="F23" s="48" t="s">
        <v>40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R23" s="131" t="s">
        <v>36</v>
      </c>
      <c r="S23" s="132"/>
      <c r="T23" s="132"/>
      <c r="U23" s="132"/>
      <c r="V23" s="133"/>
      <c r="W23" s="163"/>
      <c r="X23" s="164"/>
      <c r="Y23" s="136">
        <v>0.1</v>
      </c>
      <c r="Z23" s="137"/>
      <c r="AA23" s="106">
        <f t="shared" si="1"/>
        <v>0</v>
      </c>
      <c r="AB23" s="107"/>
      <c r="AC23" s="107"/>
      <c r="AD23" s="107"/>
      <c r="AE23" s="107"/>
      <c r="AF23" s="108"/>
      <c r="AG23" s="145"/>
      <c r="AH23" s="146"/>
      <c r="AI23" s="146"/>
      <c r="AJ23" s="146"/>
      <c r="AK23" s="146"/>
      <c r="AL23" s="146"/>
      <c r="AM23" s="147"/>
    </row>
    <row r="24" spans="1:39" s="8" customFormat="1">
      <c r="A24" s="176"/>
      <c r="B24" s="176"/>
      <c r="C24" s="176"/>
      <c r="D24" s="176"/>
      <c r="E24" s="176"/>
      <c r="F24" s="154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6"/>
      <c r="R24" s="172" t="s">
        <v>37</v>
      </c>
      <c r="S24" s="173"/>
      <c r="T24" s="173"/>
      <c r="U24" s="173"/>
      <c r="V24" s="174"/>
      <c r="W24" s="170"/>
      <c r="X24" s="171"/>
      <c r="Y24" s="141">
        <v>0.05</v>
      </c>
      <c r="Z24" s="142"/>
      <c r="AA24" s="118">
        <f t="shared" si="1"/>
        <v>0</v>
      </c>
      <c r="AB24" s="119"/>
      <c r="AC24" s="119"/>
      <c r="AD24" s="119"/>
      <c r="AE24" s="119"/>
      <c r="AF24" s="120"/>
      <c r="AG24" s="151"/>
      <c r="AH24" s="152"/>
      <c r="AI24" s="152"/>
      <c r="AJ24" s="152"/>
      <c r="AK24" s="152"/>
      <c r="AL24" s="152"/>
      <c r="AM24" s="153"/>
    </row>
    <row r="25" spans="1:39" s="8" customFormat="1">
      <c r="A25" s="176"/>
      <c r="B25" s="176"/>
      <c r="C25" s="176"/>
      <c r="D25" s="176"/>
      <c r="E25" s="176"/>
      <c r="F25" s="51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3"/>
      <c r="R25" s="165" t="s">
        <v>38</v>
      </c>
      <c r="S25" s="166"/>
      <c r="T25" s="166"/>
      <c r="U25" s="166"/>
      <c r="V25" s="167"/>
      <c r="W25" s="168"/>
      <c r="X25" s="169"/>
      <c r="Y25" s="104">
        <v>0.02</v>
      </c>
      <c r="Z25" s="105"/>
      <c r="AA25" s="121">
        <f t="shared" si="1"/>
        <v>0</v>
      </c>
      <c r="AB25" s="122"/>
      <c r="AC25" s="122"/>
      <c r="AD25" s="122"/>
      <c r="AE25" s="122"/>
      <c r="AF25" s="123"/>
      <c r="AG25" s="148"/>
      <c r="AH25" s="149"/>
      <c r="AI25" s="149"/>
      <c r="AJ25" s="149"/>
      <c r="AK25" s="149"/>
      <c r="AL25" s="149"/>
      <c r="AM25" s="150"/>
    </row>
    <row r="26" spans="1:39" s="8" customFormat="1">
      <c r="A26" s="176" t="s">
        <v>34</v>
      </c>
      <c r="B26" s="176"/>
      <c r="C26" s="176"/>
      <c r="D26" s="176"/>
      <c r="E26" s="176"/>
      <c r="F26" s="48" t="s">
        <v>41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131" t="s">
        <v>44</v>
      </c>
      <c r="S26" s="132"/>
      <c r="T26" s="132"/>
      <c r="U26" s="132"/>
      <c r="V26" s="133"/>
      <c r="W26" s="163"/>
      <c r="X26" s="164"/>
      <c r="Y26" s="136">
        <v>0.3</v>
      </c>
      <c r="Z26" s="137"/>
      <c r="AA26" s="106">
        <f t="shared" si="1"/>
        <v>0</v>
      </c>
      <c r="AB26" s="107"/>
      <c r="AC26" s="107"/>
      <c r="AD26" s="107"/>
      <c r="AE26" s="107"/>
      <c r="AF26" s="108"/>
      <c r="AG26" s="145"/>
      <c r="AH26" s="146"/>
      <c r="AI26" s="146"/>
      <c r="AJ26" s="146"/>
      <c r="AK26" s="146"/>
      <c r="AL26" s="146"/>
      <c r="AM26" s="147"/>
    </row>
    <row r="27" spans="1:39" s="8" customFormat="1">
      <c r="A27" s="176"/>
      <c r="B27" s="176"/>
      <c r="C27" s="176"/>
      <c r="D27" s="176"/>
      <c r="E27" s="176"/>
      <c r="F27" s="154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6"/>
      <c r="R27" s="138" t="s">
        <v>45</v>
      </c>
      <c r="S27" s="139"/>
      <c r="T27" s="139"/>
      <c r="U27" s="139"/>
      <c r="V27" s="140"/>
      <c r="W27" s="170"/>
      <c r="X27" s="171"/>
      <c r="Y27" s="141">
        <v>0.2</v>
      </c>
      <c r="Z27" s="142"/>
      <c r="AA27" s="118">
        <f t="shared" si="1"/>
        <v>0</v>
      </c>
      <c r="AB27" s="119"/>
      <c r="AC27" s="119"/>
      <c r="AD27" s="119"/>
      <c r="AE27" s="119"/>
      <c r="AF27" s="120"/>
      <c r="AG27" s="151"/>
      <c r="AH27" s="152"/>
      <c r="AI27" s="152"/>
      <c r="AJ27" s="152"/>
      <c r="AK27" s="152"/>
      <c r="AL27" s="152"/>
      <c r="AM27" s="153"/>
    </row>
    <row r="28" spans="1:39" s="8" customFormat="1">
      <c r="A28" s="176"/>
      <c r="B28" s="176"/>
      <c r="C28" s="176"/>
      <c r="D28" s="176"/>
      <c r="E28" s="176"/>
      <c r="F28" s="154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6"/>
      <c r="R28" s="172" t="s">
        <v>46</v>
      </c>
      <c r="S28" s="173"/>
      <c r="T28" s="173"/>
      <c r="U28" s="173"/>
      <c r="V28" s="174"/>
      <c r="W28" s="170"/>
      <c r="X28" s="171"/>
      <c r="Y28" s="141">
        <v>0.1</v>
      </c>
      <c r="Z28" s="142"/>
      <c r="AA28" s="118">
        <f t="shared" si="1"/>
        <v>0</v>
      </c>
      <c r="AB28" s="119"/>
      <c r="AC28" s="119"/>
      <c r="AD28" s="119"/>
      <c r="AE28" s="119"/>
      <c r="AF28" s="120"/>
      <c r="AG28" s="151"/>
      <c r="AH28" s="152"/>
      <c r="AI28" s="152"/>
      <c r="AJ28" s="152"/>
      <c r="AK28" s="152"/>
      <c r="AL28" s="152"/>
      <c r="AM28" s="153"/>
    </row>
    <row r="29" spans="1:39" s="8" customFormat="1">
      <c r="A29" s="176"/>
      <c r="B29" s="176"/>
      <c r="C29" s="176"/>
      <c r="D29" s="176"/>
      <c r="E29" s="176"/>
      <c r="F29" s="5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3"/>
      <c r="R29" s="165" t="s">
        <v>47</v>
      </c>
      <c r="S29" s="166"/>
      <c r="T29" s="166"/>
      <c r="U29" s="166"/>
      <c r="V29" s="167"/>
      <c r="W29" s="168"/>
      <c r="X29" s="169"/>
      <c r="Y29" s="104">
        <v>0.05</v>
      </c>
      <c r="Z29" s="105"/>
      <c r="AA29" s="121">
        <f t="shared" si="1"/>
        <v>0</v>
      </c>
      <c r="AB29" s="122"/>
      <c r="AC29" s="122"/>
      <c r="AD29" s="122"/>
      <c r="AE29" s="122"/>
      <c r="AF29" s="123"/>
      <c r="AG29" s="148"/>
      <c r="AH29" s="149"/>
      <c r="AI29" s="149"/>
      <c r="AJ29" s="149"/>
      <c r="AK29" s="149"/>
      <c r="AL29" s="149"/>
      <c r="AM29" s="150"/>
    </row>
    <row r="30" spans="1:39" s="8" customFormat="1" ht="15" customHeight="1">
      <c r="A30" s="176"/>
      <c r="B30" s="176"/>
      <c r="C30" s="176"/>
      <c r="D30" s="176"/>
      <c r="E30" s="176"/>
      <c r="F30" s="54" t="s">
        <v>42</v>
      </c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6"/>
      <c r="R30" s="131" t="s">
        <v>44</v>
      </c>
      <c r="S30" s="132"/>
      <c r="T30" s="132"/>
      <c r="U30" s="132"/>
      <c r="V30" s="133"/>
      <c r="W30" s="163"/>
      <c r="X30" s="164"/>
      <c r="Y30" s="136">
        <v>0.12</v>
      </c>
      <c r="Z30" s="137"/>
      <c r="AA30" s="106">
        <f t="shared" si="1"/>
        <v>0</v>
      </c>
      <c r="AB30" s="107"/>
      <c r="AC30" s="107"/>
      <c r="AD30" s="107"/>
      <c r="AE30" s="107"/>
      <c r="AF30" s="108"/>
      <c r="AG30" s="145"/>
      <c r="AH30" s="146"/>
      <c r="AI30" s="146"/>
      <c r="AJ30" s="146"/>
      <c r="AK30" s="146"/>
      <c r="AL30" s="146"/>
      <c r="AM30" s="147"/>
    </row>
    <row r="31" spans="1:39" s="8" customFormat="1">
      <c r="A31" s="176"/>
      <c r="B31" s="176"/>
      <c r="C31" s="176"/>
      <c r="D31" s="176"/>
      <c r="E31" s="176"/>
      <c r="F31" s="157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9"/>
      <c r="R31" s="138" t="s">
        <v>45</v>
      </c>
      <c r="S31" s="139"/>
      <c r="T31" s="139"/>
      <c r="U31" s="139"/>
      <c r="V31" s="140"/>
      <c r="W31" s="170"/>
      <c r="X31" s="171"/>
      <c r="Y31" s="141">
        <v>0.1</v>
      </c>
      <c r="Z31" s="142"/>
      <c r="AA31" s="118">
        <f t="shared" si="1"/>
        <v>0</v>
      </c>
      <c r="AB31" s="119"/>
      <c r="AC31" s="119"/>
      <c r="AD31" s="119"/>
      <c r="AE31" s="119"/>
      <c r="AF31" s="120"/>
      <c r="AG31" s="151"/>
      <c r="AH31" s="152"/>
      <c r="AI31" s="152"/>
      <c r="AJ31" s="152"/>
      <c r="AK31" s="152"/>
      <c r="AL31" s="152"/>
      <c r="AM31" s="153"/>
    </row>
    <row r="32" spans="1:39" s="8" customFormat="1">
      <c r="A32" s="176"/>
      <c r="B32" s="176"/>
      <c r="C32" s="176"/>
      <c r="D32" s="176"/>
      <c r="E32" s="176"/>
      <c r="F32" s="157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9"/>
      <c r="R32" s="172" t="s">
        <v>46</v>
      </c>
      <c r="S32" s="173"/>
      <c r="T32" s="173"/>
      <c r="U32" s="173"/>
      <c r="V32" s="174"/>
      <c r="W32" s="170"/>
      <c r="X32" s="171"/>
      <c r="Y32" s="141">
        <v>0.06</v>
      </c>
      <c r="Z32" s="142"/>
      <c r="AA32" s="118">
        <f t="shared" si="1"/>
        <v>0</v>
      </c>
      <c r="AB32" s="119"/>
      <c r="AC32" s="119"/>
      <c r="AD32" s="119"/>
      <c r="AE32" s="119"/>
      <c r="AF32" s="120"/>
      <c r="AG32" s="151"/>
      <c r="AH32" s="152"/>
      <c r="AI32" s="152"/>
      <c r="AJ32" s="152"/>
      <c r="AK32" s="152"/>
      <c r="AL32" s="152"/>
      <c r="AM32" s="153"/>
    </row>
    <row r="33" spans="1:39" s="8" customFormat="1">
      <c r="A33" s="176"/>
      <c r="B33" s="176"/>
      <c r="C33" s="176"/>
      <c r="D33" s="176"/>
      <c r="E33" s="176"/>
      <c r="F33" s="57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9"/>
      <c r="R33" s="165" t="s">
        <v>47</v>
      </c>
      <c r="S33" s="166"/>
      <c r="T33" s="166"/>
      <c r="U33" s="166"/>
      <c r="V33" s="167"/>
      <c r="W33" s="168"/>
      <c r="X33" s="169"/>
      <c r="Y33" s="104">
        <v>0.03</v>
      </c>
      <c r="Z33" s="105"/>
      <c r="AA33" s="121">
        <f t="shared" si="1"/>
        <v>0</v>
      </c>
      <c r="AB33" s="122"/>
      <c r="AC33" s="122"/>
      <c r="AD33" s="122"/>
      <c r="AE33" s="122"/>
      <c r="AF33" s="123"/>
      <c r="AG33" s="148"/>
      <c r="AH33" s="149"/>
      <c r="AI33" s="149"/>
      <c r="AJ33" s="149"/>
      <c r="AK33" s="149"/>
      <c r="AL33" s="149"/>
      <c r="AM33" s="150"/>
    </row>
    <row r="34" spans="1:39" s="8" customFormat="1">
      <c r="A34" s="176"/>
      <c r="B34" s="176"/>
      <c r="C34" s="176"/>
      <c r="D34" s="176"/>
      <c r="E34" s="176"/>
      <c r="F34" s="48" t="s">
        <v>43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50"/>
      <c r="R34" s="160" t="s">
        <v>48</v>
      </c>
      <c r="S34" s="161"/>
      <c r="T34" s="161"/>
      <c r="U34" s="161"/>
      <c r="V34" s="162"/>
      <c r="W34" s="163"/>
      <c r="X34" s="164"/>
      <c r="Y34" s="136">
        <v>0.03</v>
      </c>
      <c r="Z34" s="137"/>
      <c r="AA34" s="118">
        <f t="shared" si="1"/>
        <v>0</v>
      </c>
      <c r="AB34" s="119"/>
      <c r="AC34" s="119"/>
      <c r="AD34" s="119"/>
      <c r="AE34" s="119"/>
      <c r="AF34" s="120"/>
      <c r="AG34" s="145"/>
      <c r="AH34" s="146"/>
      <c r="AI34" s="146"/>
      <c r="AJ34" s="146"/>
      <c r="AK34" s="146"/>
      <c r="AL34" s="146"/>
      <c r="AM34" s="147"/>
    </row>
    <row r="35" spans="1:39" s="8" customFormat="1">
      <c r="A35" s="176"/>
      <c r="B35" s="176"/>
      <c r="C35" s="176"/>
      <c r="D35" s="176"/>
      <c r="E35" s="176"/>
      <c r="F35" s="51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3"/>
      <c r="R35" s="165" t="s">
        <v>49</v>
      </c>
      <c r="S35" s="166"/>
      <c r="T35" s="166"/>
      <c r="U35" s="166"/>
      <c r="V35" s="167"/>
      <c r="W35" s="168"/>
      <c r="X35" s="169"/>
      <c r="Y35" s="104">
        <v>0.01</v>
      </c>
      <c r="Z35" s="105"/>
      <c r="AA35" s="118">
        <f t="shared" si="1"/>
        <v>0</v>
      </c>
      <c r="AB35" s="119"/>
      <c r="AC35" s="119"/>
      <c r="AD35" s="119"/>
      <c r="AE35" s="119"/>
      <c r="AF35" s="120"/>
      <c r="AG35" s="148"/>
      <c r="AH35" s="149"/>
      <c r="AI35" s="149"/>
      <c r="AJ35" s="149"/>
      <c r="AK35" s="149"/>
      <c r="AL35" s="149"/>
      <c r="AM35" s="150"/>
    </row>
    <row r="36" spans="1:39" s="8" customFormat="1">
      <c r="A36" s="125" t="s">
        <v>50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7"/>
      <c r="Y36" s="128">
        <f>SUMIFS(Y17:Z35,W17:X35,"&lt;&gt;")</f>
        <v>0</v>
      </c>
      <c r="Z36" s="129"/>
      <c r="AA36" s="75">
        <f>SUM(AA17:AF35)</f>
        <v>0</v>
      </c>
      <c r="AB36" s="124"/>
      <c r="AC36" s="124"/>
      <c r="AD36" s="124"/>
      <c r="AE36" s="124"/>
      <c r="AF36" s="130"/>
      <c r="AG36" s="124">
        <f>SUM(AG17:AM35)</f>
        <v>0</v>
      </c>
      <c r="AH36" s="76"/>
      <c r="AI36" s="76"/>
      <c r="AJ36" s="76"/>
      <c r="AK36" s="76"/>
      <c r="AL36" s="76"/>
      <c r="AM36" s="77"/>
    </row>
    <row r="37" spans="1:39" s="8" customFormat="1" ht="7.5" customHeight="1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/>
    </row>
    <row r="38" spans="1:39" s="8" customFormat="1">
      <c r="A38" s="66" t="s">
        <v>51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8"/>
      <c r="R38" s="131" t="s">
        <v>54</v>
      </c>
      <c r="S38" s="132"/>
      <c r="T38" s="132"/>
      <c r="U38" s="132"/>
      <c r="V38" s="133"/>
      <c r="W38" s="134"/>
      <c r="X38" s="135"/>
      <c r="Y38" s="136">
        <v>1</v>
      </c>
      <c r="Z38" s="137"/>
      <c r="AA38" s="106">
        <f>IF(W38&lt;&gt;"",Y38*$H$41,0)</f>
        <v>0</v>
      </c>
      <c r="AB38" s="107"/>
      <c r="AC38" s="107"/>
      <c r="AD38" s="107"/>
      <c r="AE38" s="107"/>
      <c r="AF38" s="108"/>
      <c r="AG38" s="109"/>
      <c r="AH38" s="110"/>
      <c r="AI38" s="110"/>
      <c r="AJ38" s="110"/>
      <c r="AK38" s="110"/>
      <c r="AL38" s="110"/>
      <c r="AM38" s="111"/>
    </row>
    <row r="39" spans="1:39" s="8" customFormat="1">
      <c r="A39" s="175" t="s">
        <v>52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4"/>
      <c r="R39" s="138" t="s">
        <v>45</v>
      </c>
      <c r="S39" s="139"/>
      <c r="T39" s="139"/>
      <c r="U39" s="139"/>
      <c r="V39" s="140"/>
      <c r="W39" s="91"/>
      <c r="X39" s="92"/>
      <c r="Y39" s="141">
        <v>0.5</v>
      </c>
      <c r="Z39" s="142"/>
      <c r="AA39" s="118">
        <f t="shared" ref="AA39:AA41" si="2">IF(W39&lt;&gt;"",Y39*$H$41,0)</f>
        <v>0</v>
      </c>
      <c r="AB39" s="119"/>
      <c r="AC39" s="119"/>
      <c r="AD39" s="119"/>
      <c r="AE39" s="119"/>
      <c r="AF39" s="120"/>
      <c r="AG39" s="112"/>
      <c r="AH39" s="113"/>
      <c r="AI39" s="113"/>
      <c r="AJ39" s="113"/>
      <c r="AK39" s="113"/>
      <c r="AL39" s="113"/>
      <c r="AM39" s="114"/>
    </row>
    <row r="40" spans="1:39" s="8" customFormat="1">
      <c r="A40" s="175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4"/>
      <c r="R40" s="172" t="s">
        <v>46</v>
      </c>
      <c r="S40" s="173"/>
      <c r="T40" s="173"/>
      <c r="U40" s="173"/>
      <c r="V40" s="174"/>
      <c r="W40" s="91"/>
      <c r="X40" s="92"/>
      <c r="Y40" s="141">
        <v>0.25</v>
      </c>
      <c r="Z40" s="142"/>
      <c r="AA40" s="118">
        <f t="shared" si="2"/>
        <v>0</v>
      </c>
      <c r="AB40" s="119"/>
      <c r="AC40" s="119"/>
      <c r="AD40" s="119"/>
      <c r="AE40" s="119"/>
      <c r="AF40" s="120"/>
      <c r="AG40" s="112"/>
      <c r="AH40" s="113"/>
      <c r="AI40" s="113"/>
      <c r="AJ40" s="113"/>
      <c r="AK40" s="113"/>
      <c r="AL40" s="113"/>
      <c r="AM40" s="114"/>
    </row>
    <row r="41" spans="1:39" s="8" customFormat="1">
      <c r="A41" s="165" t="s">
        <v>53</v>
      </c>
      <c r="B41" s="166"/>
      <c r="C41" s="166"/>
      <c r="D41" s="166"/>
      <c r="E41" s="166"/>
      <c r="F41" s="166"/>
      <c r="G41" s="166"/>
      <c r="H41" s="149"/>
      <c r="I41" s="149"/>
      <c r="J41" s="149"/>
      <c r="K41" s="149"/>
      <c r="L41" s="149"/>
      <c r="M41" s="149"/>
      <c r="N41" s="149"/>
      <c r="O41" s="149"/>
      <c r="P41" s="149"/>
      <c r="Q41" s="150"/>
      <c r="R41" s="165" t="s">
        <v>47</v>
      </c>
      <c r="S41" s="166"/>
      <c r="T41" s="166"/>
      <c r="U41" s="166"/>
      <c r="V41" s="167"/>
      <c r="W41" s="177"/>
      <c r="X41" s="178"/>
      <c r="Y41" s="104">
        <v>0.12</v>
      </c>
      <c r="Z41" s="105"/>
      <c r="AA41" s="121">
        <f t="shared" si="2"/>
        <v>0</v>
      </c>
      <c r="AB41" s="122"/>
      <c r="AC41" s="122"/>
      <c r="AD41" s="122"/>
      <c r="AE41" s="122"/>
      <c r="AF41" s="123"/>
      <c r="AG41" s="115"/>
      <c r="AH41" s="116"/>
      <c r="AI41" s="116"/>
      <c r="AJ41" s="116"/>
      <c r="AK41" s="116"/>
      <c r="AL41" s="116"/>
      <c r="AM41" s="117"/>
    </row>
    <row r="42" spans="1:39" s="8" customFormat="1">
      <c r="A42" s="125" t="s">
        <v>55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7"/>
      <c r="Y42" s="128">
        <f>SUMIFS(Y38:Z41,W38:X41,"&lt;&gt;")</f>
        <v>0</v>
      </c>
      <c r="Z42" s="129"/>
      <c r="AA42" s="75">
        <f>SUM(AA38:AF41)</f>
        <v>0</v>
      </c>
      <c r="AB42" s="76"/>
      <c r="AC42" s="76"/>
      <c r="AD42" s="76"/>
      <c r="AE42" s="76"/>
      <c r="AF42" s="76"/>
      <c r="AG42" s="124">
        <f>SUM(AG38)</f>
        <v>0</v>
      </c>
      <c r="AH42" s="76"/>
      <c r="AI42" s="76"/>
      <c r="AJ42" s="76"/>
      <c r="AK42" s="76"/>
      <c r="AL42" s="76"/>
      <c r="AM42" s="77"/>
    </row>
    <row r="43" spans="1:39" s="8" customFormat="1" ht="7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8"/>
    </row>
    <row r="44" spans="1:39" s="8" customFormat="1">
      <c r="A44" s="95" t="s">
        <v>59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7"/>
      <c r="W44" s="72" t="s">
        <v>57</v>
      </c>
      <c r="X44" s="74"/>
      <c r="Y44" s="89" t="s">
        <v>58</v>
      </c>
      <c r="Z44" s="90"/>
      <c r="AA44" s="69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1"/>
    </row>
    <row r="45" spans="1:39" s="8" customFormat="1">
      <c r="A45" s="98" t="s">
        <v>60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100"/>
      <c r="W45" s="91"/>
      <c r="X45" s="92"/>
      <c r="Y45" s="93"/>
      <c r="Z45" s="94"/>
      <c r="AA45" s="81"/>
      <c r="AB45" s="82"/>
      <c r="AC45" s="82"/>
      <c r="AD45" s="82"/>
      <c r="AE45" s="82"/>
      <c r="AF45" s="83"/>
      <c r="AG45" s="81"/>
      <c r="AH45" s="82"/>
      <c r="AI45" s="82"/>
      <c r="AJ45" s="82"/>
      <c r="AK45" s="82"/>
      <c r="AL45" s="82"/>
      <c r="AM45" s="83"/>
    </row>
    <row r="46" spans="1:39" s="8" customFormat="1">
      <c r="A46" s="101" t="s">
        <v>61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3"/>
      <c r="W46" s="91"/>
      <c r="X46" s="92"/>
      <c r="Y46" s="93"/>
      <c r="Z46" s="94"/>
      <c r="AA46" s="78"/>
      <c r="AB46" s="79"/>
      <c r="AC46" s="79"/>
      <c r="AD46" s="79"/>
      <c r="AE46" s="79"/>
      <c r="AF46" s="80"/>
      <c r="AG46" s="78"/>
      <c r="AH46" s="79"/>
      <c r="AI46" s="79"/>
      <c r="AJ46" s="79"/>
      <c r="AK46" s="79"/>
      <c r="AL46" s="79"/>
      <c r="AM46" s="80"/>
    </row>
    <row r="47" spans="1:39" s="8" customFormat="1">
      <c r="A47" s="125" t="s">
        <v>56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75">
        <f>SUM(AA45:AF46)</f>
        <v>0</v>
      </c>
      <c r="AB47" s="76"/>
      <c r="AC47" s="76"/>
      <c r="AD47" s="76"/>
      <c r="AE47" s="76"/>
      <c r="AF47" s="77"/>
      <c r="AG47" s="75">
        <f>SUM(AG45:AM46)</f>
        <v>0</v>
      </c>
      <c r="AH47" s="76"/>
      <c r="AI47" s="76"/>
      <c r="AJ47" s="76"/>
      <c r="AK47" s="76"/>
      <c r="AL47" s="76"/>
      <c r="AM47" s="77"/>
    </row>
    <row r="48" spans="1:39" s="8" customFormat="1" ht="7.5" customHeight="1">
      <c r="A48" s="7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4"/>
    </row>
    <row r="49" spans="1:39" s="8" customFormat="1">
      <c r="A49" s="84" t="s">
        <v>62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6">
        <f>AA36+AA42-AA47</f>
        <v>0</v>
      </c>
      <c r="AB49" s="87"/>
      <c r="AC49" s="87"/>
      <c r="AD49" s="87"/>
      <c r="AE49" s="87"/>
      <c r="AF49" s="88"/>
      <c r="AG49" s="86">
        <f>SUM(AG36,AG42,AG47)</f>
        <v>0</v>
      </c>
      <c r="AH49" s="87"/>
      <c r="AI49" s="87"/>
      <c r="AJ49" s="87"/>
      <c r="AK49" s="87"/>
      <c r="AL49" s="87"/>
      <c r="AM49" s="88"/>
    </row>
    <row r="50" spans="1:39" s="8" customFormat="1" ht="7.5" customHeight="1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4"/>
    </row>
    <row r="51" spans="1:39" s="8" customFormat="1" ht="18.75" customHeight="1">
      <c r="A51" s="38" t="s">
        <v>64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44">
        <f>AA49*0.5</f>
        <v>0</v>
      </c>
      <c r="AB51" s="44"/>
      <c r="AC51" s="44"/>
      <c r="AD51" s="44"/>
      <c r="AE51" s="44"/>
      <c r="AF51" s="44"/>
      <c r="AG51" s="42"/>
      <c r="AH51" s="42"/>
      <c r="AI51" s="42"/>
      <c r="AJ51" s="42"/>
      <c r="AK51" s="42"/>
      <c r="AL51" s="42"/>
      <c r="AM51" s="43"/>
    </row>
    <row r="52" spans="1:39" s="8" customFormat="1" ht="18.75" customHeight="1">
      <c r="A52" s="40" t="s">
        <v>63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7"/>
      <c r="AB52" s="47"/>
      <c r="AC52" s="47"/>
      <c r="AD52" s="47"/>
      <c r="AE52" s="47"/>
      <c r="AF52" s="47"/>
      <c r="AG52" s="45" t="e">
        <f>AG49/AD14</f>
        <v>#DIV/0!</v>
      </c>
      <c r="AH52" s="45"/>
      <c r="AI52" s="45"/>
      <c r="AJ52" s="45"/>
      <c r="AK52" s="45"/>
      <c r="AL52" s="45"/>
      <c r="AM52" s="46"/>
    </row>
    <row r="53" spans="1:39" s="8" customFormat="1" ht="4.5" customHeight="1">
      <c r="A53" s="175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4"/>
    </row>
    <row r="54" spans="1:39">
      <c r="A54" s="29">
        <v>14</v>
      </c>
      <c r="B54" s="34" t="s">
        <v>27</v>
      </c>
      <c r="C54" s="32"/>
      <c r="D54" s="32"/>
      <c r="E54" s="32"/>
      <c r="F54" s="32"/>
      <c r="G54" s="32"/>
      <c r="H54" s="32"/>
      <c r="I54" s="32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9"/>
    </row>
    <row r="55" spans="1:39">
      <c r="A55" s="220"/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  <c r="AK55" s="218"/>
      <c r="AL55" s="218"/>
      <c r="AM55" s="219"/>
    </row>
    <row r="56" spans="1:39">
      <c r="A56" s="220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9"/>
    </row>
    <row r="57" spans="1:39">
      <c r="A57" s="221"/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3"/>
    </row>
    <row r="58" spans="1:39" ht="16.5" customHeight="1">
      <c r="A58" s="29">
        <v>15</v>
      </c>
      <c r="B58" s="161" t="s">
        <v>69</v>
      </c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2"/>
    </row>
    <row r="59" spans="1:39" ht="30" customHeight="1">
      <c r="A59" s="37"/>
      <c r="B59" s="35" t="s">
        <v>70</v>
      </c>
      <c r="C59" s="35"/>
      <c r="D59" s="35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224" t="s">
        <v>29</v>
      </c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6"/>
    </row>
    <row r="60" spans="1:39" ht="30" customHeight="1">
      <c r="A60" s="37"/>
      <c r="B60" s="35" t="s">
        <v>71</v>
      </c>
      <c r="C60" s="35"/>
      <c r="D60" s="35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224" t="s">
        <v>29</v>
      </c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6"/>
    </row>
    <row r="61" spans="1:39" ht="30" customHeight="1">
      <c r="A61" s="34"/>
      <c r="B61" s="32" t="s">
        <v>71</v>
      </c>
      <c r="C61" s="32"/>
      <c r="D61" s="32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224" t="s">
        <v>29</v>
      </c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3"/>
    </row>
    <row r="62" spans="1:39" ht="18" customHeight="1">
      <c r="A62" s="225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228" t="s">
        <v>72</v>
      </c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 t="s">
        <v>73</v>
      </c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9"/>
    </row>
    <row r="63" spans="1:39">
      <c r="A63" s="29">
        <v>16</v>
      </c>
      <c r="B63" s="161" t="s">
        <v>30</v>
      </c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2"/>
    </row>
    <row r="64" spans="1:39">
      <c r="A64" s="37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6"/>
    </row>
    <row r="65" spans="1:39">
      <c r="A65" s="34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3"/>
    </row>
    <row r="66" spans="1:39">
      <c r="A66" s="230"/>
      <c r="B66" s="224"/>
      <c r="C66" s="173" t="s">
        <v>74</v>
      </c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224" t="s">
        <v>29</v>
      </c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31"/>
    </row>
    <row r="67" spans="1:39">
      <c r="A67" s="225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226" t="s">
        <v>28</v>
      </c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 t="s">
        <v>31</v>
      </c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7"/>
    </row>
    <row r="68" spans="1:39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</row>
    <row r="69" spans="1:39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</row>
    <row r="70" spans="1:39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</row>
    <row r="71" spans="1:39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</row>
    <row r="72" spans="1:39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</row>
    <row r="73" spans="1:39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</row>
    <row r="74" spans="1:39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</row>
    <row r="75" spans="1:39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</row>
    <row r="76" spans="1:39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</row>
    <row r="77" spans="1:39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</row>
    <row r="78" spans="1:39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</row>
    <row r="79" spans="1:39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</row>
    <row r="80" spans="1:39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</row>
    <row r="81" spans="1:39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</row>
    <row r="82" spans="1:39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</row>
    <row r="83" spans="1:39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</row>
    <row r="84" spans="1:39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</row>
    <row r="85" spans="1:39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</row>
    <row r="86" spans="1:39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</row>
    <row r="87" spans="1:39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</row>
    <row r="88" spans="1:39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</row>
    <row r="89" spans="1:39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</row>
    <row r="90" spans="1:39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</row>
    <row r="91" spans="1:39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</row>
    <row r="92" spans="1:39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</row>
    <row r="93" spans="1:39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</row>
    <row r="94" spans="1:39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</row>
    <row r="95" spans="1:39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</row>
    <row r="96" spans="1:39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</row>
    <row r="97" spans="1:39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</row>
    <row r="98" spans="1:39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</row>
    <row r="99" spans="1:39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</row>
    <row r="100" spans="1:39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</row>
    <row r="101" spans="1:39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</row>
    <row r="102" spans="1:39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</row>
    <row r="103" spans="1:39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</row>
    <row r="104" spans="1:39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</row>
    <row r="105" spans="1:39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</row>
    <row r="106" spans="1:39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</row>
    <row r="107" spans="1:39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</row>
    <row r="108" spans="1:39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</row>
    <row r="109" spans="1:39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</row>
    <row r="110" spans="1:39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</row>
    <row r="111" spans="1:39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</row>
    <row r="112" spans="1:39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</row>
    <row r="113" spans="1:39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</row>
    <row r="114" spans="1:39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</row>
    <row r="115" spans="1:39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</row>
    <row r="116" spans="1:39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</row>
    <row r="117" spans="1:39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</row>
    <row r="118" spans="1:39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</row>
    <row r="119" spans="1:39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</row>
    <row r="120" spans="1:39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</row>
    <row r="121" spans="1:39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</row>
    <row r="122" spans="1:39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</row>
    <row r="123" spans="1:39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</row>
    <row r="124" spans="1:39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</row>
    <row r="125" spans="1:39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</row>
    <row r="126" spans="1:39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</row>
    <row r="127" spans="1:39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</row>
    <row r="128" spans="1:39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</row>
    <row r="129" spans="1:39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</row>
    <row r="130" spans="1:39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</row>
    <row r="131" spans="1:39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</row>
    <row r="132" spans="1:39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</row>
    <row r="133" spans="1:39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</row>
    <row r="134" spans="1:39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</row>
    <row r="135" spans="1:39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</row>
    <row r="136" spans="1:39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</row>
    <row r="137" spans="1:39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</row>
    <row r="138" spans="1:39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</row>
    <row r="139" spans="1:39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</row>
    <row r="140" spans="1:39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</row>
    <row r="141" spans="1:39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</row>
    <row r="142" spans="1:39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</row>
    <row r="143" spans="1:39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</row>
    <row r="144" spans="1:39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</row>
    <row r="145" spans="1:39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</row>
    <row r="146" spans="1:39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</row>
    <row r="147" spans="1:39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</row>
    <row r="148" spans="1:39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</row>
    <row r="149" spans="1:39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</row>
    <row r="150" spans="1:39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</row>
    <row r="151" spans="1:39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</row>
    <row r="152" spans="1:39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</row>
    <row r="153" spans="1:39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</row>
    <row r="154" spans="1:39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</row>
    <row r="155" spans="1:39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</row>
    <row r="156" spans="1:39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</row>
  </sheetData>
  <mergeCells count="213">
    <mergeCell ref="A67:P67"/>
    <mergeCell ref="AB67:AM67"/>
    <mergeCell ref="Q66:AA66"/>
    <mergeCell ref="Q67:AA67"/>
    <mergeCell ref="Q62:AA62"/>
    <mergeCell ref="AB62:AM62"/>
    <mergeCell ref="A62:P62"/>
    <mergeCell ref="Q61:AA61"/>
    <mergeCell ref="B63:K63"/>
    <mergeCell ref="L63:AM63"/>
    <mergeCell ref="A66:B66"/>
    <mergeCell ref="C66:P66"/>
    <mergeCell ref="AB66:AM66"/>
    <mergeCell ref="J54:AM54"/>
    <mergeCell ref="A55:AM57"/>
    <mergeCell ref="A53:AM53"/>
    <mergeCell ref="E59:P59"/>
    <mergeCell ref="E60:P60"/>
    <mergeCell ref="E61:P61"/>
    <mergeCell ref="Q59:AA59"/>
    <mergeCell ref="Q60:AA60"/>
    <mergeCell ref="B58:K58"/>
    <mergeCell ref="L58:AM58"/>
    <mergeCell ref="N14:R14"/>
    <mergeCell ref="N9:T9"/>
    <mergeCell ref="N11:T11"/>
    <mergeCell ref="B9:L9"/>
    <mergeCell ref="B11:L11"/>
    <mergeCell ref="V9:AC9"/>
    <mergeCell ref="V11:AC11"/>
    <mergeCell ref="AD14:AM14"/>
    <mergeCell ref="N12:R12"/>
    <mergeCell ref="S13:AB13"/>
    <mergeCell ref="T14:AB14"/>
    <mergeCell ref="B14:L14"/>
    <mergeCell ref="A13:L13"/>
    <mergeCell ref="B12:L12"/>
    <mergeCell ref="B8:L8"/>
    <mergeCell ref="N8:X8"/>
    <mergeCell ref="N6:X6"/>
    <mergeCell ref="B6:L6"/>
    <mergeCell ref="AE9:AM9"/>
    <mergeCell ref="AE11:AM11"/>
    <mergeCell ref="M10:T10"/>
    <mergeCell ref="U10:AC10"/>
    <mergeCell ref="AD10:AM10"/>
    <mergeCell ref="A10:L10"/>
    <mergeCell ref="Z6:AM6"/>
    <mergeCell ref="Z8:AM8"/>
    <mergeCell ref="N5:AM5"/>
    <mergeCell ref="A5:L5"/>
    <mergeCell ref="A3:L3"/>
    <mergeCell ref="A1:AM1"/>
    <mergeCell ref="A2:AM2"/>
    <mergeCell ref="A4:L4"/>
    <mergeCell ref="Y7:AM7"/>
    <mergeCell ref="M7:X7"/>
    <mergeCell ref="A7:L7"/>
    <mergeCell ref="A17:E25"/>
    <mergeCell ref="R27:V27"/>
    <mergeCell ref="W27:X27"/>
    <mergeCell ref="Y27:Z27"/>
    <mergeCell ref="R28:V28"/>
    <mergeCell ref="R18:V18"/>
    <mergeCell ref="W18:X18"/>
    <mergeCell ref="Y18:Z18"/>
    <mergeCell ref="R19:V19"/>
    <mergeCell ref="W19:X19"/>
    <mergeCell ref="Y19:Z19"/>
    <mergeCell ref="R17:V17"/>
    <mergeCell ref="W17:X17"/>
    <mergeCell ref="Y17:Z17"/>
    <mergeCell ref="R21:V21"/>
    <mergeCell ref="W21:X21"/>
    <mergeCell ref="Y21:Z21"/>
    <mergeCell ref="R22:V22"/>
    <mergeCell ref="W22:X22"/>
    <mergeCell ref="Y22:Z22"/>
    <mergeCell ref="A47:Z47"/>
    <mergeCell ref="R40:V40"/>
    <mergeCell ref="W40:X40"/>
    <mergeCell ref="A40:Q40"/>
    <mergeCell ref="H41:Q41"/>
    <mergeCell ref="A39:D39"/>
    <mergeCell ref="A41:G41"/>
    <mergeCell ref="Y36:Z36"/>
    <mergeCell ref="A26:E35"/>
    <mergeCell ref="R32:V32"/>
    <mergeCell ref="W32:X32"/>
    <mergeCell ref="Y32:Z32"/>
    <mergeCell ref="R33:V33"/>
    <mergeCell ref="W33:X33"/>
    <mergeCell ref="Y33:Z33"/>
    <mergeCell ref="R29:V29"/>
    <mergeCell ref="W29:X29"/>
    <mergeCell ref="Y29:Z29"/>
    <mergeCell ref="R30:V30"/>
    <mergeCell ref="W30:X30"/>
    <mergeCell ref="Y30:Z30"/>
    <mergeCell ref="Y40:Z40"/>
    <mergeCell ref="R41:V41"/>
    <mergeCell ref="W41:X41"/>
    <mergeCell ref="AA22:AF22"/>
    <mergeCell ref="AA21:AF21"/>
    <mergeCell ref="AA20:AF20"/>
    <mergeCell ref="R20:V20"/>
    <mergeCell ref="W20:X20"/>
    <mergeCell ref="Y20:Z20"/>
    <mergeCell ref="AA23:AF23"/>
    <mergeCell ref="R31:V31"/>
    <mergeCell ref="W31:X31"/>
    <mergeCell ref="Y31:Z31"/>
    <mergeCell ref="R23:V23"/>
    <mergeCell ref="W23:X23"/>
    <mergeCell ref="Y23:Z23"/>
    <mergeCell ref="R24:V24"/>
    <mergeCell ref="W24:X24"/>
    <mergeCell ref="Y24:Z24"/>
    <mergeCell ref="R25:V25"/>
    <mergeCell ref="W25:X25"/>
    <mergeCell ref="Y25:Z25"/>
    <mergeCell ref="R26:V26"/>
    <mergeCell ref="W26:X26"/>
    <mergeCell ref="Y26:Z26"/>
    <mergeCell ref="W28:X28"/>
    <mergeCell ref="Y28:Z28"/>
    <mergeCell ref="AA32:AF32"/>
    <mergeCell ref="AA31:AF31"/>
    <mergeCell ref="AA30:AF30"/>
    <mergeCell ref="AA29:AF29"/>
    <mergeCell ref="AA28:AF28"/>
    <mergeCell ref="AA27:AF27"/>
    <mergeCell ref="AA26:AF26"/>
    <mergeCell ref="AA25:AF25"/>
    <mergeCell ref="AA24:AF24"/>
    <mergeCell ref="AG34:AM35"/>
    <mergeCell ref="AG30:AM33"/>
    <mergeCell ref="AG26:AM29"/>
    <mergeCell ref="AG23:AM25"/>
    <mergeCell ref="AG20:AM22"/>
    <mergeCell ref="AG17:AM19"/>
    <mergeCell ref="F17:Q19"/>
    <mergeCell ref="F20:Q22"/>
    <mergeCell ref="F23:Q25"/>
    <mergeCell ref="F26:Q29"/>
    <mergeCell ref="F30:Q33"/>
    <mergeCell ref="F34:Q35"/>
    <mergeCell ref="R34:V34"/>
    <mergeCell ref="W34:X34"/>
    <mergeCell ref="Y34:Z34"/>
    <mergeCell ref="R35:V35"/>
    <mergeCell ref="W35:X35"/>
    <mergeCell ref="Y35:Z35"/>
    <mergeCell ref="AA17:AF17"/>
    <mergeCell ref="AA18:AF18"/>
    <mergeCell ref="AA19:AF19"/>
    <mergeCell ref="AA35:AF35"/>
    <mergeCell ref="AA34:AF34"/>
    <mergeCell ref="AA33:AF33"/>
    <mergeCell ref="AA36:AF36"/>
    <mergeCell ref="A36:X36"/>
    <mergeCell ref="AG36:AM36"/>
    <mergeCell ref="R38:V38"/>
    <mergeCell ref="W38:X38"/>
    <mergeCell ref="Y38:Z38"/>
    <mergeCell ref="R39:V39"/>
    <mergeCell ref="W39:X39"/>
    <mergeCell ref="Y39:Z39"/>
    <mergeCell ref="A38:Q38"/>
    <mergeCell ref="E39:Q39"/>
    <mergeCell ref="Y41:Z41"/>
    <mergeCell ref="AA38:AF38"/>
    <mergeCell ref="AG38:AM41"/>
    <mergeCell ref="AA39:AF39"/>
    <mergeCell ref="AA40:AF40"/>
    <mergeCell ref="AA41:AF41"/>
    <mergeCell ref="AA42:AF42"/>
    <mergeCell ref="AG42:AM42"/>
    <mergeCell ref="A42:X42"/>
    <mergeCell ref="Y42:Z42"/>
    <mergeCell ref="W44:X44"/>
    <mergeCell ref="Y44:Z44"/>
    <mergeCell ref="W45:X45"/>
    <mergeCell ref="Y45:Z45"/>
    <mergeCell ref="W46:X46"/>
    <mergeCell ref="Y46:Z46"/>
    <mergeCell ref="A44:V44"/>
    <mergeCell ref="A45:V45"/>
    <mergeCell ref="A46:V46"/>
    <mergeCell ref="A51:Z51"/>
    <mergeCell ref="A52:Z52"/>
    <mergeCell ref="AG51:AM51"/>
    <mergeCell ref="AA51:AF51"/>
    <mergeCell ref="AG52:AM52"/>
    <mergeCell ref="AA52:AF52"/>
    <mergeCell ref="AA15:AF16"/>
    <mergeCell ref="AG15:AM16"/>
    <mergeCell ref="A16:Z16"/>
    <mergeCell ref="B15:Z15"/>
    <mergeCell ref="A37:AM37"/>
    <mergeCell ref="A43:AM43"/>
    <mergeCell ref="AA44:AM44"/>
    <mergeCell ref="A48:AM48"/>
    <mergeCell ref="A50:AM50"/>
    <mergeCell ref="AG47:AM47"/>
    <mergeCell ref="AA47:AF47"/>
    <mergeCell ref="AG46:AM46"/>
    <mergeCell ref="AA46:AF46"/>
    <mergeCell ref="AG45:AM45"/>
    <mergeCell ref="AA45:AF45"/>
    <mergeCell ref="A49:Z49"/>
    <mergeCell ref="AG49:AM49"/>
    <mergeCell ref="AA49:AF49"/>
  </mergeCells>
  <pageMargins left="0.31496062992125984" right="0.31496062992125984" top="0.78740157480314965" bottom="0.3937007874015748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Jeremias Maas Lerm</dc:creator>
  <cp:lastModifiedBy>Núcleo de Transporte</cp:lastModifiedBy>
  <cp:lastPrinted>2015-05-19T19:56:45Z</cp:lastPrinted>
  <dcterms:created xsi:type="dcterms:W3CDTF">2013-06-21T01:58:23Z</dcterms:created>
  <dcterms:modified xsi:type="dcterms:W3CDTF">2015-05-19T19:56:48Z</dcterms:modified>
</cp:coreProperties>
</file>