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spor\Downloads\Bolsas\"/>
    </mc:Choice>
  </mc:AlternateContent>
  <xr:revisionPtr revIDLastSave="0" documentId="13_ncr:1_{E55D91CC-EDFC-4A8D-9496-5349B34467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VENTOS" sheetId="1" r:id="rId1"/>
  </sheets>
  <calcPr calcId="181029"/>
</workbook>
</file>

<file path=xl/calcChain.xml><?xml version="1.0" encoding="utf-8"?>
<calcChain xmlns="http://schemas.openxmlformats.org/spreadsheetml/2006/main">
  <c r="O23" i="1" l="1"/>
  <c r="M23" i="1"/>
  <c r="N23" i="1" s="1"/>
  <c r="O22" i="1"/>
  <c r="N22" i="1"/>
  <c r="M22" i="1"/>
  <c r="O21" i="1"/>
  <c r="M21" i="1"/>
  <c r="N21" i="1" s="1"/>
  <c r="O20" i="1"/>
  <c r="N20" i="1"/>
  <c r="M20" i="1"/>
  <c r="O19" i="1"/>
  <c r="M19" i="1"/>
  <c r="N19" i="1" s="1"/>
  <c r="O18" i="1"/>
  <c r="M18" i="1"/>
  <c r="N18" i="1" s="1"/>
  <c r="O17" i="1"/>
  <c r="M17" i="1"/>
  <c r="N17" i="1" s="1"/>
  <c r="O16" i="1"/>
  <c r="M16" i="1"/>
  <c r="N16" i="1" s="1"/>
  <c r="O15" i="1"/>
  <c r="M15" i="1"/>
  <c r="N15" i="1" s="1"/>
  <c r="F14" i="1"/>
  <c r="E14" i="1"/>
  <c r="O14" i="1" s="1"/>
  <c r="O13" i="1"/>
  <c r="M13" i="1"/>
  <c r="N13" i="1" s="1"/>
  <c r="O12" i="1"/>
  <c r="N12" i="1"/>
  <c r="M12" i="1"/>
  <c r="O11" i="1"/>
  <c r="M11" i="1"/>
  <c r="N11" i="1" s="1"/>
  <c r="O10" i="1"/>
  <c r="N10" i="1"/>
  <c r="M10" i="1"/>
  <c r="O9" i="1"/>
  <c r="M9" i="1"/>
  <c r="N9" i="1" s="1"/>
  <c r="O8" i="1"/>
  <c r="M8" i="1"/>
  <c r="N8" i="1" s="1"/>
  <c r="F7" i="1"/>
  <c r="E7" i="1"/>
  <c r="D7" i="1"/>
  <c r="C7" i="1"/>
  <c r="O6" i="1"/>
  <c r="N6" i="1"/>
  <c r="M6" i="1"/>
  <c r="O5" i="1"/>
  <c r="M5" i="1"/>
  <c r="N5" i="1" s="1"/>
  <c r="O4" i="1"/>
  <c r="M4" i="1"/>
  <c r="N4" i="1" s="1"/>
  <c r="O3" i="1"/>
  <c r="M3" i="1"/>
  <c r="N3" i="1" s="1"/>
  <c r="O2" i="1"/>
  <c r="M2" i="1"/>
  <c r="N2" i="1" s="1"/>
  <c r="M7" i="1" l="1"/>
  <c r="N7" i="1" s="1"/>
  <c r="M14" i="1"/>
  <c r="N14" i="1" s="1"/>
  <c r="O7" i="1"/>
</calcChain>
</file>

<file path=xl/sharedStrings.xml><?xml version="1.0" encoding="utf-8"?>
<sst xmlns="http://schemas.openxmlformats.org/spreadsheetml/2006/main" count="47" uniqueCount="40">
  <si>
    <t>Nome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</si>
  <si>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</si>
  <si>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</si>
  <si>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</si>
  <si>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</si>
  <si>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</si>
  <si>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</si>
  <si>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</si>
  <si>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</si>
  <si>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</si>
  <si>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C/NC</t>
  </si>
  <si>
    <t>Somatório</t>
  </si>
  <si>
    <t>Check</t>
  </si>
  <si>
    <t>Pontuação</t>
  </si>
  <si>
    <t>ANA MARILZA PERNAS FLEISCHMANN</t>
  </si>
  <si>
    <t>ANDERSON PRIEBE FERRUGEM</t>
  </si>
  <si>
    <t>ANDRE RAUBER DU BOIS</t>
  </si>
  <si>
    <t>BRENDA SALENAVE SANTANA</t>
  </si>
  <si>
    <t>BRUNO ZATT</t>
  </si>
  <si>
    <t>DANIEL MUNARI VILCHEZ PALOMINO</t>
  </si>
  <si>
    <t>FELIPE DE SOUZA MARQUES</t>
  </si>
  <si>
    <t>GERSON GERALDO HOMRICH CAVALHEIRO</t>
  </si>
  <si>
    <t>GUILHERME RIBEIRO CORRÊA</t>
  </si>
  <si>
    <t>LARISSA ASTROGILDO DE FREITAS</t>
  </si>
  <si>
    <t>LEOMAR SOARES DA ROSA JUNIOR</t>
  </si>
  <si>
    <t>LISANE BRISOLARA DE BRISOLARA</t>
  </si>
  <si>
    <t>LUCIANA FOSS</t>
  </si>
  <si>
    <t>LUCIANO VOLCAN AGOSTINI</t>
  </si>
  <si>
    <t>MARCELO SCHIAVON PORTO</t>
  </si>
  <si>
    <t>MARILTON SANCHOTENE DE AGUIAR</t>
  </si>
  <si>
    <t>Rafael Burlamaqui Amaral</t>
  </si>
  <si>
    <t>RAFAEL IANKOWSKI SOARES</t>
  </si>
  <si>
    <t>RAFAEL PICCIN TORCHELSEN</t>
  </si>
  <si>
    <t>SIMONE ANDRE DA COSTA CAVALHEIRO</t>
  </si>
  <si>
    <t>TIAGO THOMPSEN PRIMO</t>
  </si>
  <si>
    <t>ULISSES BRISOLARA CORRÊA</t>
  </si>
  <si>
    <t>Qualis</t>
  </si>
  <si>
    <t>Peso</t>
  </si>
  <si>
    <t>B4/B5/C/NC</t>
  </si>
  <si>
    <r>
      <t xml:space="preserve">Total trabalhos completos em </t>
    </r>
    <r>
      <rPr>
        <b/>
        <sz val="10"/>
        <rFont val="Arial"/>
        <family val="2"/>
      </rPr>
      <t>EVENTOS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</si>
</sst>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b/>
      <sz val="10"/>
      <color rgb="FF000000"/>
      <name val="&quot;Liberation Sans&quot;"/>
    </font>
    <font>
      <sz val="10"/>
      <color theme="1"/>
      <name val="Arial"/>
      <scheme val="minor"/>
    </font>
    <font>
      <b/>
      <sz val="10"/>
      <color rgb="FF000000"/>
      <name val="Arial"/>
    </font>
    <font>
      <b/>
      <sz val="10"/>
      <color theme="1"/>
      <name val="Arial"/>
      <scheme val="minor"/>
    </font>
    <font>
      <sz val="10"/>
      <color rgb="FF000000"/>
      <name val="&quot;Liberation Sans&quot;"/>
    </font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3" xfId="0" applyFont="1" applyBorder="1"/>
    <xf numFmtId="0" fontId="5" fillId="3" borderId="4" xfId="0" applyFont="1" applyFill="1" applyBorder="1" applyAlignment="1">
      <alignment horizontal="center" vertical="top"/>
    </xf>
    <xf numFmtId="0" fontId="6" fillId="0" borderId="4" xfId="0" applyFont="1" applyBorder="1"/>
    <xf numFmtId="0" fontId="5" fillId="0" borderId="4" xfId="0" applyFont="1" applyBorder="1"/>
    <xf numFmtId="0" fontId="2" fillId="2" borderId="1" xfId="0" applyFont="1" applyFill="1" applyBorder="1"/>
    <xf numFmtId="0" fontId="4" fillId="0" borderId="1" xfId="0" applyFont="1" applyBorder="1"/>
    <xf numFmtId="0" fontId="2" fillId="0" borderId="1" xfId="0" applyFont="1" applyBorder="1"/>
    <xf numFmtId="0" fontId="8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34"/>
  <sheetViews>
    <sheetView tabSelected="1" workbookViewId="0">
      <pane xSplit="1" topLeftCell="B1" activePane="topRight" state="frozen"/>
      <selection pane="topRight" activeCell="C3" sqref="C3"/>
    </sheetView>
  </sheetViews>
  <sheetFormatPr defaultColWidth="12.6328125" defaultRowHeight="15.75" customHeight="1"/>
  <cols>
    <col min="1" max="1" width="36.7265625" customWidth="1"/>
    <col min="2" max="2" width="28.08984375" customWidth="1"/>
  </cols>
  <sheetData>
    <row r="1" spans="1:15" ht="29" customHeight="1">
      <c r="A1" s="1" t="s">
        <v>0</v>
      </c>
      <c r="B1" s="12" t="s">
        <v>39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4" t="s">
        <v>11</v>
      </c>
      <c r="N1" s="4" t="s">
        <v>12</v>
      </c>
      <c r="O1" s="4" t="s">
        <v>13</v>
      </c>
    </row>
    <row r="2" spans="1:15" ht="14.5" customHeight="1">
      <c r="A2" s="5" t="s">
        <v>14</v>
      </c>
      <c r="B2" s="6">
        <v>21</v>
      </c>
      <c r="C2" s="7"/>
      <c r="D2" s="7">
        <v>1</v>
      </c>
      <c r="E2" s="7">
        <v>5</v>
      </c>
      <c r="F2" s="7">
        <v>8</v>
      </c>
      <c r="G2" s="8"/>
      <c r="H2" s="8"/>
      <c r="I2" s="7">
        <v>2</v>
      </c>
      <c r="J2" s="7">
        <v>3</v>
      </c>
      <c r="K2" s="8"/>
      <c r="L2" s="7">
        <v>2</v>
      </c>
      <c r="M2" s="9">
        <f t="shared" ref="M2:M23" si="0">SUM(C2:L2)</f>
        <v>21</v>
      </c>
      <c r="N2" s="9" t="str">
        <f t="shared" ref="N2:N23" si="1">IF(M2=B2,"ok","revisar")</f>
        <v>ok</v>
      </c>
      <c r="O2" s="9">
        <f t="shared" ref="O2:O23" si="2">C2*B$27+D2*B$28+E2*B$29+F2*B$30+G2*B$31+H2*B$32+I2*B$33+J2*B$34+K2*B$34+L2*B$34</f>
        <v>920</v>
      </c>
    </row>
    <row r="3" spans="1:15" ht="14.5" customHeight="1">
      <c r="A3" s="5" t="s">
        <v>15</v>
      </c>
      <c r="B3" s="6">
        <v>2</v>
      </c>
      <c r="C3" s="7">
        <v>1</v>
      </c>
      <c r="D3" s="7"/>
      <c r="E3" s="8"/>
      <c r="F3" s="7">
        <v>1</v>
      </c>
      <c r="G3" s="7"/>
      <c r="H3" s="8"/>
      <c r="I3" s="8"/>
      <c r="J3" s="8"/>
      <c r="K3" s="8"/>
      <c r="L3" s="8"/>
      <c r="M3" s="9">
        <f t="shared" si="0"/>
        <v>2</v>
      </c>
      <c r="N3" s="9" t="str">
        <f t="shared" si="1"/>
        <v>ok</v>
      </c>
      <c r="O3" s="9">
        <f t="shared" si="2"/>
        <v>155</v>
      </c>
    </row>
    <row r="4" spans="1:15" ht="14.5" customHeight="1">
      <c r="A4" s="5" t="s">
        <v>16</v>
      </c>
      <c r="B4" s="6">
        <v>23</v>
      </c>
      <c r="C4" s="8"/>
      <c r="D4" s="8"/>
      <c r="E4" s="7">
        <v>2</v>
      </c>
      <c r="F4" s="7">
        <v>11</v>
      </c>
      <c r="G4" s="7">
        <v>4</v>
      </c>
      <c r="H4" s="7">
        <v>2</v>
      </c>
      <c r="I4" s="7">
        <v>2</v>
      </c>
      <c r="J4" s="7">
        <v>2</v>
      </c>
      <c r="K4" s="8"/>
      <c r="L4" s="8"/>
      <c r="M4" s="9">
        <f t="shared" si="0"/>
        <v>23</v>
      </c>
      <c r="N4" s="9" t="str">
        <f t="shared" si="1"/>
        <v>ok</v>
      </c>
      <c r="O4" s="9">
        <f t="shared" si="2"/>
        <v>985</v>
      </c>
    </row>
    <row r="5" spans="1:15" ht="14.5" customHeight="1">
      <c r="A5" s="5" t="s">
        <v>17</v>
      </c>
      <c r="B5" s="6">
        <v>2</v>
      </c>
      <c r="C5" s="7"/>
      <c r="D5" s="7">
        <v>1</v>
      </c>
      <c r="E5" s="8"/>
      <c r="F5" s="7">
        <v>1</v>
      </c>
      <c r="G5" s="8"/>
      <c r="H5" s="8"/>
      <c r="I5" s="8"/>
      <c r="J5" s="8"/>
      <c r="K5" s="8"/>
      <c r="L5" s="8"/>
      <c r="M5" s="9">
        <f t="shared" si="0"/>
        <v>2</v>
      </c>
      <c r="N5" s="9" t="str">
        <f t="shared" si="1"/>
        <v>ok</v>
      </c>
      <c r="O5" s="9">
        <f t="shared" si="2"/>
        <v>140</v>
      </c>
    </row>
    <row r="6" spans="1:15" ht="14.5" customHeight="1">
      <c r="A6" s="5" t="s">
        <v>18</v>
      </c>
      <c r="B6" s="6">
        <v>56</v>
      </c>
      <c r="C6" s="7">
        <v>19</v>
      </c>
      <c r="D6" s="7">
        <v>5</v>
      </c>
      <c r="E6" s="7">
        <v>7</v>
      </c>
      <c r="F6" s="7">
        <v>17</v>
      </c>
      <c r="G6" s="7">
        <v>6</v>
      </c>
      <c r="H6" s="7">
        <v>1</v>
      </c>
      <c r="I6" s="7">
        <v>0</v>
      </c>
      <c r="J6" s="7">
        <v>0</v>
      </c>
      <c r="K6" s="7">
        <v>0</v>
      </c>
      <c r="L6" s="7">
        <v>1</v>
      </c>
      <c r="M6" s="9">
        <f t="shared" si="0"/>
        <v>56</v>
      </c>
      <c r="N6" s="9" t="str">
        <f t="shared" si="1"/>
        <v>ok</v>
      </c>
      <c r="O6" s="9">
        <f t="shared" si="2"/>
        <v>4020</v>
      </c>
    </row>
    <row r="7" spans="1:15" ht="14.5" customHeight="1">
      <c r="A7" s="5" t="s">
        <v>19</v>
      </c>
      <c r="B7" s="6">
        <v>45</v>
      </c>
      <c r="C7" s="8">
        <f>2+5+0+1+1+0</f>
        <v>9</v>
      </c>
      <c r="D7" s="8">
        <f>2+0+4+4+1+0</f>
        <v>11</v>
      </c>
      <c r="E7" s="8">
        <f>2+0+0+0+0+0</f>
        <v>2</v>
      </c>
      <c r="F7" s="8">
        <f>3+1+2+4+4+3</f>
        <v>17</v>
      </c>
      <c r="G7" s="7">
        <v>6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9">
        <f t="shared" si="0"/>
        <v>45</v>
      </c>
      <c r="N7" s="9" t="str">
        <f t="shared" si="1"/>
        <v>ok</v>
      </c>
      <c r="O7" s="9">
        <f t="shared" si="2"/>
        <v>3150</v>
      </c>
    </row>
    <row r="8" spans="1:15" ht="14.5" customHeight="1">
      <c r="A8" s="5" t="s">
        <v>20</v>
      </c>
      <c r="B8" s="6">
        <v>8</v>
      </c>
      <c r="C8" s="7">
        <v>3</v>
      </c>
      <c r="D8" s="8"/>
      <c r="E8" s="7">
        <v>1</v>
      </c>
      <c r="F8" s="7">
        <v>3</v>
      </c>
      <c r="G8" s="8"/>
      <c r="H8" s="8"/>
      <c r="I8" s="8"/>
      <c r="J8" s="7">
        <v>1</v>
      </c>
      <c r="K8" s="8"/>
      <c r="L8" s="8"/>
      <c r="M8" s="9">
        <f t="shared" si="0"/>
        <v>8</v>
      </c>
      <c r="N8" s="9" t="str">
        <f t="shared" si="1"/>
        <v>ok</v>
      </c>
      <c r="O8" s="9">
        <f t="shared" si="2"/>
        <v>540</v>
      </c>
    </row>
    <row r="9" spans="1:15" ht="14.5" customHeight="1">
      <c r="A9" s="5" t="s">
        <v>21</v>
      </c>
      <c r="B9" s="6">
        <v>20</v>
      </c>
      <c r="C9" s="7"/>
      <c r="D9" s="7">
        <v>2</v>
      </c>
      <c r="E9" s="7">
        <v>3</v>
      </c>
      <c r="F9" s="7">
        <v>7</v>
      </c>
      <c r="G9" s="7">
        <v>2</v>
      </c>
      <c r="H9" s="7">
        <v>3</v>
      </c>
      <c r="I9" s="7">
        <v>1</v>
      </c>
      <c r="J9" s="7">
        <v>2</v>
      </c>
      <c r="K9" s="8"/>
      <c r="L9" s="8"/>
      <c r="M9" s="9">
        <f t="shared" si="0"/>
        <v>20</v>
      </c>
      <c r="N9" s="9" t="str">
        <f t="shared" si="1"/>
        <v>ok</v>
      </c>
      <c r="O9" s="9">
        <f t="shared" si="2"/>
        <v>940</v>
      </c>
    </row>
    <row r="10" spans="1:15" ht="14.5" customHeight="1">
      <c r="A10" s="5" t="s">
        <v>22</v>
      </c>
      <c r="B10" s="6">
        <v>58</v>
      </c>
      <c r="C10" s="7">
        <v>19</v>
      </c>
      <c r="D10" s="7">
        <v>7</v>
      </c>
      <c r="E10" s="7">
        <v>3</v>
      </c>
      <c r="F10" s="7">
        <v>25</v>
      </c>
      <c r="G10" s="7">
        <v>3</v>
      </c>
      <c r="H10" s="7"/>
      <c r="I10" s="7"/>
      <c r="J10" s="7"/>
      <c r="K10" s="7"/>
      <c r="L10" s="7">
        <v>1</v>
      </c>
      <c r="M10" s="9">
        <f t="shared" si="0"/>
        <v>58</v>
      </c>
      <c r="N10" s="9" t="str">
        <f t="shared" si="1"/>
        <v>ok</v>
      </c>
      <c r="O10" s="9">
        <f t="shared" si="2"/>
        <v>4205</v>
      </c>
    </row>
    <row r="11" spans="1:15" ht="14.5" customHeight="1">
      <c r="A11" s="5" t="s">
        <v>23</v>
      </c>
      <c r="B11" s="6">
        <v>23</v>
      </c>
      <c r="C11" s="7">
        <v>1</v>
      </c>
      <c r="D11" s="7">
        <v>2</v>
      </c>
      <c r="E11" s="7">
        <v>1</v>
      </c>
      <c r="F11" s="7">
        <v>9</v>
      </c>
      <c r="G11" s="7">
        <v>2</v>
      </c>
      <c r="H11" s="7">
        <v>1</v>
      </c>
      <c r="I11" s="7">
        <v>1</v>
      </c>
      <c r="J11" s="7">
        <v>4</v>
      </c>
      <c r="K11" s="7">
        <v>0</v>
      </c>
      <c r="L11" s="7">
        <v>2</v>
      </c>
      <c r="M11" s="9">
        <f t="shared" si="0"/>
        <v>23</v>
      </c>
      <c r="N11" s="9" t="str">
        <f t="shared" si="1"/>
        <v>ok</v>
      </c>
      <c r="O11" s="9">
        <f t="shared" si="2"/>
        <v>980</v>
      </c>
    </row>
    <row r="12" spans="1:15" ht="14.5" customHeight="1">
      <c r="A12" s="5" t="s">
        <v>24</v>
      </c>
      <c r="B12" s="6">
        <v>41</v>
      </c>
      <c r="C12" s="7">
        <v>8</v>
      </c>
      <c r="D12" s="8"/>
      <c r="E12" s="7">
        <v>5</v>
      </c>
      <c r="F12" s="7">
        <v>9</v>
      </c>
      <c r="G12" s="7">
        <v>2</v>
      </c>
      <c r="H12" s="8"/>
      <c r="I12" s="7">
        <v>3</v>
      </c>
      <c r="J12" s="7">
        <v>2</v>
      </c>
      <c r="K12" s="8"/>
      <c r="L12" s="7">
        <v>12</v>
      </c>
      <c r="M12" s="9">
        <f t="shared" si="0"/>
        <v>41</v>
      </c>
      <c r="N12" s="9" t="str">
        <f t="shared" si="1"/>
        <v>ok</v>
      </c>
      <c r="O12" s="9">
        <f t="shared" si="2"/>
        <v>1825</v>
      </c>
    </row>
    <row r="13" spans="1:15" ht="14.5" customHeight="1">
      <c r="A13" s="5" t="s">
        <v>25</v>
      </c>
      <c r="B13" s="6">
        <v>6</v>
      </c>
      <c r="C13" s="8"/>
      <c r="D13" s="8"/>
      <c r="E13" s="8"/>
      <c r="F13" s="7">
        <v>5</v>
      </c>
      <c r="G13" s="8"/>
      <c r="H13" s="8"/>
      <c r="I13" s="8"/>
      <c r="J13" s="7">
        <v>1</v>
      </c>
      <c r="K13" s="8"/>
      <c r="L13" s="8"/>
      <c r="M13" s="9">
        <f t="shared" si="0"/>
        <v>6</v>
      </c>
      <c r="N13" s="9" t="str">
        <f t="shared" si="1"/>
        <v>ok</v>
      </c>
      <c r="O13" s="9">
        <f t="shared" si="2"/>
        <v>280</v>
      </c>
    </row>
    <row r="14" spans="1:15" ht="14.5" customHeight="1">
      <c r="A14" s="5" t="s">
        <v>26</v>
      </c>
      <c r="B14" s="6">
        <v>50</v>
      </c>
      <c r="C14" s="8"/>
      <c r="D14" s="8">
        <v>1</v>
      </c>
      <c r="E14" s="8">
        <f>13+3</f>
        <v>16</v>
      </c>
      <c r="F14" s="8">
        <f>8+3</f>
        <v>11</v>
      </c>
      <c r="G14" s="8"/>
      <c r="H14" s="8"/>
      <c r="I14" s="8">
        <v>1</v>
      </c>
      <c r="J14" s="8">
        <v>1</v>
      </c>
      <c r="K14" s="8"/>
      <c r="L14" s="8">
        <v>20</v>
      </c>
      <c r="M14" s="9">
        <f t="shared" si="0"/>
        <v>50</v>
      </c>
      <c r="N14" s="9" t="str">
        <f t="shared" si="1"/>
        <v>ok</v>
      </c>
      <c r="O14" s="9">
        <f t="shared" si="2"/>
        <v>1925</v>
      </c>
    </row>
    <row r="15" spans="1:15" ht="14.5" customHeight="1">
      <c r="A15" s="5" t="s">
        <v>27</v>
      </c>
      <c r="B15" s="6">
        <v>72</v>
      </c>
      <c r="C15" s="7">
        <v>19</v>
      </c>
      <c r="D15" s="7">
        <v>6</v>
      </c>
      <c r="E15" s="7">
        <v>4</v>
      </c>
      <c r="F15" s="7">
        <v>29</v>
      </c>
      <c r="G15" s="7">
        <v>11</v>
      </c>
      <c r="H15" s="7">
        <v>0</v>
      </c>
      <c r="I15" s="7">
        <v>0</v>
      </c>
      <c r="J15" s="7">
        <v>2</v>
      </c>
      <c r="K15" s="7">
        <v>0</v>
      </c>
      <c r="L15" s="7">
        <v>1</v>
      </c>
      <c r="M15" s="9">
        <f t="shared" si="0"/>
        <v>72</v>
      </c>
      <c r="N15" s="9" t="str">
        <f t="shared" si="1"/>
        <v>ok</v>
      </c>
      <c r="O15" s="9">
        <f t="shared" si="2"/>
        <v>4740</v>
      </c>
    </row>
    <row r="16" spans="1:15" ht="14.5" customHeight="1">
      <c r="A16" s="5" t="s">
        <v>28</v>
      </c>
      <c r="B16" s="6">
        <v>52</v>
      </c>
      <c r="C16" s="7">
        <v>14</v>
      </c>
      <c r="D16" s="7">
        <v>5</v>
      </c>
      <c r="E16" s="7">
        <v>5</v>
      </c>
      <c r="F16" s="7">
        <v>22</v>
      </c>
      <c r="G16" s="7">
        <v>5</v>
      </c>
      <c r="H16" s="7"/>
      <c r="I16" s="7"/>
      <c r="J16" s="7">
        <v>1</v>
      </c>
      <c r="K16" s="7"/>
      <c r="L16" s="7"/>
      <c r="M16" s="9">
        <f t="shared" si="0"/>
        <v>52</v>
      </c>
      <c r="N16" s="9" t="str">
        <f t="shared" si="1"/>
        <v>ok</v>
      </c>
      <c r="O16" s="9">
        <f t="shared" si="2"/>
        <v>3590</v>
      </c>
    </row>
    <row r="17" spans="1:15" ht="14.5" customHeight="1">
      <c r="A17" s="5" t="s">
        <v>29</v>
      </c>
      <c r="B17" s="6">
        <v>46</v>
      </c>
      <c r="C17" s="7">
        <v>5</v>
      </c>
      <c r="D17" s="7">
        <v>2</v>
      </c>
      <c r="E17" s="7">
        <v>8</v>
      </c>
      <c r="F17" s="7">
        <v>14</v>
      </c>
      <c r="G17" s="7">
        <v>0</v>
      </c>
      <c r="H17" s="7">
        <v>4</v>
      </c>
      <c r="I17" s="7">
        <v>3</v>
      </c>
      <c r="J17" s="7">
        <v>5</v>
      </c>
      <c r="K17" s="7">
        <v>0</v>
      </c>
      <c r="L17" s="7">
        <v>5</v>
      </c>
      <c r="M17" s="9">
        <f t="shared" si="0"/>
        <v>46</v>
      </c>
      <c r="N17" s="9" t="str">
        <f t="shared" si="1"/>
        <v>ok</v>
      </c>
      <c r="O17" s="9">
        <f t="shared" si="2"/>
        <v>2180</v>
      </c>
    </row>
    <row r="18" spans="1:15" ht="14.5" customHeight="1">
      <c r="A18" s="5" t="s">
        <v>30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>
        <f t="shared" si="0"/>
        <v>0</v>
      </c>
      <c r="N18" s="9" t="str">
        <f t="shared" si="1"/>
        <v>ok</v>
      </c>
      <c r="O18" s="9">
        <f t="shared" si="2"/>
        <v>0</v>
      </c>
    </row>
    <row r="19" spans="1:15" ht="14.5" customHeight="1">
      <c r="A19" s="5" t="s">
        <v>31</v>
      </c>
      <c r="B19" s="6">
        <v>23</v>
      </c>
      <c r="C19" s="7">
        <v>5</v>
      </c>
      <c r="D19" s="7">
        <v>1</v>
      </c>
      <c r="E19" s="7">
        <v>0</v>
      </c>
      <c r="F19" s="7">
        <v>5</v>
      </c>
      <c r="G19" s="7">
        <v>6</v>
      </c>
      <c r="H19" s="7">
        <v>1</v>
      </c>
      <c r="I19" s="7">
        <v>1</v>
      </c>
      <c r="J19" s="7">
        <v>0</v>
      </c>
      <c r="K19" s="7">
        <v>0</v>
      </c>
      <c r="L19" s="7">
        <v>4</v>
      </c>
      <c r="M19" s="9">
        <f t="shared" si="0"/>
        <v>23</v>
      </c>
      <c r="N19" s="9" t="str">
        <f t="shared" si="1"/>
        <v>ok</v>
      </c>
      <c r="O19" s="9">
        <f t="shared" si="2"/>
        <v>1155</v>
      </c>
    </row>
    <row r="20" spans="1:15" ht="14.5" customHeight="1">
      <c r="A20" s="5" t="s">
        <v>32</v>
      </c>
      <c r="B20" s="6">
        <v>10</v>
      </c>
      <c r="C20" s="7"/>
      <c r="D20" s="8"/>
      <c r="E20" s="7">
        <v>3</v>
      </c>
      <c r="F20" s="7">
        <v>4</v>
      </c>
      <c r="G20" s="7">
        <v>1</v>
      </c>
      <c r="H20" s="8"/>
      <c r="I20" s="8"/>
      <c r="J20" s="8"/>
      <c r="K20" s="8"/>
      <c r="L20" s="7">
        <v>2</v>
      </c>
      <c r="M20" s="9">
        <f t="shared" si="0"/>
        <v>10</v>
      </c>
      <c r="N20" s="9" t="str">
        <f t="shared" si="1"/>
        <v>ok</v>
      </c>
      <c r="O20" s="9">
        <f t="shared" si="2"/>
        <v>480</v>
      </c>
    </row>
    <row r="21" spans="1:15" ht="14.5" customHeight="1">
      <c r="A21" s="5" t="s">
        <v>33</v>
      </c>
      <c r="B21" s="6">
        <v>46</v>
      </c>
      <c r="C21" s="8"/>
      <c r="D21" s="7">
        <v>1</v>
      </c>
      <c r="E21" s="7">
        <v>19</v>
      </c>
      <c r="F21" s="7">
        <v>11</v>
      </c>
      <c r="G21" s="7">
        <v>1</v>
      </c>
      <c r="H21" s="8"/>
      <c r="I21" s="8"/>
      <c r="J21" s="7">
        <v>14</v>
      </c>
      <c r="K21" s="8"/>
      <c r="L21" s="8"/>
      <c r="M21" s="9">
        <f t="shared" si="0"/>
        <v>46</v>
      </c>
      <c r="N21" s="9" t="str">
        <f t="shared" si="1"/>
        <v>ok</v>
      </c>
      <c r="O21" s="9">
        <f t="shared" si="2"/>
        <v>2130</v>
      </c>
    </row>
    <row r="22" spans="1:15" ht="14.5" customHeight="1">
      <c r="A22" s="5" t="s">
        <v>34</v>
      </c>
      <c r="B22" s="6">
        <v>33</v>
      </c>
      <c r="C22" s="7">
        <v>3</v>
      </c>
      <c r="D22" s="8"/>
      <c r="E22" s="7">
        <v>12</v>
      </c>
      <c r="F22" s="7">
        <v>5</v>
      </c>
      <c r="G22" s="8"/>
      <c r="H22" s="8"/>
      <c r="I22" s="7">
        <v>10</v>
      </c>
      <c r="J22" s="7">
        <v>2</v>
      </c>
      <c r="K22" s="8"/>
      <c r="L22" s="7">
        <v>1</v>
      </c>
      <c r="M22" s="9">
        <f t="shared" si="0"/>
        <v>33</v>
      </c>
      <c r="N22" s="9" t="str">
        <f t="shared" si="1"/>
        <v>ok</v>
      </c>
      <c r="O22" s="9">
        <f t="shared" si="2"/>
        <v>1530</v>
      </c>
    </row>
    <row r="23" spans="1:15" ht="14.5" customHeight="1">
      <c r="A23" s="5" t="s">
        <v>35</v>
      </c>
      <c r="B23" s="6">
        <v>17</v>
      </c>
      <c r="C23" s="7">
        <v>3</v>
      </c>
      <c r="D23" s="7">
        <v>1</v>
      </c>
      <c r="E23" s="7">
        <v>1</v>
      </c>
      <c r="F23" s="7">
        <v>8</v>
      </c>
      <c r="G23" s="7">
        <v>1</v>
      </c>
      <c r="H23" s="7">
        <v>2</v>
      </c>
      <c r="I23" s="7"/>
      <c r="J23" s="7"/>
      <c r="K23" s="7"/>
      <c r="L23" s="7">
        <v>1</v>
      </c>
      <c r="M23" s="9">
        <f t="shared" si="0"/>
        <v>17</v>
      </c>
      <c r="N23" s="9" t="str">
        <f t="shared" si="1"/>
        <v>ok</v>
      </c>
      <c r="O23" s="9">
        <f t="shared" si="2"/>
        <v>990</v>
      </c>
    </row>
    <row r="26" spans="1:15" ht="13">
      <c r="A26" s="10" t="s">
        <v>36</v>
      </c>
      <c r="B26" s="10" t="s">
        <v>37</v>
      </c>
    </row>
    <row r="27" spans="1:15" ht="12.5">
      <c r="A27" s="11" t="s">
        <v>1</v>
      </c>
      <c r="B27" s="11">
        <v>100</v>
      </c>
    </row>
    <row r="28" spans="1:15" ht="12.5">
      <c r="A28" s="11" t="s">
        <v>2</v>
      </c>
      <c r="B28" s="11">
        <v>85</v>
      </c>
    </row>
    <row r="29" spans="1:15" ht="12.5">
      <c r="A29" s="11" t="s">
        <v>3</v>
      </c>
      <c r="B29" s="11">
        <v>70</v>
      </c>
    </row>
    <row r="30" spans="1:15" ht="12.5">
      <c r="A30" s="11" t="s">
        <v>4</v>
      </c>
      <c r="B30" s="11">
        <v>55</v>
      </c>
    </row>
    <row r="31" spans="1:15" ht="12.5">
      <c r="A31" s="11" t="s">
        <v>5</v>
      </c>
      <c r="B31" s="11">
        <v>40</v>
      </c>
    </row>
    <row r="32" spans="1:15" ht="12.5">
      <c r="A32" s="11" t="s">
        <v>6</v>
      </c>
      <c r="B32" s="11">
        <v>25</v>
      </c>
    </row>
    <row r="33" spans="1:2" ht="12.5">
      <c r="A33" s="11" t="s">
        <v>7</v>
      </c>
      <c r="B33" s="11">
        <v>10</v>
      </c>
    </row>
    <row r="34" spans="1:2" ht="12.5">
      <c r="A34" s="11" t="s">
        <v>38</v>
      </c>
      <c r="B34" s="11">
        <v>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EVENTOS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Marcelo Schiavon Porto</cp:lastModifiedBy>
  <dcterms:modified xsi:type="dcterms:W3CDTF">2024-07-11T22:57:47Z</dcterms:modified>
</cp:coreProperties>
</file>