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adil\Downloads\"/>
    </mc:Choice>
  </mc:AlternateContent>
  <xr:revisionPtr revIDLastSave="0" documentId="13_ncr:1_{626CD6C4-54CC-4A0D-B279-7DF1BBF9F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ntuação de Currícul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f6lBFNZRYpc6SRP61iO9NhJ4Wwr4TSgibFkyEjq0PY="/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9" i="1" s="1"/>
  <c r="E45" i="1" s="1"/>
  <c r="E29" i="1"/>
  <c r="E28" i="1"/>
  <c r="E27" i="1"/>
  <c r="E26" i="1"/>
  <c r="E25" i="1"/>
  <c r="E24" i="1"/>
  <c r="E23" i="1"/>
  <c r="E22" i="1"/>
  <c r="E21" i="1"/>
  <c r="E20" i="1"/>
  <c r="E30" i="1" s="1"/>
  <c r="E44" i="1" s="1"/>
  <c r="E15" i="1"/>
  <c r="E14" i="1"/>
  <c r="E13" i="1"/>
  <c r="E12" i="1"/>
  <c r="E11" i="1"/>
  <c r="E10" i="1"/>
  <c r="E9" i="1"/>
  <c r="E8" i="1"/>
  <c r="E7" i="1"/>
  <c r="E6" i="1"/>
  <c r="E16" i="1" s="1"/>
  <c r="E43" i="1" s="1"/>
  <c r="E46" i="1" l="1"/>
</calcChain>
</file>

<file path=xl/sharedStrings.xml><?xml version="1.0" encoding="utf-8"?>
<sst xmlns="http://schemas.openxmlformats.org/spreadsheetml/2006/main" count="85" uniqueCount="69">
  <si>
    <t>EDITAL CREDENCIAMENTO E RECREDENCIAMENTO DE DOCENTES 04/2026 PROGRAU - RESUMO E PONTUAÇÃO DO CURRÍCULO</t>
  </si>
  <si>
    <t>Período de avaliação: entre os anos de 2022 e 2026</t>
  </si>
  <si>
    <t>1. ATIVIDADES DE PESQUISA E/OU DE EXTENSÃO</t>
  </si>
  <si>
    <t>Item</t>
  </si>
  <si>
    <t>Indicador / Atividade</t>
  </si>
  <si>
    <t>Pontuação por Unidade / Regra</t>
  </si>
  <si>
    <t>Quantidade (Candidato)</t>
  </si>
  <si>
    <t>Pontuação Total</t>
  </si>
  <si>
    <t>Referência da Produção (conforme Lattes)</t>
  </si>
  <si>
    <t>Livro publicado por editora com comitê editorial</t>
  </si>
  <si>
    <t>70 por livro</t>
  </si>
  <si>
    <r>
      <rPr>
        <sz val="11"/>
        <color rgb="FFFF0000"/>
        <rFont val="Calibri"/>
      </rPr>
      <t xml:space="preserve"> Exemplo: "</t>
    </r>
    <r>
      <rPr>
        <i/>
        <sz val="11"/>
        <color rgb="FFFF0000"/>
        <rFont val="Calibri"/>
      </rPr>
      <t>PORTELLA, A. A. (Org.) ; Correa, C.B. (Org.) ; CUNHA, E. G. (Org.) ; PEIL, R. (Org.) . Guia de Cultivo de Alimentos em Substratos Edificados. 1. ed. Pelotas: Editora Caseira, 2025. v. 1. 188p ."</t>
    </r>
  </si>
  <si>
    <t>Organização de livro publicado por editora com comitê editorial</t>
  </si>
  <si>
    <t>30 por organização</t>
  </si>
  <si>
    <t>Capítulo de livro publicado por editora com comitê editorial</t>
  </si>
  <si>
    <t>30 por capítulo</t>
  </si>
  <si>
    <t>Artigo completo publicado em periódico científico indexado, Qualis estrato A ou internacionais com alto fator de impacto</t>
  </si>
  <si>
    <t>80 por artigo</t>
  </si>
  <si>
    <t>Artigo completo publicado em periódico científico indexado, Qualis estrato B</t>
  </si>
  <si>
    <t>40 por artigo</t>
  </si>
  <si>
    <t>Artigo completo publicado em periódico científico com Qualis estrato C ou sem indexação</t>
  </si>
  <si>
    <t>10 por artigo</t>
  </si>
  <si>
    <t>Artigos completos em eventos</t>
  </si>
  <si>
    <t>Coordenação de projetos de pesquisa/extensão financiados por órgãos nacionais e/ou internacionais públicos e privados</t>
  </si>
  <si>
    <t>20 por projeto</t>
  </si>
  <si>
    <t>Coordenação de projetos de pesquisa/extensão sem financiamento</t>
  </si>
  <si>
    <t>10 por projeto</t>
  </si>
  <si>
    <t>Participação em grupos ou redes de pesquisa nacionais e internacionais</t>
  </si>
  <si>
    <t>5 por grupo/rede</t>
  </si>
  <si>
    <t>TOTAL ATIVIDADES DE PESQUISA E/OU DE EXTENSÃO</t>
  </si>
  <si>
    <t>2. ATIVIDADES DE ENSINO</t>
  </si>
  <si>
    <t>Disciplinas ministrada em pós-graduação</t>
  </si>
  <si>
    <t>10 por semestre</t>
  </si>
  <si>
    <t>Orientações de Mestrado concluídas</t>
  </si>
  <si>
    <t>10 por orientação</t>
  </si>
  <si>
    <t>Orientações de Mestrado em andamento</t>
  </si>
  <si>
    <t>5 por orientação</t>
  </si>
  <si>
    <t>Coorientações de Mestrado concluídas</t>
  </si>
  <si>
    <t>3 por coorientação</t>
  </si>
  <si>
    <t>Coorientações de Mestrado em andamento</t>
  </si>
  <si>
    <t>1 por coorientação</t>
  </si>
  <si>
    <t>Orientações de Doutorado concluídas</t>
  </si>
  <si>
    <t>20 por orientação</t>
  </si>
  <si>
    <t>Orientações de Doutorado em andamento</t>
  </si>
  <si>
    <t>Coorientações de Doutorado concluídas</t>
  </si>
  <si>
    <t>5 por coorientação</t>
  </si>
  <si>
    <t>Coorientações de Doutorado em andamento</t>
  </si>
  <si>
    <t>Orientações de Iniciação Científica (concluídas e em andamento)</t>
  </si>
  <si>
    <t>TOTAL ATIVIDADES DE ENSINO</t>
  </si>
  <si>
    <t>3. ATIVIDADES DE ADMINISTRAÇÃO E REPRESENTAÇÃO</t>
  </si>
  <si>
    <t>Participação em fóruns, conselhos, ONGs ou iniciativas sociais, comunitárias, acadêmicas ou profissionais na área</t>
  </si>
  <si>
    <t>2 por ano</t>
  </si>
  <si>
    <t>Participação em Bancas finais ou intermediárias de Doutorado</t>
  </si>
  <si>
    <t>5 por banca (máx. 15 pts)</t>
  </si>
  <si>
    <t>Participação em Bancas finais ou intermediárias de Mestrado</t>
  </si>
  <si>
    <t>2 por banca (máx. 10 pts)</t>
  </si>
  <si>
    <t>5 por ano (máx. 10 pts)</t>
  </si>
  <si>
    <t>Coordenação e coordenação adjunta de PPG</t>
  </si>
  <si>
    <t>5 por cargo/período (máx. 10 pts)</t>
  </si>
  <si>
    <t>TOTAL ATIVIDADES DE ADMINISTRAÇÃO E REPRESENTAÇÃO</t>
  </si>
  <si>
    <t>TOTALIZAÇÃO DOS PONTOS DA AVALIAÇÃO CURRICULAR</t>
  </si>
  <si>
    <t>TIPO DE ATIVIDADE</t>
  </si>
  <si>
    <t>TOTAL DE PONTOS OBTIDOS</t>
  </si>
  <si>
    <t>Atividades de Pesquisa e/ou de Extensão</t>
  </si>
  <si>
    <t>Atividades de Ensino</t>
  </si>
  <si>
    <t>Atividades de Administração e Representação</t>
  </si>
  <si>
    <t>TOTAL GERAL DA PONTUAÇÃO</t>
  </si>
  <si>
    <t>Instruções: O candidato deve preencher a coluna 'Quantidade (Candidato)' com os valores correspondentes e informar a respectiva referência do Currículo Lattes na última coluna. Os cálculos das pontuações e limites são realizados automaticamente.</t>
  </si>
  <si>
    <t xml:space="preserve"> Participação no Colegiado e comissões permanentes do PROGRAU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</si>
</sst>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6"/>
      <color rgb="FFFFFFFF"/>
      <name val="Calibri"/>
    </font>
    <font>
      <sz val="11"/>
      <name val="Calibri"/>
    </font>
    <font>
      <i/>
      <sz val="11"/>
      <color rgb="FFFFFFFF"/>
      <name val="Calibri"/>
    </font>
    <font>
      <b/>
      <sz val="12"/>
      <color rgb="FFFF9900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b/>
      <sz val="12"/>
      <color rgb="FF000000"/>
      <name val="Calibri"/>
    </font>
    <font>
      <i/>
      <sz val="9"/>
      <color rgb="FF595959"/>
      <name val="Calibri"/>
    </font>
    <font>
      <i/>
      <sz val="11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E1F2"/>
        <bgColor rgb="FFD9E1F2"/>
      </patternFill>
    </fill>
    <fill>
      <patternFill patternType="solid">
        <fgColor rgb="FFFAFAFA"/>
        <bgColor rgb="FFFAFAFA"/>
      </patternFill>
    </fill>
    <fill>
      <patternFill patternType="solid">
        <fgColor rgb="FFEDEDED"/>
        <bgColor rgb="FFEDEDED"/>
      </patternFill>
    </fill>
    <fill>
      <patternFill patternType="solid">
        <fgColor rgb="FF38761D"/>
        <bgColor rgb="FF38761D"/>
      </patternFill>
    </fill>
    <fill>
      <patternFill patternType="solid">
        <fgColor rgb="FFE2EFDA"/>
        <bgColor rgb="FFE2EFDA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wrapText="1"/>
    </xf>
    <xf numFmtId="4" fontId="6" fillId="5" borderId="7" xfId="0" applyNumberFormat="1" applyFont="1" applyFill="1" applyBorder="1" applyAlignment="1">
      <alignment horizontal="right" vertical="center"/>
    </xf>
    <xf numFmtId="0" fontId="7" fillId="5" borderId="7" xfId="0" applyFont="1" applyFill="1" applyBorder="1"/>
    <xf numFmtId="0" fontId="9" fillId="0" borderId="7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6" fillId="5" borderId="4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left" vertical="center"/>
    </xf>
    <xf numFmtId="4" fontId="6" fillId="4" borderId="4" xfId="0" applyNumberFormat="1" applyFont="1" applyFill="1" applyBorder="1" applyAlignment="1">
      <alignment horizontal="right" vertical="center"/>
    </xf>
    <xf numFmtId="0" fontId="10" fillId="7" borderId="4" xfId="0" applyFont="1" applyFill="1" applyBorder="1" applyAlignment="1">
      <alignment horizontal="right" vertical="center"/>
    </xf>
    <xf numFmtId="4" fontId="10" fillId="7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0" fillId="0" borderId="0" xfId="0"/>
    <xf numFmtId="0" fontId="1" fillId="6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pane ySplit="3" topLeftCell="A32" activePane="bottomLeft" state="frozen"/>
      <selection pane="bottomLeft" activeCell="B37" sqref="B37"/>
    </sheetView>
  </sheetViews>
  <sheetFormatPr defaultColWidth="14.44140625" defaultRowHeight="15" customHeight="1" x14ac:dyDescent="0.3"/>
  <cols>
    <col min="1" max="1" width="8" customWidth="1"/>
    <col min="2" max="2" width="60" customWidth="1"/>
    <col min="3" max="3" width="32" customWidth="1"/>
    <col min="4" max="4" width="22" customWidth="1"/>
    <col min="5" max="5" width="20" customWidth="1"/>
    <col min="6" max="6" width="45" customWidth="1"/>
    <col min="7" max="26" width="8.6640625" customWidth="1"/>
  </cols>
  <sheetData>
    <row r="1" spans="1:6" ht="27.75" customHeight="1" x14ac:dyDescent="0.3">
      <c r="A1" s="11" t="s">
        <v>0</v>
      </c>
      <c r="B1" s="12"/>
      <c r="C1" s="12"/>
      <c r="D1" s="12"/>
      <c r="E1" s="12"/>
      <c r="F1" s="13"/>
    </row>
    <row r="2" spans="1:6" ht="19.5" customHeight="1" x14ac:dyDescent="0.3">
      <c r="A2" s="14" t="s">
        <v>1</v>
      </c>
      <c r="B2" s="12"/>
      <c r="C2" s="12"/>
      <c r="D2" s="12"/>
      <c r="E2" s="12"/>
      <c r="F2" s="13"/>
    </row>
    <row r="3" spans="1:6" ht="9.75" customHeight="1" x14ac:dyDescent="0.3"/>
    <row r="4" spans="1:6" ht="24" customHeight="1" x14ac:dyDescent="0.3">
      <c r="A4" s="15" t="s">
        <v>2</v>
      </c>
      <c r="B4" s="16"/>
      <c r="C4" s="16"/>
      <c r="D4" s="16"/>
      <c r="E4" s="16"/>
      <c r="F4" s="17"/>
    </row>
    <row r="5" spans="1:6" ht="25.5" customHeight="1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ht="59.25" customHeight="1" x14ac:dyDescent="0.3">
      <c r="A6" s="2">
        <v>1</v>
      </c>
      <c r="B6" s="3" t="s">
        <v>9</v>
      </c>
      <c r="C6" s="4" t="s">
        <v>10</v>
      </c>
      <c r="D6" s="5">
        <v>0</v>
      </c>
      <c r="E6" s="6">
        <f>D6*70</f>
        <v>0</v>
      </c>
      <c r="F6" s="7" t="s">
        <v>11</v>
      </c>
    </row>
    <row r="7" spans="1:6" ht="31.5" customHeight="1" x14ac:dyDescent="0.3">
      <c r="A7" s="2">
        <v>2</v>
      </c>
      <c r="B7" s="3" t="s">
        <v>12</v>
      </c>
      <c r="C7" s="4" t="s">
        <v>13</v>
      </c>
      <c r="D7" s="5">
        <v>0</v>
      </c>
      <c r="E7" s="6">
        <f t="shared" ref="E7:E8" si="0">D7*30</f>
        <v>0</v>
      </c>
      <c r="F7" s="3"/>
    </row>
    <row r="8" spans="1:6" ht="35.25" customHeight="1" x14ac:dyDescent="0.3">
      <c r="A8" s="2">
        <v>3</v>
      </c>
      <c r="B8" s="3" t="s">
        <v>14</v>
      </c>
      <c r="C8" s="4" t="s">
        <v>15</v>
      </c>
      <c r="D8" s="5">
        <v>0</v>
      </c>
      <c r="E8" s="6">
        <f t="shared" si="0"/>
        <v>0</v>
      </c>
      <c r="F8" s="3"/>
    </row>
    <row r="9" spans="1:6" ht="43.5" customHeight="1" x14ac:dyDescent="0.3">
      <c r="A9" s="2">
        <v>4</v>
      </c>
      <c r="B9" s="3" t="s">
        <v>16</v>
      </c>
      <c r="C9" s="4" t="s">
        <v>17</v>
      </c>
      <c r="D9" s="5">
        <v>0</v>
      </c>
      <c r="E9" s="6">
        <f>D9*80</f>
        <v>0</v>
      </c>
      <c r="F9" s="3"/>
    </row>
    <row r="10" spans="1:6" ht="48" customHeight="1" x14ac:dyDescent="0.3">
      <c r="A10" s="2">
        <v>5</v>
      </c>
      <c r="B10" s="3" t="s">
        <v>18</v>
      </c>
      <c r="C10" s="4" t="s">
        <v>19</v>
      </c>
      <c r="D10" s="5">
        <v>0</v>
      </c>
      <c r="E10" s="6">
        <f>D10*40</f>
        <v>0</v>
      </c>
      <c r="F10" s="3"/>
    </row>
    <row r="11" spans="1:6" ht="49.5" customHeight="1" x14ac:dyDescent="0.3">
      <c r="A11" s="2">
        <v>6</v>
      </c>
      <c r="B11" s="3" t="s">
        <v>20</v>
      </c>
      <c r="C11" s="4" t="s">
        <v>21</v>
      </c>
      <c r="D11" s="5">
        <v>0</v>
      </c>
      <c r="E11" s="6">
        <f t="shared" ref="E11:E12" si="1">D11*10</f>
        <v>0</v>
      </c>
      <c r="F11" s="3"/>
    </row>
    <row r="12" spans="1:6" ht="36" customHeight="1" x14ac:dyDescent="0.3">
      <c r="A12" s="2">
        <v>7</v>
      </c>
      <c r="B12" s="3" t="s">
        <v>22</v>
      </c>
      <c r="C12" s="4" t="s">
        <v>21</v>
      </c>
      <c r="D12" s="5">
        <v>0</v>
      </c>
      <c r="E12" s="6">
        <f t="shared" si="1"/>
        <v>0</v>
      </c>
      <c r="F12" s="3"/>
    </row>
    <row r="13" spans="1:6" ht="39.75" customHeight="1" x14ac:dyDescent="0.3">
      <c r="A13" s="2">
        <v>8</v>
      </c>
      <c r="B13" s="3" t="s">
        <v>23</v>
      </c>
      <c r="C13" s="4" t="s">
        <v>24</v>
      </c>
      <c r="D13" s="5">
        <v>0</v>
      </c>
      <c r="E13" s="6">
        <f>D13*20</f>
        <v>0</v>
      </c>
      <c r="F13" s="3"/>
    </row>
    <row r="14" spans="1:6" ht="50.25" customHeight="1" x14ac:dyDescent="0.3">
      <c r="A14" s="2">
        <v>9</v>
      </c>
      <c r="B14" s="3" t="s">
        <v>25</v>
      </c>
      <c r="C14" s="4" t="s">
        <v>26</v>
      </c>
      <c r="D14" s="5">
        <v>0</v>
      </c>
      <c r="E14" s="6">
        <f>D14*10</f>
        <v>0</v>
      </c>
      <c r="F14" s="3"/>
    </row>
    <row r="15" spans="1:6" ht="44.25" customHeight="1" x14ac:dyDescent="0.3">
      <c r="A15" s="2">
        <v>10</v>
      </c>
      <c r="B15" s="3" t="s">
        <v>27</v>
      </c>
      <c r="C15" s="4" t="s">
        <v>28</v>
      </c>
      <c r="D15" s="5">
        <v>0</v>
      </c>
      <c r="E15" s="6">
        <f>D15*5</f>
        <v>0</v>
      </c>
      <c r="F15" s="3"/>
    </row>
    <row r="16" spans="1:6" ht="21.75" customHeight="1" x14ac:dyDescent="0.3">
      <c r="A16" s="18" t="s">
        <v>29</v>
      </c>
      <c r="B16" s="16"/>
      <c r="C16" s="16"/>
      <c r="D16" s="17"/>
      <c r="E16" s="8">
        <f>SUM(E6:E15)</f>
        <v>0</v>
      </c>
      <c r="F16" s="9"/>
    </row>
    <row r="17" spans="1:6" ht="14.4" x14ac:dyDescent="0.3">
      <c r="A17" s="10"/>
      <c r="B17" s="10"/>
      <c r="C17" s="10"/>
      <c r="D17" s="10"/>
      <c r="E17" s="10"/>
      <c r="F17" s="10"/>
    </row>
    <row r="18" spans="1:6" ht="24" customHeight="1" x14ac:dyDescent="0.3">
      <c r="A18" s="15" t="s">
        <v>30</v>
      </c>
      <c r="B18" s="16"/>
      <c r="C18" s="16"/>
      <c r="D18" s="16"/>
      <c r="E18" s="16"/>
      <c r="F18" s="17"/>
    </row>
    <row r="19" spans="1:6" ht="25.5" customHeight="1" x14ac:dyDescent="0.3">
      <c r="A19" s="1" t="s">
        <v>3</v>
      </c>
      <c r="B19" s="1" t="s">
        <v>4</v>
      </c>
      <c r="C19" s="1" t="s">
        <v>5</v>
      </c>
      <c r="D19" s="1" t="s">
        <v>6</v>
      </c>
      <c r="E19" s="1" t="s">
        <v>7</v>
      </c>
      <c r="F19" s="1" t="s">
        <v>8</v>
      </c>
    </row>
    <row r="20" spans="1:6" ht="39" customHeight="1" x14ac:dyDescent="0.3">
      <c r="A20" s="2">
        <v>11</v>
      </c>
      <c r="B20" s="3" t="s">
        <v>31</v>
      </c>
      <c r="C20" s="4" t="s">
        <v>32</v>
      </c>
      <c r="D20" s="5">
        <v>0</v>
      </c>
      <c r="E20" s="6">
        <f t="shared" ref="E20:E21" si="2">D20*10</f>
        <v>0</v>
      </c>
      <c r="F20" s="3"/>
    </row>
    <row r="21" spans="1:6" ht="36" customHeight="1" x14ac:dyDescent="0.3">
      <c r="A21" s="2">
        <v>12</v>
      </c>
      <c r="B21" s="3" t="s">
        <v>33</v>
      </c>
      <c r="C21" s="4" t="s">
        <v>34</v>
      </c>
      <c r="D21" s="5">
        <v>0</v>
      </c>
      <c r="E21" s="6">
        <f t="shared" si="2"/>
        <v>0</v>
      </c>
      <c r="F21" s="3"/>
    </row>
    <row r="22" spans="1:6" ht="34.5" customHeight="1" x14ac:dyDescent="0.3">
      <c r="A22" s="2">
        <v>13</v>
      </c>
      <c r="B22" s="3" t="s">
        <v>35</v>
      </c>
      <c r="C22" s="4" t="s">
        <v>36</v>
      </c>
      <c r="D22" s="5">
        <v>0</v>
      </c>
      <c r="E22" s="6">
        <f>D22*5</f>
        <v>0</v>
      </c>
      <c r="F22" s="3"/>
    </row>
    <row r="23" spans="1:6" ht="28.5" customHeight="1" x14ac:dyDescent="0.3">
      <c r="A23" s="2">
        <v>14</v>
      </c>
      <c r="B23" s="3" t="s">
        <v>37</v>
      </c>
      <c r="C23" s="4" t="s">
        <v>38</v>
      </c>
      <c r="D23" s="5">
        <v>0</v>
      </c>
      <c r="E23" s="6">
        <f>D23*3</f>
        <v>0</v>
      </c>
      <c r="F23" s="3"/>
    </row>
    <row r="24" spans="1:6" ht="33" customHeight="1" x14ac:dyDescent="0.3">
      <c r="A24" s="2">
        <v>15</v>
      </c>
      <c r="B24" s="3" t="s">
        <v>39</v>
      </c>
      <c r="C24" s="4" t="s">
        <v>40</v>
      </c>
      <c r="D24" s="5">
        <v>0</v>
      </c>
      <c r="E24" s="6">
        <f>D24*1</f>
        <v>0</v>
      </c>
      <c r="F24" s="3"/>
    </row>
    <row r="25" spans="1:6" ht="36.75" customHeight="1" x14ac:dyDescent="0.3">
      <c r="A25" s="2">
        <v>16</v>
      </c>
      <c r="B25" s="3" t="s">
        <v>41</v>
      </c>
      <c r="C25" s="4" t="s">
        <v>42</v>
      </c>
      <c r="D25" s="5">
        <v>0</v>
      </c>
      <c r="E25" s="6">
        <f>D25*20</f>
        <v>0</v>
      </c>
      <c r="F25" s="3"/>
    </row>
    <row r="26" spans="1:6" ht="33.75" customHeight="1" x14ac:dyDescent="0.3">
      <c r="A26" s="2">
        <v>17</v>
      </c>
      <c r="B26" s="3" t="s">
        <v>43</v>
      </c>
      <c r="C26" s="4" t="s">
        <v>34</v>
      </c>
      <c r="D26" s="5">
        <v>0</v>
      </c>
      <c r="E26" s="6">
        <f>D26*10</f>
        <v>0</v>
      </c>
      <c r="F26" s="3"/>
    </row>
    <row r="27" spans="1:6" ht="26.25" customHeight="1" x14ac:dyDescent="0.3">
      <c r="A27" s="2">
        <v>18</v>
      </c>
      <c r="B27" s="3" t="s">
        <v>44</v>
      </c>
      <c r="C27" s="4" t="s">
        <v>45</v>
      </c>
      <c r="D27" s="5">
        <v>0</v>
      </c>
      <c r="E27" s="6">
        <f>D27*5</f>
        <v>0</v>
      </c>
      <c r="F27" s="3"/>
    </row>
    <row r="28" spans="1:6" ht="43.5" customHeight="1" x14ac:dyDescent="0.3">
      <c r="A28" s="2">
        <v>19</v>
      </c>
      <c r="B28" s="3" t="s">
        <v>46</v>
      </c>
      <c r="C28" s="4" t="s">
        <v>38</v>
      </c>
      <c r="D28" s="5">
        <v>0</v>
      </c>
      <c r="E28" s="6">
        <f>D28*3</f>
        <v>0</v>
      </c>
      <c r="F28" s="3"/>
    </row>
    <row r="29" spans="1:6" ht="46.5" customHeight="1" x14ac:dyDescent="0.3">
      <c r="A29" s="2">
        <v>20</v>
      </c>
      <c r="B29" s="3" t="s">
        <v>47</v>
      </c>
      <c r="C29" s="4" t="s">
        <v>36</v>
      </c>
      <c r="D29" s="5">
        <v>0</v>
      </c>
      <c r="E29" s="6">
        <f>D29*5</f>
        <v>0</v>
      </c>
      <c r="F29" s="3"/>
    </row>
    <row r="30" spans="1:6" ht="21.75" customHeight="1" x14ac:dyDescent="0.3">
      <c r="A30" s="18" t="s">
        <v>48</v>
      </c>
      <c r="B30" s="16"/>
      <c r="C30" s="16"/>
      <c r="D30" s="17"/>
      <c r="E30" s="8">
        <f>SUM(E20:E29)</f>
        <v>0</v>
      </c>
      <c r="F30" s="9"/>
    </row>
    <row r="31" spans="1:6" ht="15.75" customHeight="1" x14ac:dyDescent="0.3">
      <c r="A31" s="10"/>
      <c r="B31" s="10"/>
      <c r="C31" s="10"/>
      <c r="D31" s="10"/>
      <c r="E31" s="10"/>
      <c r="F31" s="10"/>
    </row>
    <row r="32" spans="1:6" ht="24" customHeight="1" x14ac:dyDescent="0.3">
      <c r="A32" s="15" t="s">
        <v>49</v>
      </c>
      <c r="B32" s="16"/>
      <c r="C32" s="16"/>
      <c r="D32" s="16"/>
      <c r="E32" s="16"/>
      <c r="F32" s="17"/>
    </row>
    <row r="33" spans="1:6" ht="25.5" customHeight="1" x14ac:dyDescent="0.3">
      <c r="A33" s="1" t="s">
        <v>3</v>
      </c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</row>
    <row r="34" spans="1:6" ht="57" customHeight="1" x14ac:dyDescent="0.3">
      <c r="A34" s="2">
        <v>21</v>
      </c>
      <c r="B34" s="3" t="s">
        <v>50</v>
      </c>
      <c r="C34" s="4" t="s">
        <v>51</v>
      </c>
      <c r="D34" s="5">
        <v>0</v>
      </c>
      <c r="E34" s="6">
        <f>D34*2</f>
        <v>0</v>
      </c>
      <c r="F34" s="3"/>
    </row>
    <row r="35" spans="1:6" ht="53.25" customHeight="1" x14ac:dyDescent="0.3">
      <c r="A35" s="2">
        <v>22</v>
      </c>
      <c r="B35" s="3" t="s">
        <v>52</v>
      </c>
      <c r="C35" s="4" t="s">
        <v>53</v>
      </c>
      <c r="D35" s="5">
        <v>0</v>
      </c>
      <c r="E35" s="6">
        <f>MIN(D35*5, 15)</f>
        <v>0</v>
      </c>
      <c r="F35" s="3"/>
    </row>
    <row r="36" spans="1:6" ht="40.5" customHeight="1" x14ac:dyDescent="0.3">
      <c r="A36" s="2">
        <v>23</v>
      </c>
      <c r="B36" s="3" t="s">
        <v>54</v>
      </c>
      <c r="C36" s="4" t="s">
        <v>55</v>
      </c>
      <c r="D36" s="5">
        <v>0</v>
      </c>
      <c r="E36" s="6">
        <f>MIN(D36*2, 10)</f>
        <v>0</v>
      </c>
      <c r="F36" s="3"/>
    </row>
    <row r="37" spans="1:6" ht="34.5" customHeight="1" x14ac:dyDescent="0.3">
      <c r="A37" s="2">
        <v>24</v>
      </c>
      <c r="B37" s="3" t="s">
        <v>68</v>
      </c>
      <c r="C37" s="4" t="s">
        <v>56</v>
      </c>
      <c r="D37" s="5">
        <v>0</v>
      </c>
      <c r="E37" s="6">
        <f t="shared" ref="E37:E38" si="3">MIN(D37*5, 10)</f>
        <v>0</v>
      </c>
      <c r="F37" s="3"/>
    </row>
    <row r="38" spans="1:6" ht="43.5" customHeight="1" x14ac:dyDescent="0.3">
      <c r="A38" s="2">
        <v>25</v>
      </c>
      <c r="B38" s="3" t="s">
        <v>57</v>
      </c>
      <c r="C38" s="4" t="s">
        <v>58</v>
      </c>
      <c r="D38" s="5">
        <v>0</v>
      </c>
      <c r="E38" s="6">
        <f t="shared" si="3"/>
        <v>0</v>
      </c>
      <c r="F38" s="3"/>
    </row>
    <row r="39" spans="1:6" ht="21.75" customHeight="1" x14ac:dyDescent="0.3">
      <c r="A39" s="18" t="s">
        <v>59</v>
      </c>
      <c r="B39" s="16"/>
      <c r="C39" s="16"/>
      <c r="D39" s="17"/>
      <c r="E39" s="8">
        <f>SUM(E34:E38)</f>
        <v>0</v>
      </c>
      <c r="F39" s="9"/>
    </row>
    <row r="40" spans="1:6" ht="15.75" customHeight="1" x14ac:dyDescent="0.3">
      <c r="A40" s="10"/>
      <c r="B40" s="10"/>
      <c r="C40" s="10"/>
      <c r="D40" s="10"/>
      <c r="E40" s="10"/>
      <c r="F40" s="10"/>
    </row>
    <row r="41" spans="1:6" ht="25.5" customHeight="1" x14ac:dyDescent="0.3">
      <c r="A41" s="25" t="s">
        <v>60</v>
      </c>
      <c r="B41" s="16"/>
      <c r="C41" s="16"/>
      <c r="D41" s="16"/>
      <c r="E41" s="16"/>
      <c r="F41" s="17"/>
    </row>
    <row r="42" spans="1:6" ht="21.75" customHeight="1" x14ac:dyDescent="0.3">
      <c r="A42" s="26" t="s">
        <v>61</v>
      </c>
      <c r="B42" s="16"/>
      <c r="C42" s="16"/>
      <c r="D42" s="17"/>
      <c r="E42" s="26" t="s">
        <v>62</v>
      </c>
      <c r="F42" s="17"/>
    </row>
    <row r="43" spans="1:6" ht="43.5" customHeight="1" x14ac:dyDescent="0.3">
      <c r="A43" s="19" t="s">
        <v>63</v>
      </c>
      <c r="B43" s="16"/>
      <c r="C43" s="16"/>
      <c r="D43" s="17"/>
      <c r="E43" s="20">
        <f>E16</f>
        <v>0</v>
      </c>
      <c r="F43" s="17"/>
    </row>
    <row r="44" spans="1:6" ht="34.5" customHeight="1" x14ac:dyDescent="0.3">
      <c r="A44" s="19" t="s">
        <v>64</v>
      </c>
      <c r="B44" s="16"/>
      <c r="C44" s="16"/>
      <c r="D44" s="17"/>
      <c r="E44" s="20">
        <f>E30</f>
        <v>0</v>
      </c>
      <c r="F44" s="17"/>
    </row>
    <row r="45" spans="1:6" ht="40.5" customHeight="1" x14ac:dyDescent="0.3">
      <c r="A45" s="19" t="s">
        <v>65</v>
      </c>
      <c r="B45" s="16"/>
      <c r="C45" s="16"/>
      <c r="D45" s="17"/>
      <c r="E45" s="20">
        <f>E39</f>
        <v>0</v>
      </c>
      <c r="F45" s="17"/>
    </row>
    <row r="46" spans="1:6" ht="24" customHeight="1" x14ac:dyDescent="0.3">
      <c r="A46" s="21" t="s">
        <v>66</v>
      </c>
      <c r="B46" s="16"/>
      <c r="C46" s="16"/>
      <c r="D46" s="17"/>
      <c r="E46" s="22">
        <f>SUM(E43,E44,E45)</f>
        <v>0</v>
      </c>
      <c r="F46" s="17"/>
    </row>
    <row r="47" spans="1:6" ht="15.75" customHeight="1" x14ac:dyDescent="0.3"/>
    <row r="48" spans="1:6" ht="15.75" customHeight="1" x14ac:dyDescent="0.3">
      <c r="A48" s="23" t="s">
        <v>67</v>
      </c>
      <c r="B48" s="24"/>
      <c r="C48" s="24"/>
      <c r="D48" s="24"/>
      <c r="E48" s="24"/>
      <c r="F48" s="24"/>
    </row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0">
    <mergeCell ref="A46:D46"/>
    <mergeCell ref="E46:F46"/>
    <mergeCell ref="A48:F48"/>
    <mergeCell ref="A39:D39"/>
    <mergeCell ref="A41:F41"/>
    <mergeCell ref="A42:D42"/>
    <mergeCell ref="E42:F42"/>
    <mergeCell ref="A43:D43"/>
    <mergeCell ref="E43:F43"/>
    <mergeCell ref="E44:F44"/>
    <mergeCell ref="A30:D30"/>
    <mergeCell ref="A32:F32"/>
    <mergeCell ref="A44:D44"/>
    <mergeCell ref="A45:D45"/>
    <mergeCell ref="E45:F45"/>
    <mergeCell ref="A1:F1"/>
    <mergeCell ref="A2:F2"/>
    <mergeCell ref="A4:F4"/>
    <mergeCell ref="A16:D16"/>
    <mergeCell ref="A18:F18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Pontuação de Currículo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Adriele Rodrigues</cp:lastModifiedBy>
  <dcterms:created xsi:type="dcterms:W3CDTF">2026-09-08T17:37:22Z</dcterms:created>
  <dcterms:modified xsi:type="dcterms:W3CDTF">2026-09-10T16:15:56Z</dcterms:modified>
</cp:coreProperties>
</file>