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sadd\Downloads\"/>
    </mc:Choice>
  </mc:AlternateContent>
  <xr:revisionPtr revIDLastSave="0" documentId="13_ncr:1_{C1763224-D577-4C77-B879-358431980D34}" xr6:coauthVersionLast="47" xr6:coauthVersionMax="47" xr10:uidLastSave="{00000000-0000-0000-0000-000000000000}"/>
  <bookViews>
    <workbookView xWindow="-108" yWindow="-108" windowWidth="23256" windowHeight="13896" firstSheet="7" activeTab="10" xr2:uid="{00000000-000D-0000-FFFF-FFFF00000000}"/>
  </bookViews>
  <sheets>
    <sheet name="2017" sheetId="10" r:id="rId1"/>
    <sheet name="2018" sheetId="11" r:id="rId2"/>
    <sheet name="2019" sheetId="12" r:id="rId3"/>
    <sheet name="2020" sheetId="13" r:id="rId4"/>
    <sheet name="2021" sheetId="14" r:id="rId5"/>
    <sheet name="2022" sheetId="15" r:id="rId6"/>
    <sheet name="2023" sheetId="16" r:id="rId7"/>
    <sheet name="2024" sheetId="17" r:id="rId8"/>
    <sheet name="2025" sheetId="19" r:id="rId9"/>
    <sheet name="2026" sheetId="18" r:id="rId10"/>
    <sheet name="GRAFICO" sheetId="6" r:id="rId11"/>
    <sheet name="HISTORICO" sheetId="1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8" i="19" l="1"/>
  <c r="D14" i="1" s="1"/>
  <c r="C18" i="19"/>
  <c r="C14" i="1" s="1"/>
  <c r="D18" i="18"/>
  <c r="C18" i="18"/>
  <c r="D6" i="17"/>
  <c r="C6" i="17"/>
  <c r="C15" i="16"/>
  <c r="D18" i="17"/>
  <c r="D13" i="1" s="1"/>
  <c r="C18" i="17"/>
  <c r="C13" i="1" s="1"/>
  <c r="D18" i="16"/>
  <c r="D12" i="1" s="1"/>
  <c r="C18" i="16"/>
  <c r="C12" i="1" s="1"/>
  <c r="D6" i="15" l="1"/>
  <c r="D18" i="15" s="1"/>
  <c r="C18" i="15"/>
  <c r="D18" i="14" l="1"/>
  <c r="D10" i="1" s="1"/>
  <c r="C18" i="14"/>
  <c r="C10" i="1" s="1"/>
  <c r="D18" i="13"/>
  <c r="D9" i="1" s="1"/>
  <c r="C18" i="13"/>
  <c r="C9" i="1" s="1"/>
  <c r="D18" i="12" l="1"/>
  <c r="D8" i="1" s="1"/>
  <c r="C18" i="12"/>
  <c r="C8" i="1" s="1"/>
  <c r="D18" i="11"/>
  <c r="D7" i="1" s="1"/>
  <c r="C18" i="11"/>
  <c r="C7" i="1" s="1"/>
  <c r="D18" i="10" l="1"/>
  <c r="D6" i="1" s="1"/>
  <c r="C18" i="10"/>
  <c r="C6" i="1" s="1"/>
</calcChain>
</file>

<file path=xl/sharedStrings.xml><?xml version="1.0" encoding="utf-8"?>
<sst xmlns="http://schemas.openxmlformats.org/spreadsheetml/2006/main" count="193" uniqueCount="34">
  <si>
    <t>Ano</t>
  </si>
  <si>
    <t>Total em consumo (kWh)</t>
  </si>
  <si>
    <t>Mês</t>
  </si>
  <si>
    <t>Consumo Ativo (kWh)</t>
  </si>
  <si>
    <t>Janeiro</t>
  </si>
  <si>
    <t>Fevereiro</t>
  </si>
  <si>
    <t>Março</t>
  </si>
  <si>
    <t>Abril</t>
  </si>
  <si>
    <t>Maio</t>
  </si>
  <si>
    <t>Junho</t>
  </si>
  <si>
    <t>Julho</t>
  </si>
  <si>
    <t>Agosto</t>
  </si>
  <si>
    <t>Setembro</t>
  </si>
  <si>
    <t>Outubro</t>
  </si>
  <si>
    <t>Novembro</t>
  </si>
  <si>
    <t>Dezembro</t>
  </si>
  <si>
    <t>Total</t>
  </si>
  <si>
    <t>Fatura Total (R$)</t>
  </si>
  <si>
    <t>Total em dinheiro (R$)</t>
  </si>
  <si>
    <t>APARTAMENTO 502</t>
  </si>
  <si>
    <t xml:space="preserve"> </t>
  </si>
  <si>
    <t>191,,45</t>
  </si>
  <si>
    <t>Novembro/2025</t>
  </si>
  <si>
    <t>Dezembro/2025</t>
  </si>
  <si>
    <t>Fevereiro/2026</t>
  </si>
  <si>
    <t>Março/2026</t>
  </si>
  <si>
    <t>Janeiro/2026</t>
  </si>
  <si>
    <t>Abril/2026</t>
  </si>
  <si>
    <t>Maio/2026</t>
  </si>
  <si>
    <t>Junho/2026</t>
  </si>
  <si>
    <t>Julho/2026</t>
  </si>
  <si>
    <t>Agosto/2026</t>
  </si>
  <si>
    <t>Setembro/2026</t>
  </si>
  <si>
    <t>Outubro/2026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</si>
</sst>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(* #,##0.00_);_(* \(#,##0.00\);_(* &quot;-&quot;??_);_(@_)"/>
    <numFmt numFmtId="165" formatCode="&quot;R$&quot;#,##0.00"/>
    <numFmt numFmtId="166" formatCode="&quot;R$&quot;\ #,##0.00"/>
  </numFmts>
  <fonts count="11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rgb="FF666666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16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</cellStyleXfs>
  <cellXfs count="48">
    <xf numFmtId="0" fontId="0" fillId="0" borderId="0" xfId="0"/>
    <xf numFmtId="0" fontId="0" fillId="0" borderId="1" xfId="0" applyBorder="1" applyAlignment="1">
      <alignment horizontal="center"/>
    </xf>
    <xf numFmtId="4" fontId="0" fillId="0" borderId="0" xfId="0" applyNumberFormat="1" applyAlignment="1">
      <alignment horizontal="center"/>
    </xf>
    <xf numFmtId="3" fontId="0" fillId="0" borderId="2" xfId="0" applyNumberFormat="1" applyBorder="1" applyAlignment="1">
      <alignment horizontal="center"/>
    </xf>
    <xf numFmtId="4" fontId="0" fillId="0" borderId="0" xfId="0" applyNumberFormat="1" applyAlignment="1">
      <alignment horizontal="center" vertical="center"/>
    </xf>
    <xf numFmtId="3" fontId="0" fillId="0" borderId="2" xfId="0" applyNumberFormat="1" applyBorder="1" applyAlignment="1">
      <alignment horizontal="center" vertical="center"/>
    </xf>
    <xf numFmtId="0" fontId="0" fillId="3" borderId="1" xfId="0" applyFill="1" applyBorder="1" applyAlignment="1">
      <alignment horizontal="center"/>
    </xf>
    <xf numFmtId="4" fontId="0" fillId="3" borderId="0" xfId="0" applyNumberFormat="1" applyFill="1" applyAlignment="1">
      <alignment horizontal="center" vertical="center"/>
    </xf>
    <xf numFmtId="3" fontId="0" fillId="3" borderId="2" xfId="0" applyNumberFormat="1" applyFill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4" fillId="3" borderId="3" xfId="0" applyFont="1" applyFill="1" applyBorder="1" applyAlignment="1">
      <alignment horizontal="center"/>
    </xf>
    <xf numFmtId="4" fontId="4" fillId="3" borderId="4" xfId="0" applyNumberFormat="1" applyFont="1" applyFill="1" applyBorder="1" applyAlignment="1">
      <alignment horizontal="center" vertical="center"/>
    </xf>
    <xf numFmtId="3" fontId="4" fillId="3" borderId="5" xfId="0" applyNumberFormat="1" applyFont="1" applyFill="1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8" fillId="0" borderId="1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2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3" borderId="0" xfId="0" applyFill="1" applyAlignment="1">
      <alignment horizontal="center"/>
    </xf>
    <xf numFmtId="0" fontId="0" fillId="3" borderId="2" xfId="0" applyFill="1" applyBorder="1" applyAlignment="1">
      <alignment horizontal="center"/>
    </xf>
    <xf numFmtId="0" fontId="0" fillId="0" borderId="0" xfId="0" applyAlignment="1">
      <alignment horizontal="center"/>
    </xf>
    <xf numFmtId="0" fontId="5" fillId="0" borderId="2" xfId="0" applyFont="1" applyBorder="1" applyAlignment="1">
      <alignment horizontal="center"/>
    </xf>
    <xf numFmtId="165" fontId="0" fillId="0" borderId="0" xfId="2" applyNumberFormat="1" applyFont="1" applyBorder="1" applyAlignment="1">
      <alignment horizontal="center" vertical="center"/>
    </xf>
    <xf numFmtId="3" fontId="0" fillId="3" borderId="5" xfId="0" applyNumberFormat="1" applyFill="1" applyBorder="1" applyAlignment="1">
      <alignment horizontal="center" vertical="center"/>
    </xf>
    <xf numFmtId="165" fontId="0" fillId="3" borderId="0" xfId="2" applyNumberFormat="1" applyFont="1" applyFill="1" applyBorder="1" applyAlignment="1">
      <alignment horizontal="center" vertical="center"/>
    </xf>
    <xf numFmtId="0" fontId="0" fillId="3" borderId="3" xfId="0" applyFill="1" applyBorder="1" applyAlignment="1">
      <alignment horizontal="center"/>
    </xf>
    <xf numFmtId="165" fontId="0" fillId="3" borderId="4" xfId="2" applyNumberFormat="1" applyFont="1" applyFill="1" applyBorder="1" applyAlignment="1">
      <alignment horizontal="center" vertical="center"/>
    </xf>
    <xf numFmtId="166" fontId="0" fillId="3" borderId="4" xfId="0" applyNumberFormat="1" applyFill="1" applyBorder="1" applyAlignment="1">
      <alignment horizontal="center" vertical="center"/>
    </xf>
    <xf numFmtId="166" fontId="0" fillId="0" borderId="0" xfId="0" applyNumberFormat="1" applyAlignment="1">
      <alignment horizontal="center"/>
    </xf>
    <xf numFmtId="166" fontId="0" fillId="3" borderId="0" xfId="0" applyNumberFormat="1" applyFill="1" applyAlignment="1">
      <alignment horizontal="center"/>
    </xf>
    <xf numFmtId="166" fontId="0" fillId="3" borderId="0" xfId="0" applyNumberFormat="1" applyFill="1" applyAlignment="1">
      <alignment horizontal="center" vertical="center"/>
    </xf>
    <xf numFmtId="49" fontId="5" fillId="4" borderId="1" xfId="0" applyNumberFormat="1" applyFont="1" applyFill="1" applyBorder="1" applyAlignment="1">
      <alignment horizontal="center"/>
    </xf>
    <xf numFmtId="49" fontId="5" fillId="4" borderId="3" xfId="0" applyNumberFormat="1" applyFont="1" applyFill="1" applyBorder="1" applyAlignment="1">
      <alignment horizontal="center"/>
    </xf>
    <xf numFmtId="0" fontId="0" fillId="4" borderId="1" xfId="0" applyFill="1" applyBorder="1" applyAlignment="1">
      <alignment horizontal="center"/>
    </xf>
    <xf numFmtId="4" fontId="0" fillId="4" borderId="0" xfId="0" applyNumberFormat="1" applyFill="1" applyAlignment="1">
      <alignment horizontal="center" vertical="center"/>
    </xf>
    <xf numFmtId="3" fontId="0" fillId="4" borderId="2" xfId="0" applyNumberFormat="1" applyFill="1" applyBorder="1" applyAlignment="1">
      <alignment horizontal="center" vertical="center"/>
    </xf>
    <xf numFmtId="0" fontId="0" fillId="4" borderId="0" xfId="0" applyFill="1" applyAlignment="1">
      <alignment horizontal="center"/>
    </xf>
    <xf numFmtId="3" fontId="0" fillId="4" borderId="2" xfId="0" applyNumberFormat="1" applyFill="1" applyBorder="1" applyAlignment="1">
      <alignment horizontal="center"/>
    </xf>
    <xf numFmtId="4" fontId="0" fillId="4" borderId="0" xfId="0" applyNumberFormat="1" applyFill="1" applyAlignment="1">
      <alignment horizontal="center"/>
    </xf>
    <xf numFmtId="0" fontId="0" fillId="4" borderId="2" xfId="0" applyFill="1" applyBorder="1" applyAlignment="1">
      <alignment horizontal="center"/>
    </xf>
    <xf numFmtId="0" fontId="0" fillId="4" borderId="0" xfId="0" applyFill="1" applyAlignment="1">
      <alignment horizontal="center" vertical="center"/>
    </xf>
    <xf numFmtId="0" fontId="9" fillId="2" borderId="6" xfId="0" applyFont="1" applyFill="1" applyBorder="1" applyAlignment="1">
      <alignment horizontal="center" vertical="center"/>
    </xf>
    <xf numFmtId="0" fontId="9" fillId="2" borderId="7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horizontal="center" vertical="center"/>
    </xf>
  </cellXfs>
  <cellStyles count="5">
    <cellStyle name="Normal" xfId="0" builtinId="0"/>
    <cellStyle name="Normal 4" xfId="4" xr:uid="{00000000-0005-0000-0000-000001000000}"/>
    <cellStyle name="Vírgula" xfId="2" builtinId="3"/>
    <cellStyle name="Vírgula 3" xfId="1" xr:uid="{00000000-0005-0000-0000-000003000000}"/>
    <cellStyle name="Vírgula 4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4.7406768602518932E-2"/>
          <c:y val="4.6026425094620182E-2"/>
          <c:w val="0.91686900516241898"/>
          <c:h val="0.76104553660904051"/>
        </c:manualLayout>
      </c:layout>
      <c:lineChart>
        <c:grouping val="stacked"/>
        <c:varyColors val="0"/>
        <c:ser>
          <c:idx val="0"/>
          <c:order val="0"/>
          <c:tx>
            <c:strRef>
              <c:f>GRAFICO!$C$5</c:f>
              <c:strCache>
                <c:ptCount val="1"/>
                <c:pt idx="0">
                  <c:v>Fatura Total (R$)</c:v>
                </c:pt>
              </c:strCache>
            </c:strRef>
          </c:tx>
          <c:spPr>
            <a:ln>
              <a:solidFill>
                <a:schemeClr val="tx2">
                  <a:lumMod val="50000"/>
                </a:schemeClr>
              </a:solidFill>
            </a:ln>
          </c:spPr>
          <c:marker>
            <c:spPr>
              <a:solidFill>
                <a:schemeClr val="tx2">
                  <a:lumMod val="50000"/>
                </a:schemeClr>
              </a:solidFill>
              <a:ln>
                <a:solidFill>
                  <a:schemeClr val="tx2">
                    <a:lumMod val="50000"/>
                  </a:schemeClr>
                </a:solidFill>
              </a:ln>
            </c:spPr>
          </c:marker>
          <c:dLbls>
            <c:dLbl>
              <c:idx val="0"/>
              <c:layout>
                <c:manualLayout>
                  <c:x val="-7.2291640900908324E-2"/>
                  <c:y val="6.3355832836844928E-2"/>
                </c:manualLayout>
              </c:layout>
              <c:spPr>
                <a:solidFill>
                  <a:schemeClr val="bg1"/>
                </a:solidFill>
                <a:ln>
                  <a:noFill/>
                </a:ln>
                <a:effectLst/>
              </c:spPr>
              <c:txPr>
                <a:bodyPr/>
                <a:lstStyle/>
                <a:p>
                  <a:pPr>
                    <a:defRPr/>
                  </a:pPr>
                  <a:endParaRPr lang="pt-BR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8.0011128955201433E-2"/>
                      <c:h val="3.563677717447946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0-97D0-4114-A96A-7FD7484CB0E2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r>
                      <a:rPr lang="en-US"/>
                      <a:t>R$97,48</a:t>
                    </a:r>
                  </a:p>
                </c:rich>
              </c:tx>
              <c:dLblPos val="b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1-AB2B-4DF3-9ECD-13785295BBF0}"/>
                </c:ext>
              </c:extLst>
            </c:dLbl>
            <c:spPr>
              <a:noFill/>
              <a:ln>
                <a:noFill/>
              </a:ln>
              <a:effectLst/>
            </c:spPr>
            <c:dLblPos val="b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GRAFICO!$B$6:$B$17</c:f>
              <c:strCache>
                <c:ptCount val="12"/>
                <c:pt idx="0">
                  <c:v>Novembro/2025</c:v>
                </c:pt>
                <c:pt idx="1">
                  <c:v>Dezembro/2025</c:v>
                </c:pt>
                <c:pt idx="2">
                  <c:v>Janeiro/2026</c:v>
                </c:pt>
                <c:pt idx="3">
                  <c:v>Fevereiro/2026</c:v>
                </c:pt>
                <c:pt idx="4">
                  <c:v>Março/2026</c:v>
                </c:pt>
                <c:pt idx="5">
                  <c:v>Abril/2026</c:v>
                </c:pt>
                <c:pt idx="6">
                  <c:v>Maio/2026</c:v>
                </c:pt>
                <c:pt idx="7">
                  <c:v>Junho/2026</c:v>
                </c:pt>
                <c:pt idx="8">
                  <c:v>Julho/2026</c:v>
                </c:pt>
                <c:pt idx="9">
                  <c:v>Agosto/2026</c:v>
                </c:pt>
                <c:pt idx="10">
                  <c:v>Setembro/2026</c:v>
                </c:pt>
                <c:pt idx="11">
                  <c:v>Outubro/2026</c:v>
                </c:pt>
              </c:strCache>
            </c:strRef>
          </c:cat>
          <c:val>
            <c:numRef>
              <c:f>GRAFICO!$C$6:$C$17</c:f>
              <c:numCache>
                <c:formatCode>"R$"\ #,##0.00</c:formatCode>
                <c:ptCount val="12"/>
                <c:pt idx="0">
                  <c:v>207.75</c:v>
                </c:pt>
                <c:pt idx="1">
                  <c:v>192.68</c:v>
                </c:pt>
                <c:pt idx="2">
                  <c:v>45.8</c:v>
                </c:pt>
                <c:pt idx="3">
                  <c:v>49.47</c:v>
                </c:pt>
                <c:pt idx="4">
                  <c:v>63.53</c:v>
                </c:pt>
                <c:pt idx="5">
                  <c:v>49.56</c:v>
                </c:pt>
                <c:pt idx="6">
                  <c:v>80.41</c:v>
                </c:pt>
                <c:pt idx="7">
                  <c:v>81.760000000000005</c:v>
                </c:pt>
                <c:pt idx="8">
                  <c:v>66.39</c:v>
                </c:pt>
                <c:pt idx="9">
                  <c:v>61.5</c:v>
                </c:pt>
                <c:pt idx="10">
                  <c:v>121.44</c:v>
                </c:pt>
                <c:pt idx="11">
                  <c:v>140.54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AB2B-4DF3-9ECD-13785295BBF0}"/>
            </c:ext>
          </c:extLst>
        </c:ser>
        <c:ser>
          <c:idx val="1"/>
          <c:order val="1"/>
          <c:tx>
            <c:strRef>
              <c:f>GRAFICO!$D$5</c:f>
              <c:strCache>
                <c:ptCount val="1"/>
                <c:pt idx="0">
                  <c:v>Consumo Ativo (kWh)</c:v>
                </c:pt>
              </c:strCache>
            </c:strRef>
          </c:tx>
          <c:spPr>
            <a:ln>
              <a:solidFill>
                <a:srgbClr val="FFC000"/>
              </a:solidFill>
            </a:ln>
          </c:spPr>
          <c:marker>
            <c:spPr>
              <a:solidFill>
                <a:srgbClr val="FFC000"/>
              </a:solidFill>
              <a:ln>
                <a:solidFill>
                  <a:srgbClr val="FFC000"/>
                </a:solidFill>
              </a:ln>
            </c:spPr>
          </c:marker>
          <c:dLbls>
            <c:spPr>
              <a:noFill/>
              <a:ln>
                <a:noFill/>
              </a:ln>
              <a:effectLst/>
            </c:sp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GRAFICO!$B$6:$B$17</c:f>
              <c:strCache>
                <c:ptCount val="12"/>
                <c:pt idx="0">
                  <c:v>Novembro/2025</c:v>
                </c:pt>
                <c:pt idx="1">
                  <c:v>Dezembro/2025</c:v>
                </c:pt>
                <c:pt idx="2">
                  <c:v>Janeiro/2026</c:v>
                </c:pt>
                <c:pt idx="3">
                  <c:v>Fevereiro/2026</c:v>
                </c:pt>
                <c:pt idx="4">
                  <c:v>Março/2026</c:v>
                </c:pt>
                <c:pt idx="5">
                  <c:v>Abril/2026</c:v>
                </c:pt>
                <c:pt idx="6">
                  <c:v>Maio/2026</c:v>
                </c:pt>
                <c:pt idx="7">
                  <c:v>Junho/2026</c:v>
                </c:pt>
                <c:pt idx="8">
                  <c:v>Julho/2026</c:v>
                </c:pt>
                <c:pt idx="9">
                  <c:v>Agosto/2026</c:v>
                </c:pt>
                <c:pt idx="10">
                  <c:v>Setembro/2026</c:v>
                </c:pt>
                <c:pt idx="11">
                  <c:v>Outubro/2026</c:v>
                </c:pt>
              </c:strCache>
            </c:strRef>
          </c:cat>
          <c:val>
            <c:numRef>
              <c:f>GRAFICO!$D$6:$D$17</c:f>
              <c:numCache>
                <c:formatCode>#,##0</c:formatCode>
                <c:ptCount val="12"/>
                <c:pt idx="0">
                  <c:v>219</c:v>
                </c:pt>
                <c:pt idx="1">
                  <c:v>179</c:v>
                </c:pt>
                <c:pt idx="2">
                  <c:v>30</c:v>
                </c:pt>
                <c:pt idx="3">
                  <c:v>35</c:v>
                </c:pt>
                <c:pt idx="4">
                  <c:v>49</c:v>
                </c:pt>
                <c:pt idx="5" formatCode="General">
                  <c:v>35</c:v>
                </c:pt>
                <c:pt idx="6">
                  <c:v>65</c:v>
                </c:pt>
                <c:pt idx="7">
                  <c:v>63</c:v>
                </c:pt>
                <c:pt idx="8">
                  <c:v>51</c:v>
                </c:pt>
                <c:pt idx="9">
                  <c:v>46</c:v>
                </c:pt>
                <c:pt idx="10">
                  <c:v>107</c:v>
                </c:pt>
                <c:pt idx="11">
                  <c:v>129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5-AB2B-4DF3-9ECD-13785295BBF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5935616"/>
        <c:axId val="125937152"/>
      </c:lineChart>
      <c:catAx>
        <c:axId val="125935616"/>
        <c:scaling>
          <c:orientation val="minMax"/>
        </c:scaling>
        <c:delete val="0"/>
        <c:axPos val="b"/>
        <c:majorGridlines>
          <c:spPr>
            <a:ln>
              <a:gradFill>
                <a:gsLst>
                  <a:gs pos="0">
                    <a:schemeClr val="accent1">
                      <a:tint val="66000"/>
                      <a:satMod val="160000"/>
                    </a:schemeClr>
                  </a:gs>
                  <a:gs pos="50000">
                    <a:schemeClr val="accent1">
                      <a:tint val="44500"/>
                      <a:satMod val="160000"/>
                    </a:schemeClr>
                  </a:gs>
                  <a:gs pos="100000">
                    <a:schemeClr val="accent1">
                      <a:tint val="23500"/>
                      <a:satMod val="160000"/>
                    </a:schemeClr>
                  </a:gs>
                </a:gsLst>
                <a:lin ang="5400000" scaled="0"/>
              </a:gra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1800000"/>
          <a:lstStyle/>
          <a:p>
            <a:pPr>
              <a:defRPr/>
            </a:pPr>
            <a:endParaRPr lang="pt-BR"/>
          </a:p>
        </c:txPr>
        <c:crossAx val="125937152"/>
        <c:crosses val="autoZero"/>
        <c:auto val="1"/>
        <c:lblAlgn val="ctr"/>
        <c:lblOffset val="100"/>
        <c:noMultiLvlLbl val="0"/>
      </c:catAx>
      <c:valAx>
        <c:axId val="125937152"/>
        <c:scaling>
          <c:orientation val="minMax"/>
          <c:max val="600"/>
        </c:scaling>
        <c:delete val="1"/>
        <c:axPos val="l"/>
        <c:numFmt formatCode="#,##0" sourceLinked="0"/>
        <c:majorTickMark val="out"/>
        <c:minorTickMark val="none"/>
        <c:tickLblPos val="nextTo"/>
        <c:crossAx val="125935616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9.5366286020529857E-3"/>
          <c:y val="3.2863766545938082E-2"/>
          <c:w val="0.27948198126045515"/>
          <c:h val="0.11319305485485599"/>
        </c:manualLayout>
      </c:layout>
      <c:overlay val="0"/>
      <c:spPr>
        <a:solidFill>
          <a:sysClr val="window" lastClr="FFFFFF"/>
        </a:solidFill>
      </c:spPr>
    </c:legend>
    <c:plotVisOnly val="1"/>
    <c:dispBlanksAs val="zero"/>
    <c:showDLblsOverMax val="0"/>
  </c:chart>
  <c:txPr>
    <a:bodyPr/>
    <a:lstStyle/>
    <a:p>
      <a:pPr>
        <a:defRPr sz="900" b="1"/>
      </a:pPr>
      <a:endParaRPr lang="pt-BR"/>
    </a:p>
  </c:txPr>
  <c:printSettings>
    <c:headerFooter/>
    <c:pageMargins b="0.78740157499999996" l="0.511811024" r="0.511811024" t="0.78740157499999996" header="0.31496062000000336" footer="0.31496062000000336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lineChart>
        <c:grouping val="stacked"/>
        <c:varyColors val="0"/>
        <c:ser>
          <c:idx val="0"/>
          <c:order val="0"/>
          <c:tx>
            <c:strRef>
              <c:f>HISTORICO!$C$5</c:f>
              <c:strCache>
                <c:ptCount val="1"/>
                <c:pt idx="0">
                  <c:v>Total em dinheiro (R$)</c:v>
                </c:pt>
              </c:strCache>
            </c:strRef>
          </c:tx>
          <c:spPr>
            <a:ln>
              <a:solidFill>
                <a:srgbClr val="002060"/>
              </a:solidFill>
            </a:ln>
          </c:spPr>
          <c:marker>
            <c:spPr>
              <a:solidFill>
                <a:srgbClr val="002060"/>
              </a:solidFill>
              <a:ln>
                <a:solidFill>
                  <a:srgbClr val="002060"/>
                </a:solidFill>
              </a:ln>
            </c:spPr>
          </c:marker>
          <c:dLbls>
            <c:dLbl>
              <c:idx val="0"/>
              <c:layout>
                <c:manualLayout>
                  <c:x val="4.6253309245435229E-3"/>
                  <c:y val="-9.0259223215075641E-3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F70D-4FCF-BB40-DA5B2C4070F3}"/>
                </c:ext>
              </c:extLst>
            </c:dLbl>
            <c:dLbl>
              <c:idx val="1"/>
              <c:layout>
                <c:manualLayout>
                  <c:x val="3.4364261168384883E-2"/>
                  <c:y val="-1.658374792703151E-2"/>
                </c:manualLayout>
              </c:layout>
              <c:dLblPos val="b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F70D-4FCF-BB40-DA5B2C4070F3}"/>
                </c:ext>
              </c:extLst>
            </c:dLbl>
            <c:dLbl>
              <c:idx val="2"/>
              <c:layout>
                <c:manualLayout>
                  <c:x val="-6.3091810493385303E-2"/>
                  <c:y val="-4.219351794508839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F70D-4FCF-BB40-DA5B2C4070F3}"/>
                </c:ext>
              </c:extLst>
            </c:dLbl>
            <c:spPr>
              <a:noFill/>
              <a:ln>
                <a:noFill/>
              </a:ln>
              <a:effectLst/>
            </c:spPr>
            <c:dLblPos val="b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HISTORICO!$B$6:$B$14</c:f>
              <c:numCache>
                <c:formatCode>General</c:formatCode>
                <c:ptCount val="9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  <c:pt idx="7">
                  <c:v>2024</c:v>
                </c:pt>
                <c:pt idx="8">
                  <c:v>2025</c:v>
                </c:pt>
              </c:numCache>
            </c:numRef>
          </c:cat>
          <c:val>
            <c:numRef>
              <c:f>HISTORICO!$C$6:$C$14</c:f>
              <c:numCache>
                <c:formatCode>"R$"#,##0.00</c:formatCode>
                <c:ptCount val="9"/>
                <c:pt idx="0">
                  <c:v>199.43</c:v>
                </c:pt>
                <c:pt idx="1">
                  <c:v>1523.6899999999998</c:v>
                </c:pt>
                <c:pt idx="2">
                  <c:v>2296.1999999999998</c:v>
                </c:pt>
                <c:pt idx="3">
                  <c:v>858.3900000000001</c:v>
                </c:pt>
                <c:pt idx="4">
                  <c:v>1244.3100000000002</c:v>
                </c:pt>
                <c:pt idx="5">
                  <c:v>1702.77</c:v>
                </c:pt>
                <c:pt idx="6">
                  <c:v>1845.33</c:v>
                </c:pt>
                <c:pt idx="7">
                  <c:v>1703.54</c:v>
                </c:pt>
                <c:pt idx="8">
                  <c:v>2021.4699999999998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F70D-4FCF-BB40-DA5B2C4070F3}"/>
            </c:ext>
          </c:extLst>
        </c:ser>
        <c:ser>
          <c:idx val="1"/>
          <c:order val="1"/>
          <c:tx>
            <c:strRef>
              <c:f>HISTORICO!$D$5</c:f>
              <c:strCache>
                <c:ptCount val="1"/>
                <c:pt idx="0">
                  <c:v>Total em consumo (kWh)</c:v>
                </c:pt>
              </c:strCache>
            </c:strRef>
          </c:tx>
          <c:spPr>
            <a:ln>
              <a:solidFill>
                <a:srgbClr val="FFC000"/>
              </a:solidFill>
            </a:ln>
          </c:spPr>
          <c:marker>
            <c:spPr>
              <a:solidFill>
                <a:srgbClr val="FFC000"/>
              </a:solidFill>
              <a:ln>
                <a:solidFill>
                  <a:srgbClr val="FFC000"/>
                </a:solidFill>
              </a:ln>
            </c:spPr>
          </c:marker>
          <c:dLbls>
            <c:dLbl>
              <c:idx val="0"/>
              <c:layout>
                <c:manualLayout>
                  <c:x val="-1.7182130584192431E-2"/>
                  <c:y val="0"/>
                </c:manualLayout>
              </c:layout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F70D-4FCF-BB40-DA5B2C4070F3}"/>
                </c:ext>
              </c:extLst>
            </c:dLbl>
            <c:dLbl>
              <c:idx val="1"/>
              <c:layout>
                <c:manualLayout>
                  <c:x val="-1.0309278350515465E-2"/>
                  <c:y val="6.6334991708126055E-3"/>
                </c:manualLayout>
              </c:layout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F70D-4FCF-BB40-DA5B2C4070F3}"/>
                </c:ext>
              </c:extLst>
            </c:dLbl>
            <c:dLbl>
              <c:idx val="3"/>
              <c:layout>
                <c:manualLayout>
                  <c:x val="1.5463917525773196E-2"/>
                  <c:y val="0"/>
                </c:manualLayout>
              </c:layout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F70D-4FCF-BB40-DA5B2C4070F3}"/>
                </c:ext>
              </c:extLst>
            </c:dLbl>
            <c:spPr>
              <a:noFill/>
              <a:ln>
                <a:noFill/>
              </a:ln>
              <a:effectLst/>
            </c:sp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HISTORICO!$B$6:$B$14</c:f>
              <c:numCache>
                <c:formatCode>General</c:formatCode>
                <c:ptCount val="9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  <c:pt idx="7">
                  <c:v>2024</c:v>
                </c:pt>
                <c:pt idx="8">
                  <c:v>2025</c:v>
                </c:pt>
              </c:numCache>
            </c:numRef>
          </c:cat>
          <c:val>
            <c:numRef>
              <c:f>HISTORICO!$D$6:$D$14</c:f>
              <c:numCache>
                <c:formatCode>#,##0</c:formatCode>
                <c:ptCount val="9"/>
                <c:pt idx="0">
                  <c:v>325</c:v>
                </c:pt>
                <c:pt idx="1">
                  <c:v>1964</c:v>
                </c:pt>
                <c:pt idx="2">
                  <c:v>2765</c:v>
                </c:pt>
                <c:pt idx="3">
                  <c:v>1412</c:v>
                </c:pt>
                <c:pt idx="4">
                  <c:v>1404</c:v>
                </c:pt>
                <c:pt idx="5">
                  <c:v>1959</c:v>
                </c:pt>
                <c:pt idx="6">
                  <c:v>2209</c:v>
                </c:pt>
                <c:pt idx="7">
                  <c:v>1968</c:v>
                </c:pt>
                <c:pt idx="8">
                  <c:v>2097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F70D-4FCF-BB40-DA5B2C4070F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6298752"/>
        <c:axId val="126312832"/>
      </c:lineChart>
      <c:catAx>
        <c:axId val="126298752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crossAx val="126312832"/>
        <c:crosses val="autoZero"/>
        <c:auto val="1"/>
        <c:lblAlgn val="ctr"/>
        <c:lblOffset val="100"/>
        <c:noMultiLvlLbl val="0"/>
      </c:catAx>
      <c:valAx>
        <c:axId val="126312832"/>
        <c:scaling>
          <c:orientation val="minMax"/>
        </c:scaling>
        <c:delete val="1"/>
        <c:axPos val="l"/>
        <c:numFmt formatCode="&quot;R$&quot;#,##0.00" sourceLinked="1"/>
        <c:majorTickMark val="out"/>
        <c:minorTickMark val="none"/>
        <c:tickLblPos val="nextTo"/>
        <c:crossAx val="126298752"/>
        <c:crosses val="autoZero"/>
        <c:crossBetween val="between"/>
      </c:valAx>
    </c:plotArea>
    <c:legend>
      <c:legendPos val="t"/>
      <c:layout>
        <c:manualLayout>
          <c:xMode val="edge"/>
          <c:yMode val="edge"/>
          <c:x val="3.7378033931325591E-2"/>
          <c:y val="0.11608623548922058"/>
          <c:w val="0.26084087973851755"/>
          <c:h val="0.13818101389011764"/>
        </c:manualLayout>
      </c:layout>
      <c:overlay val="0"/>
      <c:spPr>
        <a:solidFill>
          <a:sysClr val="window" lastClr="FFFFFF"/>
        </a:solidFill>
      </c:spPr>
    </c:legend>
    <c:plotVisOnly val="1"/>
    <c:dispBlanksAs val="zero"/>
    <c:showDLblsOverMax val="0"/>
  </c:chart>
  <c:txPr>
    <a:bodyPr/>
    <a:lstStyle/>
    <a:p>
      <a:pPr>
        <a:defRPr sz="1000" b="1"/>
      </a:pPr>
      <a:endParaRPr lang="pt-BR"/>
    </a:p>
  </c:txPr>
  <c:printSettings>
    <c:headerFooter/>
    <c:pageMargins b="0.78740157499999996" l="0.511811024" r="0.511811024" t="0.78740157499999996" header="0.31496062000000008" footer="0.31496062000000008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276225</xdr:colOff>
      <xdr:row>3</xdr:row>
      <xdr:rowOff>3361</xdr:rowOff>
    </xdr:from>
    <xdr:to>
      <xdr:col>16</xdr:col>
      <xdr:colOff>238125</xdr:colOff>
      <xdr:row>19</xdr:row>
      <xdr:rowOff>190500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438150</xdr:colOff>
      <xdr:row>2</xdr:row>
      <xdr:rowOff>171450</xdr:rowOff>
    </xdr:from>
    <xdr:to>
      <xdr:col>12</xdr:col>
      <xdr:colOff>352425</xdr:colOff>
      <xdr:row>18</xdr:row>
      <xdr:rowOff>190500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D18"/>
  <sheetViews>
    <sheetView workbookViewId="0"/>
  </sheetViews>
  <sheetFormatPr defaultRowHeight="15.6" x14ac:dyDescent="0.3"/>
  <cols>
    <col min="1" max="1" width="17.5546875" style="9" customWidth="1"/>
    <col min="2" max="2" width="25.6640625" customWidth="1"/>
    <col min="3" max="3" width="22.6640625" customWidth="1"/>
    <col min="4" max="4" width="25.44140625" customWidth="1"/>
  </cols>
  <sheetData>
    <row r="3" spans="2:4" ht="16.2" thickBot="1" x14ac:dyDescent="0.35"/>
    <row r="4" spans="2:4" ht="21.6" thickBot="1" x14ac:dyDescent="0.35">
      <c r="B4" s="45" t="s">
        <v>19</v>
      </c>
      <c r="C4" s="46"/>
      <c r="D4" s="47"/>
    </row>
    <row r="5" spans="2:4" ht="16.2" thickTop="1" x14ac:dyDescent="0.3">
      <c r="B5" s="15" t="s">
        <v>2</v>
      </c>
      <c r="C5" s="16" t="s">
        <v>17</v>
      </c>
      <c r="D5" s="17" t="s">
        <v>3</v>
      </c>
    </row>
    <row r="6" spans="2:4" x14ac:dyDescent="0.3">
      <c r="B6" s="6" t="s">
        <v>4</v>
      </c>
      <c r="C6" s="7"/>
      <c r="D6" s="8"/>
    </row>
    <row r="7" spans="2:4" x14ac:dyDescent="0.3">
      <c r="B7" s="1" t="s">
        <v>5</v>
      </c>
      <c r="C7" s="2"/>
      <c r="D7" s="3"/>
    </row>
    <row r="8" spans="2:4" x14ac:dyDescent="0.3">
      <c r="B8" s="6" t="s">
        <v>6</v>
      </c>
      <c r="C8" s="7"/>
      <c r="D8" s="8"/>
    </row>
    <row r="9" spans="2:4" x14ac:dyDescent="0.3">
      <c r="B9" s="1" t="s">
        <v>7</v>
      </c>
      <c r="C9" s="2"/>
      <c r="D9" s="3"/>
    </row>
    <row r="10" spans="2:4" x14ac:dyDescent="0.3">
      <c r="B10" s="6" t="s">
        <v>8</v>
      </c>
      <c r="C10" s="7"/>
      <c r="D10" s="8"/>
    </row>
    <row r="11" spans="2:4" x14ac:dyDescent="0.3">
      <c r="B11" s="1" t="s">
        <v>9</v>
      </c>
      <c r="C11" s="2"/>
      <c r="D11" s="3"/>
    </row>
    <row r="12" spans="2:4" x14ac:dyDescent="0.3">
      <c r="B12" s="6" t="s">
        <v>10</v>
      </c>
      <c r="C12" s="7"/>
      <c r="D12" s="8"/>
    </row>
    <row r="13" spans="2:4" x14ac:dyDescent="0.3">
      <c r="B13" s="1" t="s">
        <v>11</v>
      </c>
      <c r="C13" s="2"/>
      <c r="D13" s="3"/>
    </row>
    <row r="14" spans="2:4" x14ac:dyDescent="0.3">
      <c r="B14" s="6" t="s">
        <v>12</v>
      </c>
      <c r="C14" s="7"/>
      <c r="D14" s="8"/>
    </row>
    <row r="15" spans="2:4" x14ac:dyDescent="0.3">
      <c r="B15" s="1" t="s">
        <v>13</v>
      </c>
      <c r="C15" s="4"/>
      <c r="D15" s="5"/>
    </row>
    <row r="16" spans="2:4" x14ac:dyDescent="0.3">
      <c r="B16" s="6" t="s">
        <v>14</v>
      </c>
      <c r="C16" s="7">
        <v>83.37</v>
      </c>
      <c r="D16" s="8">
        <v>134</v>
      </c>
    </row>
    <row r="17" spans="2:4" x14ac:dyDescent="0.3">
      <c r="B17" s="1" t="s">
        <v>15</v>
      </c>
      <c r="C17" s="4">
        <v>116.06</v>
      </c>
      <c r="D17" s="5">
        <v>191</v>
      </c>
    </row>
    <row r="18" spans="2:4" ht="16.2" thickBot="1" x14ac:dyDescent="0.35">
      <c r="B18" s="10" t="s">
        <v>16</v>
      </c>
      <c r="C18" s="11">
        <f>SUM(C16:C17)</f>
        <v>199.43</v>
      </c>
      <c r="D18" s="12">
        <f>SUM(D16:D17)</f>
        <v>325</v>
      </c>
    </row>
  </sheetData>
  <mergeCells count="1">
    <mergeCell ref="B4:D4"/>
  </mergeCells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3:D18"/>
  <sheetViews>
    <sheetView topLeftCell="B1" workbookViewId="0"/>
  </sheetViews>
  <sheetFormatPr defaultRowHeight="15.6" x14ac:dyDescent="0.3"/>
  <cols>
    <col min="1" max="1" width="17.5546875" style="9" customWidth="1"/>
    <col min="2" max="2" width="25.6640625" customWidth="1"/>
    <col min="3" max="3" width="22.6640625" customWidth="1"/>
    <col min="4" max="4" width="25.44140625" customWidth="1"/>
  </cols>
  <sheetData>
    <row r="3" spans="2:4" ht="16.2" thickBot="1" x14ac:dyDescent="0.35"/>
    <row r="4" spans="2:4" ht="22.5" customHeight="1" thickBot="1" x14ac:dyDescent="0.35">
      <c r="B4" s="45" t="s">
        <v>19</v>
      </c>
      <c r="C4" s="46"/>
      <c r="D4" s="47"/>
    </row>
    <row r="5" spans="2:4" ht="16.2" thickTop="1" x14ac:dyDescent="0.3">
      <c r="B5" s="15" t="s">
        <v>2</v>
      </c>
      <c r="C5" s="16" t="s">
        <v>17</v>
      </c>
      <c r="D5" s="17" t="s">
        <v>3</v>
      </c>
    </row>
    <row r="6" spans="2:4" x14ac:dyDescent="0.3">
      <c r="B6" s="6" t="s">
        <v>4</v>
      </c>
      <c r="C6" s="7">
        <v>56.84</v>
      </c>
      <c r="D6" s="8">
        <v>76</v>
      </c>
    </row>
    <row r="7" spans="2:4" x14ac:dyDescent="0.3">
      <c r="B7" s="1" t="s">
        <v>5</v>
      </c>
      <c r="C7" s="2">
        <v>87.73</v>
      </c>
      <c r="D7" s="3">
        <v>114</v>
      </c>
    </row>
    <row r="8" spans="2:4" x14ac:dyDescent="0.3">
      <c r="B8" s="6" t="s">
        <v>6</v>
      </c>
      <c r="C8" s="7">
        <v>76.900000000000006</v>
      </c>
      <c r="D8" s="8">
        <v>106</v>
      </c>
    </row>
    <row r="9" spans="2:4" x14ac:dyDescent="0.3">
      <c r="B9" s="1" t="s">
        <v>7</v>
      </c>
      <c r="C9" s="2">
        <v>117.97</v>
      </c>
      <c r="D9" s="3">
        <v>155</v>
      </c>
    </row>
    <row r="10" spans="2:4" x14ac:dyDescent="0.3">
      <c r="B10" s="6" t="s">
        <v>8</v>
      </c>
      <c r="C10" s="7">
        <v>70.64</v>
      </c>
      <c r="D10" s="8">
        <v>99</v>
      </c>
    </row>
    <row r="11" spans="2:4" x14ac:dyDescent="0.3">
      <c r="B11" s="1" t="s">
        <v>9</v>
      </c>
      <c r="C11" s="2">
        <v>120.39</v>
      </c>
      <c r="D11" s="3">
        <v>152</v>
      </c>
    </row>
    <row r="12" spans="2:4" x14ac:dyDescent="0.3">
      <c r="B12" s="6" t="s">
        <v>10</v>
      </c>
      <c r="C12" s="7">
        <v>122.06</v>
      </c>
      <c r="D12" s="8">
        <v>151</v>
      </c>
    </row>
    <row r="13" spans="2:4" x14ac:dyDescent="0.3">
      <c r="B13" s="1" t="s">
        <v>11</v>
      </c>
      <c r="C13" s="2">
        <v>120.59</v>
      </c>
      <c r="D13" s="3">
        <v>151</v>
      </c>
    </row>
    <row r="14" spans="2:4" x14ac:dyDescent="0.3">
      <c r="B14" s="6" t="s">
        <v>12</v>
      </c>
      <c r="C14" s="7">
        <v>164.99</v>
      </c>
      <c r="D14" s="8">
        <v>204</v>
      </c>
    </row>
    <row r="15" spans="2:4" x14ac:dyDescent="0.3">
      <c r="B15" s="1" t="s">
        <v>13</v>
      </c>
      <c r="C15" s="2">
        <v>245.36</v>
      </c>
      <c r="D15" s="21">
        <v>309</v>
      </c>
    </row>
    <row r="16" spans="2:4" x14ac:dyDescent="0.3">
      <c r="B16" s="6" t="s">
        <v>14</v>
      </c>
      <c r="C16" s="22">
        <v>184.88</v>
      </c>
      <c r="D16" s="23">
        <v>245</v>
      </c>
    </row>
    <row r="17" spans="2:4" x14ac:dyDescent="0.3">
      <c r="B17" s="1" t="s">
        <v>15</v>
      </c>
      <c r="C17" s="2">
        <v>155.34</v>
      </c>
      <c r="D17" s="5">
        <v>202</v>
      </c>
    </row>
    <row r="18" spans="2:4" ht="16.2" thickBot="1" x14ac:dyDescent="0.35">
      <c r="B18" s="10" t="s">
        <v>16</v>
      </c>
      <c r="C18" s="11">
        <f>SUM(C6:C17)</f>
        <v>1523.6899999999998</v>
      </c>
      <c r="D18" s="12">
        <f>SUM(D6:D17)</f>
        <v>1964</v>
      </c>
    </row>
  </sheetData>
  <mergeCells count="1">
    <mergeCell ref="B4:D4"/>
  </mergeCells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3:D18"/>
  <sheetViews>
    <sheetView workbookViewId="0">
      <selection activeCell="A16" sqref="A16"/>
    </sheetView>
  </sheetViews>
  <sheetFormatPr defaultRowHeight="15.6" x14ac:dyDescent="0.3"/>
  <cols>
    <col min="1" max="1" width="17.5546875" style="9" customWidth="1"/>
    <col min="2" max="2" width="25.6640625" customWidth="1"/>
    <col min="3" max="3" width="22.6640625" customWidth="1"/>
    <col min="4" max="4" width="25.44140625" customWidth="1"/>
  </cols>
  <sheetData>
    <row r="3" spans="2:4" ht="16.2" thickBot="1" x14ac:dyDescent="0.35"/>
    <row r="4" spans="2:4" ht="22.5" customHeight="1" thickBot="1" x14ac:dyDescent="0.35">
      <c r="B4" s="45" t="s">
        <v>19</v>
      </c>
      <c r="C4" s="46"/>
      <c r="D4" s="47"/>
    </row>
    <row r="5" spans="2:4" ht="16.2" thickTop="1" x14ac:dyDescent="0.3">
      <c r="B5" s="15" t="s">
        <v>2</v>
      </c>
      <c r="C5" s="16" t="s">
        <v>17</v>
      </c>
      <c r="D5" s="17" t="s">
        <v>3</v>
      </c>
    </row>
    <row r="6" spans="2:4" x14ac:dyDescent="0.3">
      <c r="B6" s="6" t="s">
        <v>4</v>
      </c>
      <c r="C6" s="7">
        <v>27.8</v>
      </c>
      <c r="D6" s="8">
        <v>35</v>
      </c>
    </row>
    <row r="7" spans="2:4" x14ac:dyDescent="0.3">
      <c r="B7" s="1" t="s">
        <v>5</v>
      </c>
      <c r="C7" s="24">
        <v>89.75</v>
      </c>
      <c r="D7" s="3">
        <v>111</v>
      </c>
    </row>
    <row r="8" spans="2:4" x14ac:dyDescent="0.3">
      <c r="B8" s="6" t="s">
        <v>6</v>
      </c>
      <c r="C8" s="7">
        <v>66.58</v>
      </c>
      <c r="D8" s="8">
        <v>76</v>
      </c>
    </row>
    <row r="9" spans="2:4" x14ac:dyDescent="0.3">
      <c r="B9" s="1" t="s">
        <v>7</v>
      </c>
      <c r="C9" s="2">
        <v>252.25</v>
      </c>
      <c r="D9" s="3">
        <v>313</v>
      </c>
    </row>
    <row r="10" spans="2:4" x14ac:dyDescent="0.3">
      <c r="B10" s="6" t="s">
        <v>8</v>
      </c>
      <c r="C10" s="7">
        <v>276.39</v>
      </c>
      <c r="D10" s="8">
        <v>348</v>
      </c>
    </row>
    <row r="11" spans="2:4" x14ac:dyDescent="0.3">
      <c r="B11" s="1" t="s">
        <v>9</v>
      </c>
      <c r="C11" s="2">
        <v>260.77999999999997</v>
      </c>
      <c r="D11" s="3">
        <v>326</v>
      </c>
    </row>
    <row r="12" spans="2:4" x14ac:dyDescent="0.3">
      <c r="B12" s="6" t="s">
        <v>10</v>
      </c>
      <c r="C12" s="7">
        <v>307</v>
      </c>
      <c r="D12" s="8">
        <v>307</v>
      </c>
    </row>
    <row r="13" spans="2:4" x14ac:dyDescent="0.3">
      <c r="B13" s="1" t="s">
        <v>11</v>
      </c>
      <c r="C13" s="2">
        <v>134.38999999999999</v>
      </c>
      <c r="D13" s="3">
        <v>158</v>
      </c>
    </row>
    <row r="14" spans="2:4" x14ac:dyDescent="0.3">
      <c r="B14" s="6" t="s">
        <v>12</v>
      </c>
      <c r="C14" s="7">
        <v>237.62</v>
      </c>
      <c r="D14" s="8">
        <v>287</v>
      </c>
    </row>
    <row r="15" spans="2:4" x14ac:dyDescent="0.3">
      <c r="B15" s="1" t="s">
        <v>13</v>
      </c>
      <c r="C15" s="2">
        <v>283.55</v>
      </c>
      <c r="D15" s="21">
        <v>344</v>
      </c>
    </row>
    <row r="16" spans="2:4" x14ac:dyDescent="0.3">
      <c r="B16" s="6" t="s">
        <v>14</v>
      </c>
      <c r="C16" s="22">
        <v>199.42</v>
      </c>
      <c r="D16" s="23">
        <v>247</v>
      </c>
    </row>
    <row r="17" spans="2:4" x14ac:dyDescent="0.3">
      <c r="B17" s="1" t="s">
        <v>15</v>
      </c>
      <c r="C17" s="2">
        <v>160.66999999999999</v>
      </c>
      <c r="D17" s="5">
        <v>213</v>
      </c>
    </row>
    <row r="18" spans="2:4" ht="16.2" thickBot="1" x14ac:dyDescent="0.35">
      <c r="B18" s="10" t="s">
        <v>16</v>
      </c>
      <c r="C18" s="11">
        <f>SUM(C6:C17)</f>
        <v>2296.1999999999998</v>
      </c>
      <c r="D18" s="12">
        <f>SUM(D6:D17)</f>
        <v>2765</v>
      </c>
    </row>
  </sheetData>
  <mergeCells count="1">
    <mergeCell ref="B4:D4"/>
  </mergeCells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18"/>
  <sheetViews>
    <sheetView workbookViewId="0">
      <selection activeCell="C22" sqref="C22"/>
    </sheetView>
  </sheetViews>
  <sheetFormatPr defaultRowHeight="14.4" x14ac:dyDescent="0.3"/>
  <cols>
    <col min="1" max="1" width="28" customWidth="1"/>
    <col min="2" max="2" width="24.109375" customWidth="1"/>
    <col min="3" max="3" width="23" customWidth="1"/>
    <col min="4" max="4" width="27.44140625" customWidth="1"/>
  </cols>
  <sheetData>
    <row r="1" spans="1:4" ht="15.6" x14ac:dyDescent="0.3">
      <c r="A1" s="9"/>
    </row>
    <row r="2" spans="1:4" ht="15.6" x14ac:dyDescent="0.3">
      <c r="A2" s="9"/>
    </row>
    <row r="3" spans="1:4" ht="16.2" thickBot="1" x14ac:dyDescent="0.35">
      <c r="A3" s="9"/>
    </row>
    <row r="4" spans="1:4" ht="21.6" thickBot="1" x14ac:dyDescent="0.35">
      <c r="A4" s="9"/>
      <c r="B4" s="45" t="s">
        <v>19</v>
      </c>
      <c r="C4" s="46"/>
      <c r="D4" s="47"/>
    </row>
    <row r="5" spans="1:4" ht="16.2" thickTop="1" x14ac:dyDescent="0.3">
      <c r="A5" s="9"/>
      <c r="B5" s="15" t="s">
        <v>2</v>
      </c>
      <c r="C5" s="16" t="s">
        <v>17</v>
      </c>
      <c r="D5" s="17" t="s">
        <v>3</v>
      </c>
    </row>
    <row r="6" spans="1:4" ht="15.6" x14ac:dyDescent="0.3">
      <c r="A6" s="9"/>
      <c r="B6" s="6" t="s">
        <v>4</v>
      </c>
      <c r="C6" s="7">
        <v>34.81</v>
      </c>
      <c r="D6" s="8">
        <v>45</v>
      </c>
    </row>
    <row r="7" spans="1:4" ht="15.6" x14ac:dyDescent="0.3">
      <c r="A7" s="9"/>
      <c r="B7" s="1" t="s">
        <v>5</v>
      </c>
      <c r="C7" s="24">
        <v>54.97</v>
      </c>
      <c r="D7" s="3">
        <v>72</v>
      </c>
    </row>
    <row r="8" spans="1:4" ht="15.6" x14ac:dyDescent="0.3">
      <c r="A8" s="9"/>
      <c r="B8" s="6" t="s">
        <v>6</v>
      </c>
      <c r="C8" s="7">
        <v>125.41</v>
      </c>
      <c r="D8" s="8">
        <v>169</v>
      </c>
    </row>
    <row r="9" spans="1:4" ht="15.6" x14ac:dyDescent="0.3">
      <c r="A9" s="9"/>
      <c r="B9" s="1" t="s">
        <v>7</v>
      </c>
      <c r="C9" s="2">
        <v>182.26</v>
      </c>
      <c r="D9" s="3">
        <v>236</v>
      </c>
    </row>
    <row r="10" spans="1:4" ht="15.6" x14ac:dyDescent="0.3">
      <c r="A10" s="9"/>
      <c r="B10" s="6" t="s">
        <v>8</v>
      </c>
      <c r="C10" s="7" t="s">
        <v>21</v>
      </c>
      <c r="D10" s="8">
        <v>257</v>
      </c>
    </row>
    <row r="11" spans="1:4" ht="15.6" x14ac:dyDescent="0.3">
      <c r="A11" s="9"/>
      <c r="B11" s="1" t="s">
        <v>9</v>
      </c>
      <c r="C11" s="2">
        <v>166.97</v>
      </c>
      <c r="D11" s="3">
        <v>232</v>
      </c>
    </row>
    <row r="12" spans="1:4" ht="15.6" x14ac:dyDescent="0.3">
      <c r="A12" s="9"/>
      <c r="B12" s="6" t="s">
        <v>10</v>
      </c>
      <c r="C12" s="7">
        <v>180.58</v>
      </c>
      <c r="D12" s="8">
        <v>251</v>
      </c>
    </row>
    <row r="13" spans="1:4" ht="15.6" x14ac:dyDescent="0.3">
      <c r="A13" s="9"/>
      <c r="B13" s="1" t="s">
        <v>11</v>
      </c>
      <c r="C13" s="2">
        <v>21.82</v>
      </c>
      <c r="D13" s="3">
        <v>30</v>
      </c>
    </row>
    <row r="14" spans="1:4" ht="15.6" x14ac:dyDescent="0.3">
      <c r="A14" s="9"/>
      <c r="B14" s="6" t="s">
        <v>12</v>
      </c>
      <c r="C14" s="7">
        <v>21.75</v>
      </c>
      <c r="D14" s="8">
        <v>30</v>
      </c>
    </row>
    <row r="15" spans="1:4" ht="15.6" x14ac:dyDescent="0.3">
      <c r="A15" s="9"/>
      <c r="B15" s="1" t="s">
        <v>13</v>
      </c>
      <c r="C15" s="2">
        <v>22.47</v>
      </c>
      <c r="D15" s="21">
        <v>30</v>
      </c>
    </row>
    <row r="16" spans="1:4" ht="15.6" x14ac:dyDescent="0.3">
      <c r="A16" s="9"/>
      <c r="B16" s="6" t="s">
        <v>14</v>
      </c>
      <c r="C16" s="22">
        <v>22.35</v>
      </c>
      <c r="D16" s="23">
        <v>30</v>
      </c>
    </row>
    <row r="17" spans="1:4" ht="15.6" x14ac:dyDescent="0.3">
      <c r="A17" s="9"/>
      <c r="B17" s="1" t="s">
        <v>15</v>
      </c>
      <c r="C17" s="2">
        <v>25</v>
      </c>
      <c r="D17" s="5">
        <v>30</v>
      </c>
    </row>
    <row r="18" spans="1:4" ht="16.2" thickBot="1" x14ac:dyDescent="0.35">
      <c r="A18" s="9"/>
      <c r="B18" s="10" t="s">
        <v>16</v>
      </c>
      <c r="C18" s="11">
        <f>SUM(C6:C17)</f>
        <v>858.3900000000001</v>
      </c>
      <c r="D18" s="12">
        <f>SUM(D6:D17)</f>
        <v>1412</v>
      </c>
    </row>
  </sheetData>
  <mergeCells count="1">
    <mergeCell ref="B4:D4"/>
  </mergeCells>
  <pageMargins left="0.511811024" right="0.511811024" top="0.78740157499999996" bottom="0.78740157499999996" header="0.31496062000000002" footer="0.3149606200000000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18"/>
  <sheetViews>
    <sheetView workbookViewId="0">
      <selection activeCell="A3" sqref="A3"/>
    </sheetView>
  </sheetViews>
  <sheetFormatPr defaultRowHeight="14.4" x14ac:dyDescent="0.3"/>
  <cols>
    <col min="1" max="1" width="45.44140625" customWidth="1"/>
    <col min="2" max="2" width="25.44140625" customWidth="1"/>
    <col min="3" max="3" width="17.5546875" bestFit="1" customWidth="1"/>
    <col min="4" max="4" width="22.88671875" bestFit="1" customWidth="1"/>
  </cols>
  <sheetData>
    <row r="1" spans="1:4" ht="15.6" x14ac:dyDescent="0.3">
      <c r="A1" s="9"/>
    </row>
    <row r="2" spans="1:4" ht="15.6" x14ac:dyDescent="0.3">
      <c r="A2" s="9"/>
    </row>
    <row r="3" spans="1:4" ht="16.2" thickBot="1" x14ac:dyDescent="0.35">
      <c r="A3" s="9"/>
    </row>
    <row r="4" spans="1:4" ht="21.6" thickBot="1" x14ac:dyDescent="0.35">
      <c r="A4" s="9"/>
      <c r="B4" s="45" t="s">
        <v>19</v>
      </c>
      <c r="C4" s="46"/>
      <c r="D4" s="47"/>
    </row>
    <row r="5" spans="1:4" ht="16.2" thickTop="1" x14ac:dyDescent="0.3">
      <c r="A5" s="9"/>
      <c r="B5" s="15" t="s">
        <v>2</v>
      </c>
      <c r="C5" s="16" t="s">
        <v>17</v>
      </c>
      <c r="D5" s="17" t="s">
        <v>3</v>
      </c>
    </row>
    <row r="6" spans="1:4" ht="15.6" x14ac:dyDescent="0.3">
      <c r="A6" s="9"/>
      <c r="B6" s="6" t="s">
        <v>4</v>
      </c>
      <c r="C6" s="7">
        <v>66.36</v>
      </c>
      <c r="D6" s="8">
        <v>77</v>
      </c>
    </row>
    <row r="7" spans="1:4" ht="15.6" x14ac:dyDescent="0.3">
      <c r="A7" s="9"/>
      <c r="B7" s="1" t="s">
        <v>5</v>
      </c>
      <c r="C7" s="24">
        <v>58.47</v>
      </c>
      <c r="D7" s="3">
        <v>73</v>
      </c>
    </row>
    <row r="8" spans="1:4" ht="15.6" x14ac:dyDescent="0.3">
      <c r="A8" s="9"/>
      <c r="B8" s="6" t="s">
        <v>6</v>
      </c>
      <c r="C8" s="7">
        <v>70.42</v>
      </c>
      <c r="D8" s="8">
        <v>86</v>
      </c>
    </row>
    <row r="9" spans="1:4" ht="15.6" x14ac:dyDescent="0.3">
      <c r="A9" s="9"/>
      <c r="B9" s="1" t="s">
        <v>7</v>
      </c>
      <c r="C9" s="2">
        <v>103.93</v>
      </c>
      <c r="D9" s="3">
        <v>129</v>
      </c>
    </row>
    <row r="10" spans="1:4" ht="15.6" x14ac:dyDescent="0.3">
      <c r="A10" s="9"/>
      <c r="B10" s="6" t="s">
        <v>8</v>
      </c>
      <c r="C10" s="7">
        <v>73.53</v>
      </c>
      <c r="D10" s="8">
        <v>92</v>
      </c>
    </row>
    <row r="11" spans="1:4" ht="15.6" x14ac:dyDescent="0.3">
      <c r="A11" s="9"/>
      <c r="B11" s="1" t="s">
        <v>9</v>
      </c>
      <c r="C11" s="2">
        <v>101.01</v>
      </c>
      <c r="D11" s="3">
        <v>122</v>
      </c>
    </row>
    <row r="12" spans="1:4" ht="15.6" x14ac:dyDescent="0.3">
      <c r="A12" s="9"/>
      <c r="B12" s="6" t="s">
        <v>10</v>
      </c>
      <c r="C12" s="7">
        <v>97.21</v>
      </c>
      <c r="D12" s="8">
        <v>113</v>
      </c>
    </row>
    <row r="13" spans="1:4" ht="15.6" x14ac:dyDescent="0.3">
      <c r="A13" s="9"/>
      <c r="B13" s="1" t="s">
        <v>11</v>
      </c>
      <c r="C13" s="2">
        <v>320.48</v>
      </c>
      <c r="D13" s="3">
        <v>356</v>
      </c>
    </row>
    <row r="14" spans="1:4" ht="15.6" x14ac:dyDescent="0.3">
      <c r="A14" s="9"/>
      <c r="B14" s="6" t="s">
        <v>12</v>
      </c>
      <c r="C14" s="7">
        <v>192.93</v>
      </c>
      <c r="D14" s="8">
        <v>199</v>
      </c>
    </row>
    <row r="15" spans="1:4" ht="15.6" x14ac:dyDescent="0.3">
      <c r="A15" s="9"/>
      <c r="B15" s="1" t="s">
        <v>13</v>
      </c>
      <c r="C15" s="2">
        <v>97.48</v>
      </c>
      <c r="D15" s="21">
        <v>97</v>
      </c>
    </row>
    <row r="16" spans="1:4" ht="15.6" x14ac:dyDescent="0.3">
      <c r="A16" s="9"/>
      <c r="B16" s="6" t="s">
        <v>14</v>
      </c>
      <c r="C16" s="22">
        <v>29.15</v>
      </c>
      <c r="D16" s="23">
        <v>30</v>
      </c>
    </row>
    <row r="17" spans="1:4" ht="15.6" x14ac:dyDescent="0.3">
      <c r="A17" s="9"/>
      <c r="B17" s="1" t="s">
        <v>15</v>
      </c>
      <c r="C17" s="2">
        <v>33.340000000000003</v>
      </c>
      <c r="D17" s="5">
        <v>30</v>
      </c>
    </row>
    <row r="18" spans="1:4" ht="16.2" thickBot="1" x14ac:dyDescent="0.35">
      <c r="A18" s="9"/>
      <c r="B18" s="10" t="s">
        <v>16</v>
      </c>
      <c r="C18" s="11">
        <f>SUM(C6:C17)</f>
        <v>1244.3100000000002</v>
      </c>
      <c r="D18" s="12">
        <f>SUM(D6:D17)</f>
        <v>1404</v>
      </c>
    </row>
  </sheetData>
  <mergeCells count="1">
    <mergeCell ref="B4:D4"/>
  </mergeCells>
  <pageMargins left="0.511811024" right="0.511811024" top="0.78740157499999996" bottom="0.78740157499999996" header="0.31496062000000002" footer="0.3149606200000000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18"/>
  <sheetViews>
    <sheetView topLeftCell="B4" workbookViewId="0">
      <selection activeCell="C18" sqref="C18:D18"/>
    </sheetView>
  </sheetViews>
  <sheetFormatPr defaultRowHeight="14.4" x14ac:dyDescent="0.3"/>
  <cols>
    <col min="1" max="1" width="29.44140625" customWidth="1"/>
    <col min="2" max="2" width="28.44140625" customWidth="1"/>
    <col min="3" max="3" width="17.5546875" bestFit="1" customWidth="1"/>
    <col min="4" max="4" width="22.88671875" bestFit="1" customWidth="1"/>
  </cols>
  <sheetData>
    <row r="1" spans="1:4" ht="15.6" x14ac:dyDescent="0.3">
      <c r="A1" s="9"/>
    </row>
    <row r="2" spans="1:4" ht="15.6" x14ac:dyDescent="0.3">
      <c r="A2" s="9"/>
    </row>
    <row r="3" spans="1:4" ht="16.2" thickBot="1" x14ac:dyDescent="0.35">
      <c r="A3" s="9"/>
    </row>
    <row r="4" spans="1:4" ht="21.6" thickBot="1" x14ac:dyDescent="0.35">
      <c r="A4" s="9"/>
      <c r="B4" s="45" t="s">
        <v>19</v>
      </c>
      <c r="C4" s="46"/>
      <c r="D4" s="47"/>
    </row>
    <row r="5" spans="1:4" ht="16.2" thickTop="1" x14ac:dyDescent="0.3">
      <c r="A5" s="9"/>
      <c r="B5" s="15" t="s">
        <v>2</v>
      </c>
      <c r="C5" s="16" t="s">
        <v>17</v>
      </c>
      <c r="D5" s="17" t="s">
        <v>3</v>
      </c>
    </row>
    <row r="6" spans="1:4" ht="15.6" x14ac:dyDescent="0.3">
      <c r="A6" s="9"/>
      <c r="B6" s="6" t="s">
        <v>4</v>
      </c>
      <c r="C6" s="7">
        <v>31.96</v>
      </c>
      <c r="D6" s="8">
        <f>11+19</f>
        <v>30</v>
      </c>
    </row>
    <row r="7" spans="1:4" ht="15.6" x14ac:dyDescent="0.3">
      <c r="A7" s="9"/>
      <c r="B7" s="1" t="s">
        <v>5</v>
      </c>
      <c r="C7" s="24">
        <v>101.77</v>
      </c>
      <c r="D7" s="3">
        <v>98</v>
      </c>
    </row>
    <row r="8" spans="1:4" ht="15.6" x14ac:dyDescent="0.3">
      <c r="A8" s="9"/>
      <c r="B8" s="6" t="s">
        <v>6</v>
      </c>
      <c r="C8" s="7">
        <v>87.06</v>
      </c>
      <c r="D8" s="8">
        <v>83</v>
      </c>
    </row>
    <row r="9" spans="1:4" ht="15.6" x14ac:dyDescent="0.3">
      <c r="A9" s="9"/>
      <c r="B9" s="1" t="s">
        <v>7</v>
      </c>
      <c r="C9" s="2">
        <v>255.5</v>
      </c>
      <c r="D9" s="3">
        <v>251</v>
      </c>
    </row>
    <row r="10" spans="1:4" ht="15.6" x14ac:dyDescent="0.3">
      <c r="A10" s="9"/>
      <c r="B10" s="6" t="s">
        <v>8</v>
      </c>
      <c r="C10" s="7">
        <v>151.57</v>
      </c>
      <c r="D10" s="8">
        <v>165</v>
      </c>
    </row>
    <row r="11" spans="1:4" ht="15.6" x14ac:dyDescent="0.3">
      <c r="A11" s="9"/>
      <c r="B11" s="1" t="s">
        <v>9</v>
      </c>
      <c r="C11" s="2">
        <v>146.65</v>
      </c>
      <c r="D11" s="3">
        <v>159</v>
      </c>
    </row>
    <row r="12" spans="1:4" ht="15.6" x14ac:dyDescent="0.3">
      <c r="A12" s="9"/>
      <c r="B12" s="6" t="s">
        <v>10</v>
      </c>
      <c r="C12" s="7">
        <v>126.11</v>
      </c>
      <c r="D12" s="8">
        <v>148</v>
      </c>
    </row>
    <row r="13" spans="1:4" ht="15.6" x14ac:dyDescent="0.3">
      <c r="A13" s="9"/>
      <c r="B13" s="1" t="s">
        <v>11</v>
      </c>
      <c r="C13" s="2">
        <v>144.65</v>
      </c>
      <c r="D13" s="3">
        <v>176</v>
      </c>
    </row>
    <row r="14" spans="1:4" ht="15.6" x14ac:dyDescent="0.3">
      <c r="A14" s="9"/>
      <c r="B14" s="6" t="s">
        <v>12</v>
      </c>
      <c r="C14" s="7">
        <v>195.21</v>
      </c>
      <c r="D14" s="8">
        <v>245</v>
      </c>
    </row>
    <row r="15" spans="1:4" ht="15.6" x14ac:dyDescent="0.3">
      <c r="A15" s="9"/>
      <c r="B15" s="1" t="s">
        <v>13</v>
      </c>
      <c r="C15" s="2">
        <v>153.77000000000001</v>
      </c>
      <c r="D15" s="21">
        <v>206</v>
      </c>
    </row>
    <row r="16" spans="1:4" ht="15.6" x14ac:dyDescent="0.3">
      <c r="A16" s="9"/>
      <c r="B16" s="6" t="s">
        <v>14</v>
      </c>
      <c r="C16" s="22">
        <v>116.61</v>
      </c>
      <c r="D16" s="23">
        <v>150</v>
      </c>
    </row>
    <row r="17" spans="1:4" ht="15.6" x14ac:dyDescent="0.3">
      <c r="A17" s="9"/>
      <c r="B17" s="1" t="s">
        <v>15</v>
      </c>
      <c r="C17" s="2">
        <v>191.91</v>
      </c>
      <c r="D17" s="5">
        <v>248</v>
      </c>
    </row>
    <row r="18" spans="1:4" ht="16.2" thickBot="1" x14ac:dyDescent="0.35">
      <c r="A18" s="9"/>
      <c r="B18" s="10" t="s">
        <v>16</v>
      </c>
      <c r="C18" s="11">
        <f>SUM(C6:C17)</f>
        <v>1702.77</v>
      </c>
      <c r="D18" s="12">
        <f>SUM(D6:D17)</f>
        <v>1959</v>
      </c>
    </row>
  </sheetData>
  <mergeCells count="1">
    <mergeCell ref="B4:D4"/>
  </mergeCells>
  <pageMargins left="0.511811024" right="0.511811024" top="0.78740157499999996" bottom="0.78740157499999996" header="0.31496062000000002" footer="0.3149606200000000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D18"/>
  <sheetViews>
    <sheetView workbookViewId="0">
      <selection activeCell="C15" sqref="C15:D17"/>
    </sheetView>
  </sheetViews>
  <sheetFormatPr defaultRowHeight="14.4" x14ac:dyDescent="0.3"/>
  <cols>
    <col min="1" max="1" width="29.44140625" customWidth="1"/>
    <col min="2" max="2" width="28.44140625" customWidth="1"/>
    <col min="3" max="3" width="17.5546875" bestFit="1" customWidth="1"/>
    <col min="4" max="4" width="22.88671875" bestFit="1" customWidth="1"/>
  </cols>
  <sheetData>
    <row r="1" spans="1:4" ht="15.6" x14ac:dyDescent="0.3">
      <c r="A1" s="9"/>
    </row>
    <row r="2" spans="1:4" ht="15.6" x14ac:dyDescent="0.3">
      <c r="A2" s="9"/>
    </row>
    <row r="3" spans="1:4" ht="16.2" thickBot="1" x14ac:dyDescent="0.35">
      <c r="A3" s="9"/>
    </row>
    <row r="4" spans="1:4" ht="21.6" thickBot="1" x14ac:dyDescent="0.35">
      <c r="A4" s="9"/>
      <c r="B4" s="45" t="s">
        <v>19</v>
      </c>
      <c r="C4" s="46"/>
      <c r="D4" s="47"/>
    </row>
    <row r="5" spans="1:4" ht="16.2" thickTop="1" x14ac:dyDescent="0.3">
      <c r="A5" s="9"/>
      <c r="B5" s="15" t="s">
        <v>2</v>
      </c>
      <c r="C5" s="16" t="s">
        <v>17</v>
      </c>
      <c r="D5" s="17" t="s">
        <v>3</v>
      </c>
    </row>
    <row r="6" spans="1:4" ht="15.6" x14ac:dyDescent="0.3">
      <c r="A6" s="9"/>
      <c r="B6" s="6" t="s">
        <v>4</v>
      </c>
      <c r="C6" s="7">
        <v>116.67</v>
      </c>
      <c r="D6" s="8">
        <v>144</v>
      </c>
    </row>
    <row r="7" spans="1:4" ht="15.6" x14ac:dyDescent="0.3">
      <c r="A7" s="9"/>
      <c r="B7" s="1" t="s">
        <v>5</v>
      </c>
      <c r="C7" s="24">
        <v>178.99</v>
      </c>
      <c r="D7" s="3">
        <v>207</v>
      </c>
    </row>
    <row r="8" spans="1:4" ht="15.6" x14ac:dyDescent="0.3">
      <c r="A8" s="9"/>
      <c r="B8" s="6" t="s">
        <v>6</v>
      </c>
      <c r="C8" s="7">
        <v>214.65</v>
      </c>
      <c r="D8" s="8">
        <v>255</v>
      </c>
    </row>
    <row r="9" spans="1:4" ht="15.6" x14ac:dyDescent="0.3">
      <c r="A9" s="9"/>
      <c r="B9" s="1" t="s">
        <v>7</v>
      </c>
      <c r="C9" s="2">
        <v>152.28</v>
      </c>
      <c r="D9" s="3">
        <v>182</v>
      </c>
    </row>
    <row r="10" spans="1:4" ht="15.6" x14ac:dyDescent="0.3">
      <c r="A10" s="9"/>
      <c r="B10" s="6" t="s">
        <v>8</v>
      </c>
      <c r="C10" s="7">
        <v>212.17</v>
      </c>
      <c r="D10" s="8">
        <v>260</v>
      </c>
    </row>
    <row r="11" spans="1:4" ht="15.6" x14ac:dyDescent="0.3">
      <c r="A11" s="9"/>
      <c r="B11" s="1" t="s">
        <v>9</v>
      </c>
      <c r="C11" s="2">
        <v>148</v>
      </c>
      <c r="D11" s="3">
        <v>179</v>
      </c>
    </row>
    <row r="12" spans="1:4" ht="15.6" x14ac:dyDescent="0.3">
      <c r="A12" s="9"/>
      <c r="B12" s="6" t="s">
        <v>10</v>
      </c>
      <c r="C12" s="7">
        <v>108.51</v>
      </c>
      <c r="D12" s="8">
        <v>127</v>
      </c>
    </row>
    <row r="13" spans="1:4" ht="15.6" x14ac:dyDescent="0.3">
      <c r="A13" s="9"/>
      <c r="B13" s="1" t="s">
        <v>11</v>
      </c>
      <c r="C13" s="2">
        <v>160.63999999999999</v>
      </c>
      <c r="D13" s="3">
        <v>196</v>
      </c>
    </row>
    <row r="14" spans="1:4" ht="15.6" x14ac:dyDescent="0.3">
      <c r="A14" s="9"/>
      <c r="B14" s="6" t="s">
        <v>12</v>
      </c>
      <c r="C14" s="7">
        <v>166.98</v>
      </c>
      <c r="D14" s="8">
        <v>204</v>
      </c>
    </row>
    <row r="15" spans="1:4" ht="15.6" x14ac:dyDescent="0.3">
      <c r="A15" s="9"/>
      <c r="B15" s="1" t="s">
        <v>13</v>
      </c>
      <c r="C15" s="2">
        <f>195.29</f>
        <v>195.29</v>
      </c>
      <c r="D15" s="21">
        <v>241</v>
      </c>
    </row>
    <row r="16" spans="1:4" ht="15.6" x14ac:dyDescent="0.3">
      <c r="A16" s="9"/>
      <c r="B16" s="6" t="s">
        <v>14</v>
      </c>
      <c r="C16" s="22">
        <v>119.18</v>
      </c>
      <c r="D16" s="23">
        <v>138</v>
      </c>
    </row>
    <row r="17" spans="1:4" ht="15.6" x14ac:dyDescent="0.3">
      <c r="A17" s="9"/>
      <c r="B17" s="1" t="s">
        <v>15</v>
      </c>
      <c r="C17" s="2">
        <v>71.97</v>
      </c>
      <c r="D17" s="5">
        <v>76</v>
      </c>
    </row>
    <row r="18" spans="1:4" ht="16.2" thickBot="1" x14ac:dyDescent="0.35">
      <c r="A18" s="9"/>
      <c r="B18" s="10" t="s">
        <v>16</v>
      </c>
      <c r="C18" s="11">
        <f>SUM(C6:C17)</f>
        <v>1845.33</v>
      </c>
      <c r="D18" s="12">
        <f>SUM(D6:D17)</f>
        <v>2209</v>
      </c>
    </row>
  </sheetData>
  <mergeCells count="1">
    <mergeCell ref="B4:D4"/>
  </mergeCells>
  <pageMargins left="0.511811024" right="0.511811024" top="0.78740157499999996" bottom="0.78740157499999996" header="0.31496062000000002" footer="0.3149606200000000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1DFA8B-4DD4-4D97-AAA4-25A37A44B784}">
  <dimension ref="A1:D18"/>
  <sheetViews>
    <sheetView topLeftCell="B1" workbookViewId="0">
      <selection activeCell="C24" sqref="C24"/>
    </sheetView>
  </sheetViews>
  <sheetFormatPr defaultRowHeight="14.4" x14ac:dyDescent="0.3"/>
  <cols>
    <col min="1" max="1" width="29.44140625" customWidth="1"/>
    <col min="2" max="2" width="28.44140625" customWidth="1"/>
    <col min="3" max="3" width="17.5546875" bestFit="1" customWidth="1"/>
    <col min="4" max="4" width="22.88671875" bestFit="1" customWidth="1"/>
  </cols>
  <sheetData>
    <row r="1" spans="1:4" ht="15.6" x14ac:dyDescent="0.3">
      <c r="A1" s="9"/>
    </row>
    <row r="2" spans="1:4" ht="15.6" x14ac:dyDescent="0.3">
      <c r="A2" s="9"/>
    </row>
    <row r="3" spans="1:4" ht="16.2" thickBot="1" x14ac:dyDescent="0.35">
      <c r="A3" s="9"/>
    </row>
    <row r="4" spans="1:4" ht="21.6" thickBot="1" x14ac:dyDescent="0.35">
      <c r="A4" s="9"/>
      <c r="B4" s="45" t="s">
        <v>19</v>
      </c>
      <c r="C4" s="46"/>
      <c r="D4" s="47"/>
    </row>
    <row r="5" spans="1:4" ht="16.2" thickTop="1" x14ac:dyDescent="0.3">
      <c r="A5" s="9"/>
      <c r="B5" s="15" t="s">
        <v>2</v>
      </c>
      <c r="C5" s="16" t="s">
        <v>17</v>
      </c>
      <c r="D5" s="17" t="s">
        <v>3</v>
      </c>
    </row>
    <row r="6" spans="1:4" ht="15.6" x14ac:dyDescent="0.3">
      <c r="A6" s="9"/>
      <c r="B6" s="37" t="s">
        <v>4</v>
      </c>
      <c r="C6" s="38">
        <f>35.35</f>
        <v>35.35</v>
      </c>
      <c r="D6" s="39">
        <f>30</f>
        <v>30</v>
      </c>
    </row>
    <row r="7" spans="1:4" ht="15.6" x14ac:dyDescent="0.3">
      <c r="A7" s="9"/>
      <c r="B7" s="37" t="s">
        <v>5</v>
      </c>
      <c r="C7" s="40">
        <v>34.82</v>
      </c>
      <c r="D7" s="41">
        <v>30</v>
      </c>
    </row>
    <row r="8" spans="1:4" ht="15.6" x14ac:dyDescent="0.3">
      <c r="A8" s="9"/>
      <c r="B8" s="37" t="s">
        <v>6</v>
      </c>
      <c r="C8" s="38">
        <v>126.37</v>
      </c>
      <c r="D8" s="39">
        <v>152</v>
      </c>
    </row>
    <row r="9" spans="1:4" ht="15.6" x14ac:dyDescent="0.3">
      <c r="A9" s="9"/>
      <c r="B9" s="37" t="s">
        <v>7</v>
      </c>
      <c r="C9" s="42">
        <v>131.44</v>
      </c>
      <c r="D9" s="41">
        <v>157</v>
      </c>
    </row>
    <row r="10" spans="1:4" ht="15.6" x14ac:dyDescent="0.3">
      <c r="A10" s="9"/>
      <c r="B10" s="37" t="s">
        <v>8</v>
      </c>
      <c r="C10" s="38">
        <v>171.13</v>
      </c>
      <c r="D10" s="39">
        <v>208</v>
      </c>
    </row>
    <row r="11" spans="1:4" ht="15.6" x14ac:dyDescent="0.3">
      <c r="A11" s="9"/>
      <c r="B11" s="37" t="s">
        <v>9</v>
      </c>
      <c r="C11" s="42">
        <v>174.74</v>
      </c>
      <c r="D11" s="41">
        <v>214</v>
      </c>
    </row>
    <row r="12" spans="1:4" ht="15.6" x14ac:dyDescent="0.3">
      <c r="A12" s="9"/>
      <c r="B12" s="37" t="s">
        <v>10</v>
      </c>
      <c r="C12" s="38">
        <v>166.64</v>
      </c>
      <c r="D12" s="39">
        <v>204</v>
      </c>
    </row>
    <row r="13" spans="1:4" ht="15.6" x14ac:dyDescent="0.3">
      <c r="A13" s="9"/>
      <c r="B13" s="37" t="s">
        <v>11</v>
      </c>
      <c r="C13" s="42">
        <v>216.23</v>
      </c>
      <c r="D13" s="41">
        <v>255</v>
      </c>
    </row>
    <row r="14" spans="1:4" ht="15.6" x14ac:dyDescent="0.3">
      <c r="A14" s="9"/>
      <c r="B14" s="37" t="s">
        <v>12</v>
      </c>
      <c r="C14" s="38">
        <v>194.37</v>
      </c>
      <c r="D14" s="39">
        <v>221</v>
      </c>
    </row>
    <row r="15" spans="1:4" ht="15.6" x14ac:dyDescent="0.3">
      <c r="A15" s="9"/>
      <c r="B15" s="37" t="s">
        <v>13</v>
      </c>
      <c r="C15" s="42">
        <v>128.13999999999999</v>
      </c>
      <c r="D15" s="43">
        <v>135</v>
      </c>
    </row>
    <row r="16" spans="1:4" ht="15.6" x14ac:dyDescent="0.3">
      <c r="A16" s="9"/>
      <c r="B16" s="37" t="s">
        <v>14</v>
      </c>
      <c r="C16" s="40">
        <v>162.04</v>
      </c>
      <c r="D16" s="43">
        <v>186</v>
      </c>
    </row>
    <row r="17" spans="1:4" ht="15.6" x14ac:dyDescent="0.3">
      <c r="A17" s="9"/>
      <c r="B17" s="37" t="s">
        <v>15</v>
      </c>
      <c r="C17" s="32">
        <v>162.27000000000001</v>
      </c>
      <c r="D17" s="5">
        <v>176</v>
      </c>
    </row>
    <row r="18" spans="1:4" ht="16.2" thickBot="1" x14ac:dyDescent="0.35">
      <c r="A18" s="9"/>
      <c r="B18" s="10" t="s">
        <v>16</v>
      </c>
      <c r="C18" s="11">
        <f>SUM(C6:C17)</f>
        <v>1703.54</v>
      </c>
      <c r="D18" s="12">
        <f>SUM(D6:D17)</f>
        <v>1968</v>
      </c>
    </row>
  </sheetData>
  <mergeCells count="1">
    <mergeCell ref="B4:D4"/>
  </mergeCells>
  <pageMargins left="0.511811024" right="0.511811024" top="0.78740157499999996" bottom="0.78740157499999996" header="0.31496062000000002" footer="0.3149606200000000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57BD89-CB4C-4961-B30C-B8C9FC2057E7}">
  <dimension ref="A1:D18"/>
  <sheetViews>
    <sheetView workbookViewId="0">
      <selection activeCell="F18" sqref="F18"/>
    </sheetView>
  </sheetViews>
  <sheetFormatPr defaultRowHeight="14.4" x14ac:dyDescent="0.3"/>
  <cols>
    <col min="1" max="1" width="29.44140625" customWidth="1"/>
    <col min="2" max="2" width="28.44140625" customWidth="1"/>
    <col min="3" max="3" width="17.5546875" bestFit="1" customWidth="1"/>
    <col min="4" max="4" width="22.88671875" bestFit="1" customWidth="1"/>
  </cols>
  <sheetData>
    <row r="1" spans="1:4" ht="15.6" x14ac:dyDescent="0.3">
      <c r="A1" s="9"/>
    </row>
    <row r="2" spans="1:4" ht="15.6" x14ac:dyDescent="0.3">
      <c r="A2" s="9"/>
    </row>
    <row r="3" spans="1:4" ht="16.2" thickBot="1" x14ac:dyDescent="0.35">
      <c r="A3" s="9"/>
    </row>
    <row r="4" spans="1:4" ht="21.6" thickBot="1" x14ac:dyDescent="0.35">
      <c r="A4" s="9"/>
      <c r="B4" s="45" t="s">
        <v>19</v>
      </c>
      <c r="C4" s="46"/>
      <c r="D4" s="47"/>
    </row>
    <row r="5" spans="1:4" ht="16.2" thickTop="1" x14ac:dyDescent="0.3">
      <c r="A5" s="9"/>
      <c r="B5" s="15" t="s">
        <v>2</v>
      </c>
      <c r="C5" s="16" t="s">
        <v>17</v>
      </c>
      <c r="D5" s="17" t="s">
        <v>3</v>
      </c>
    </row>
    <row r="6" spans="1:4" ht="15.6" x14ac:dyDescent="0.3">
      <c r="A6" s="9"/>
      <c r="B6" s="37" t="s">
        <v>4</v>
      </c>
      <c r="C6" s="44">
        <v>48.77</v>
      </c>
      <c r="D6" s="39">
        <v>30</v>
      </c>
    </row>
    <row r="7" spans="1:4" ht="15.6" x14ac:dyDescent="0.3">
      <c r="A7" s="9"/>
      <c r="B7" s="37" t="s">
        <v>5</v>
      </c>
      <c r="C7" s="40">
        <v>123.24</v>
      </c>
      <c r="D7" s="41">
        <v>125</v>
      </c>
    </row>
    <row r="8" spans="1:4" ht="15.6" x14ac:dyDescent="0.3">
      <c r="A8" s="9"/>
      <c r="B8" s="37" t="s">
        <v>6</v>
      </c>
      <c r="C8" s="44">
        <v>116.94</v>
      </c>
      <c r="D8" s="39">
        <v>117</v>
      </c>
    </row>
    <row r="9" spans="1:4" ht="15.6" x14ac:dyDescent="0.3">
      <c r="A9" s="9"/>
      <c r="B9" s="37" t="s">
        <v>7</v>
      </c>
      <c r="C9" s="40">
        <v>107.37</v>
      </c>
      <c r="D9" s="41">
        <v>114</v>
      </c>
    </row>
    <row r="10" spans="1:4" ht="15.6" x14ac:dyDescent="0.3">
      <c r="A10" s="9"/>
      <c r="B10" s="37" t="s">
        <v>8</v>
      </c>
      <c r="C10" s="44">
        <v>119.5</v>
      </c>
      <c r="D10" s="39">
        <v>126</v>
      </c>
    </row>
    <row r="11" spans="1:4" ht="15.6" x14ac:dyDescent="0.3">
      <c r="A11" s="9"/>
      <c r="B11" s="37" t="s">
        <v>9</v>
      </c>
      <c r="C11" s="42">
        <v>179.48</v>
      </c>
      <c r="D11" s="41">
        <v>194</v>
      </c>
    </row>
    <row r="12" spans="1:4" ht="15.6" x14ac:dyDescent="0.3">
      <c r="A12" s="9"/>
      <c r="B12" s="37" t="s">
        <v>10</v>
      </c>
      <c r="C12" s="38">
        <v>223.78</v>
      </c>
      <c r="D12" s="39">
        <v>245</v>
      </c>
    </row>
    <row r="13" spans="1:4" ht="15.6" x14ac:dyDescent="0.3">
      <c r="A13" s="9"/>
      <c r="B13" s="37" t="s">
        <v>11</v>
      </c>
      <c r="C13" s="42">
        <v>252.34</v>
      </c>
      <c r="D13" s="41">
        <v>277</v>
      </c>
    </row>
    <row r="14" spans="1:4" ht="15.6" x14ac:dyDescent="0.3">
      <c r="A14" s="9"/>
      <c r="B14" s="37" t="s">
        <v>12</v>
      </c>
      <c r="C14" s="38">
        <v>177.28</v>
      </c>
      <c r="D14" s="39">
        <v>180</v>
      </c>
    </row>
    <row r="15" spans="1:4" ht="15.6" x14ac:dyDescent="0.3">
      <c r="A15" s="9"/>
      <c r="B15" s="37" t="s">
        <v>13</v>
      </c>
      <c r="C15" s="42">
        <v>272.33999999999997</v>
      </c>
      <c r="D15" s="43">
        <v>291</v>
      </c>
    </row>
    <row r="16" spans="1:4" ht="15.6" x14ac:dyDescent="0.3">
      <c r="A16" s="9"/>
      <c r="B16" s="37" t="s">
        <v>14</v>
      </c>
      <c r="C16" s="40">
        <v>207.75</v>
      </c>
      <c r="D16" s="43">
        <v>219</v>
      </c>
    </row>
    <row r="17" spans="1:4" ht="15.6" x14ac:dyDescent="0.3">
      <c r="A17" s="9"/>
      <c r="B17" s="37" t="s">
        <v>15</v>
      </c>
      <c r="C17" s="42">
        <v>192.68</v>
      </c>
      <c r="D17" s="39">
        <v>179</v>
      </c>
    </row>
    <row r="18" spans="1:4" ht="16.2" thickBot="1" x14ac:dyDescent="0.35">
      <c r="A18" s="9"/>
      <c r="B18" s="10" t="s">
        <v>16</v>
      </c>
      <c r="C18" s="11">
        <f>SUM(C6:C17)</f>
        <v>2021.4699999999998</v>
      </c>
      <c r="D18" s="12">
        <f>SUM(D6:D17)</f>
        <v>2097</v>
      </c>
    </row>
  </sheetData>
  <mergeCells count="1">
    <mergeCell ref="B4:D4"/>
  </mergeCells>
  <pageMargins left="0.511811024" right="0.511811024" top="0.78740157499999996" bottom="0.78740157499999996" header="0.31496062000000002" footer="0.3149606200000000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36CD9A-1D59-4541-9E6C-A7DBC0942C88}">
  <dimension ref="A1:D18"/>
  <sheetViews>
    <sheetView topLeftCell="B1" workbookViewId="0">
      <selection activeCell="C7" sqref="C7"/>
    </sheetView>
  </sheetViews>
  <sheetFormatPr defaultRowHeight="14.4" x14ac:dyDescent="0.3"/>
  <cols>
    <col min="1" max="1" width="29.44140625" customWidth="1"/>
    <col min="2" max="2" width="28.44140625" customWidth="1"/>
    <col min="3" max="3" width="17.5546875" bestFit="1" customWidth="1"/>
    <col min="4" max="4" width="22.88671875" bestFit="1" customWidth="1"/>
  </cols>
  <sheetData>
    <row r="1" spans="1:4" ht="15.6" x14ac:dyDescent="0.3">
      <c r="A1" s="9"/>
    </row>
    <row r="2" spans="1:4" ht="15.6" x14ac:dyDescent="0.3">
      <c r="A2" s="9"/>
    </row>
    <row r="3" spans="1:4" ht="16.2" thickBot="1" x14ac:dyDescent="0.35">
      <c r="A3" s="9"/>
    </row>
    <row r="4" spans="1:4" ht="21.6" thickBot="1" x14ac:dyDescent="0.35">
      <c r="A4" s="9"/>
      <c r="B4" s="45" t="s">
        <v>19</v>
      </c>
      <c r="C4" s="46"/>
      <c r="D4" s="47"/>
    </row>
    <row r="5" spans="1:4" ht="16.2" thickTop="1" x14ac:dyDescent="0.3">
      <c r="A5" s="9"/>
      <c r="B5" s="15" t="s">
        <v>2</v>
      </c>
      <c r="C5" s="16" t="s">
        <v>17</v>
      </c>
      <c r="D5" s="17" t="s">
        <v>3</v>
      </c>
    </row>
    <row r="6" spans="1:4" ht="15.6" x14ac:dyDescent="0.3">
      <c r="A6" s="9"/>
      <c r="B6" s="37" t="s">
        <v>4</v>
      </c>
      <c r="C6" s="38">
        <v>45.8</v>
      </c>
      <c r="D6" s="39">
        <v>30</v>
      </c>
    </row>
    <row r="7" spans="1:4" ht="15.6" x14ac:dyDescent="0.3">
      <c r="A7" s="9"/>
      <c r="B7" s="37" t="s">
        <v>5</v>
      </c>
      <c r="C7" s="40"/>
      <c r="D7" s="41"/>
    </row>
    <row r="8" spans="1:4" ht="15.6" x14ac:dyDescent="0.3">
      <c r="A8" s="9"/>
      <c r="B8" s="37" t="s">
        <v>6</v>
      </c>
      <c r="C8" s="38"/>
      <c r="D8" s="39"/>
    </row>
    <row r="9" spans="1:4" ht="15.6" x14ac:dyDescent="0.3">
      <c r="A9" s="9"/>
      <c r="B9" s="37" t="s">
        <v>7</v>
      </c>
      <c r="C9" s="42"/>
      <c r="D9" s="41"/>
    </row>
    <row r="10" spans="1:4" ht="15.6" x14ac:dyDescent="0.3">
      <c r="A10" s="9"/>
      <c r="B10" s="37" t="s">
        <v>8</v>
      </c>
      <c r="C10" s="38"/>
      <c r="D10" s="39"/>
    </row>
    <row r="11" spans="1:4" ht="15.6" x14ac:dyDescent="0.3">
      <c r="A11" s="9"/>
      <c r="B11" s="37" t="s">
        <v>9</v>
      </c>
      <c r="C11" s="42"/>
      <c r="D11" s="41"/>
    </row>
    <row r="12" spans="1:4" ht="15.6" x14ac:dyDescent="0.3">
      <c r="A12" s="9"/>
      <c r="B12" s="37" t="s">
        <v>10</v>
      </c>
      <c r="C12" s="38"/>
      <c r="D12" s="39"/>
    </row>
    <row r="13" spans="1:4" ht="15.6" x14ac:dyDescent="0.3">
      <c r="A13" s="9"/>
      <c r="B13" s="37" t="s">
        <v>11</v>
      </c>
      <c r="C13" s="42"/>
      <c r="D13" s="41"/>
    </row>
    <row r="14" spans="1:4" ht="15.6" x14ac:dyDescent="0.3">
      <c r="A14" s="9"/>
      <c r="B14" s="37" t="s">
        <v>12</v>
      </c>
      <c r="C14" s="38"/>
      <c r="D14" s="39"/>
    </row>
    <row r="15" spans="1:4" ht="15.6" x14ac:dyDescent="0.3">
      <c r="A15" s="9"/>
      <c r="B15" s="37" t="s">
        <v>13</v>
      </c>
      <c r="C15" s="42"/>
      <c r="D15" s="43"/>
    </row>
    <row r="16" spans="1:4" ht="15.6" x14ac:dyDescent="0.3">
      <c r="A16" s="9"/>
      <c r="B16" s="37" t="s">
        <v>14</v>
      </c>
      <c r="C16" s="40"/>
      <c r="D16" s="43"/>
    </row>
    <row r="17" spans="1:4" ht="15.6" x14ac:dyDescent="0.3">
      <c r="A17" s="9"/>
      <c r="B17" s="37" t="s">
        <v>15</v>
      </c>
      <c r="C17" s="42"/>
      <c r="D17" s="39"/>
    </row>
    <row r="18" spans="1:4" ht="16.2" thickBot="1" x14ac:dyDescent="0.35">
      <c r="A18" s="9"/>
      <c r="B18" s="10" t="s">
        <v>16</v>
      </c>
      <c r="C18" s="11">
        <f>SUM(C6:C17)</f>
        <v>45.8</v>
      </c>
      <c r="D18" s="12">
        <f>SUM(D6:D17)</f>
        <v>30</v>
      </c>
    </row>
  </sheetData>
  <mergeCells count="1">
    <mergeCell ref="B4:D4"/>
  </mergeCells>
  <pageMargins left="0.511811024" right="0.511811024" top="0.78740157499999996" bottom="0.78740157499999996" header="0.31496062000000002" footer="0.3149606200000000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3:E22"/>
  <sheetViews>
    <sheetView showGridLines="0" tabSelected="1" topLeftCell="A2" zoomScale="120" zoomScaleNormal="120" workbookViewId="0">
      <selection activeCell="C21" sqref="C21"/>
    </sheetView>
  </sheetViews>
  <sheetFormatPr defaultRowHeight="15.6" x14ac:dyDescent="0.3"/>
  <cols>
    <col min="1" max="1" width="17.5546875" style="9" customWidth="1"/>
    <col min="2" max="2" width="25.6640625" customWidth="1"/>
    <col min="3" max="3" width="22.6640625" customWidth="1"/>
    <col min="4" max="4" width="25.44140625" customWidth="1"/>
  </cols>
  <sheetData>
    <row r="3" spans="1:5" ht="16.2" thickBot="1" x14ac:dyDescent="0.35"/>
    <row r="4" spans="1:5" ht="22.5" customHeight="1" thickBot="1" x14ac:dyDescent="0.35">
      <c r="B4" s="45" t="s">
        <v>19</v>
      </c>
      <c r="C4" s="46"/>
      <c r="D4" s="47"/>
    </row>
    <row r="5" spans="1:5" ht="16.2" thickTop="1" x14ac:dyDescent="0.3">
      <c r="A5" s="25"/>
      <c r="B5" s="15" t="s">
        <v>2</v>
      </c>
      <c r="C5" s="16" t="s">
        <v>17</v>
      </c>
      <c r="D5" s="17" t="s">
        <v>3</v>
      </c>
    </row>
    <row r="6" spans="1:5" x14ac:dyDescent="0.3">
      <c r="A6" s="25"/>
      <c r="B6" s="35" t="s">
        <v>22</v>
      </c>
      <c r="C6" s="32">
        <v>207.75</v>
      </c>
      <c r="D6" s="3">
        <v>219</v>
      </c>
    </row>
    <row r="7" spans="1:5" x14ac:dyDescent="0.3">
      <c r="B7" s="35" t="s">
        <v>23</v>
      </c>
      <c r="C7" s="34">
        <v>192.68</v>
      </c>
      <c r="D7" s="8">
        <v>179</v>
      </c>
    </row>
    <row r="8" spans="1:5" x14ac:dyDescent="0.3">
      <c r="B8" s="35" t="s">
        <v>26</v>
      </c>
      <c r="C8" s="32">
        <v>45.8</v>
      </c>
      <c r="D8" s="3">
        <v>30</v>
      </c>
    </row>
    <row r="9" spans="1:5" ht="17.399999999999999" customHeight="1" thickBot="1" x14ac:dyDescent="0.35">
      <c r="B9" s="36" t="s">
        <v>24</v>
      </c>
      <c r="C9" s="31">
        <v>49.47</v>
      </c>
      <c r="D9" s="27">
        <v>35</v>
      </c>
      <c r="E9" t="s">
        <v>20</v>
      </c>
    </row>
    <row r="10" spans="1:5" x14ac:dyDescent="0.3">
      <c r="B10" s="35" t="s">
        <v>25</v>
      </c>
      <c r="C10" s="32">
        <v>63.53</v>
      </c>
      <c r="D10" s="3">
        <v>49</v>
      </c>
    </row>
    <row r="11" spans="1:5" x14ac:dyDescent="0.3">
      <c r="B11" s="35" t="s">
        <v>27</v>
      </c>
      <c r="C11" s="33">
        <v>49.56</v>
      </c>
      <c r="D11" s="23">
        <v>35</v>
      </c>
    </row>
    <row r="12" spans="1:5" x14ac:dyDescent="0.3">
      <c r="B12" s="35" t="s">
        <v>28</v>
      </c>
      <c r="C12" s="32">
        <v>80.41</v>
      </c>
      <c r="D12" s="5">
        <v>65</v>
      </c>
    </row>
    <row r="13" spans="1:5" x14ac:dyDescent="0.3">
      <c r="B13" s="35" t="s">
        <v>29</v>
      </c>
      <c r="C13" s="34">
        <v>81.760000000000005</v>
      </c>
      <c r="D13" s="8">
        <v>63</v>
      </c>
    </row>
    <row r="14" spans="1:5" x14ac:dyDescent="0.3">
      <c r="B14" s="35" t="s">
        <v>30</v>
      </c>
      <c r="C14" s="32">
        <v>66.39</v>
      </c>
      <c r="D14" s="3">
        <v>51</v>
      </c>
    </row>
    <row r="15" spans="1:5" x14ac:dyDescent="0.3">
      <c r="B15" s="35" t="s">
        <v>31</v>
      </c>
      <c r="C15" s="34">
        <v>61.5</v>
      </c>
      <c r="D15" s="8">
        <v>46</v>
      </c>
    </row>
    <row r="16" spans="1:5" x14ac:dyDescent="0.3">
      <c r="B16" s="35" t="s">
        <v>32</v>
      </c>
      <c r="C16" s="32">
        <v>121.44</v>
      </c>
      <c r="D16" s="3">
        <v>107</v>
      </c>
    </row>
    <row r="17" spans="2:4" ht="16.2" thickBot="1" x14ac:dyDescent="0.35">
      <c r="B17" s="35" t="s">
        <v>33</v>
      </c>
      <c r="C17" s="31">
        <v>140.54</v>
      </c>
      <c r="D17" s="27">
        <v>129</v>
      </c>
    </row>
    <row r="22" spans="2:4" x14ac:dyDescent="0.3">
      <c r="D22" t="s">
        <v>20</v>
      </c>
    </row>
  </sheetData>
  <mergeCells count="1">
    <mergeCell ref="B4:D4"/>
  </mergeCells>
  <phoneticPr fontId="10" type="noConversion"/>
  <pageMargins left="0.511811024" right="0.511811024" top="0.78740157499999996" bottom="0.78740157499999996" header="0.31496062000000002" footer="0.31496062000000002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B1:F14"/>
  <sheetViews>
    <sheetView showGridLines="0" topLeftCell="B1" workbookViewId="0">
      <selection activeCell="C18" sqref="C18"/>
    </sheetView>
  </sheetViews>
  <sheetFormatPr defaultColWidth="9.109375" defaultRowHeight="15.6" x14ac:dyDescent="0.3"/>
  <cols>
    <col min="1" max="1" width="17.5546875" style="9" customWidth="1"/>
    <col min="2" max="2" width="25.6640625" style="9" customWidth="1"/>
    <col min="3" max="3" width="22.6640625" style="9" customWidth="1"/>
    <col min="4" max="4" width="25.44140625" style="9" customWidth="1"/>
    <col min="5" max="6" width="22.6640625" style="9" customWidth="1"/>
    <col min="7" max="16384" width="9.109375" style="9"/>
  </cols>
  <sheetData>
    <row r="1" spans="2:6" x14ac:dyDescent="0.3">
      <c r="B1"/>
      <c r="C1"/>
      <c r="D1"/>
    </row>
    <row r="3" spans="2:6" ht="16.2" thickBot="1" x14ac:dyDescent="0.35">
      <c r="F3" s="13"/>
    </row>
    <row r="4" spans="2:6" ht="27.75" customHeight="1" thickBot="1" x14ac:dyDescent="0.35">
      <c r="B4" s="45" t="s">
        <v>19</v>
      </c>
      <c r="C4" s="46"/>
      <c r="D4" s="47"/>
      <c r="F4" s="14"/>
    </row>
    <row r="5" spans="2:6" ht="16.2" thickTop="1" x14ac:dyDescent="0.3">
      <c r="B5" s="18" t="s">
        <v>0</v>
      </c>
      <c r="C5" s="19" t="s">
        <v>18</v>
      </c>
      <c r="D5" s="20" t="s">
        <v>1</v>
      </c>
    </row>
    <row r="6" spans="2:6" x14ac:dyDescent="0.3">
      <c r="B6" s="6">
        <v>2017</v>
      </c>
      <c r="C6" s="28">
        <f>'2017'!C18</f>
        <v>199.43</v>
      </c>
      <c r="D6" s="8">
        <f>'2017'!D18</f>
        <v>325</v>
      </c>
    </row>
    <row r="7" spans="2:6" x14ac:dyDescent="0.3">
      <c r="B7" s="1">
        <v>2018</v>
      </c>
      <c r="C7" s="26">
        <f>'2018'!C18</f>
        <v>1523.6899999999998</v>
      </c>
      <c r="D7" s="5">
        <f>'2018'!D18</f>
        <v>1964</v>
      </c>
    </row>
    <row r="8" spans="2:6" x14ac:dyDescent="0.3">
      <c r="B8" s="6">
        <v>2019</v>
      </c>
      <c r="C8" s="28">
        <f>'2019'!C18</f>
        <v>2296.1999999999998</v>
      </c>
      <c r="D8" s="8">
        <f>'2019'!D18</f>
        <v>2765</v>
      </c>
    </row>
    <row r="9" spans="2:6" x14ac:dyDescent="0.3">
      <c r="B9" s="1">
        <v>2020</v>
      </c>
      <c r="C9" s="26">
        <f>'2020'!C18</f>
        <v>858.3900000000001</v>
      </c>
      <c r="D9" s="5">
        <f>'2020'!D18</f>
        <v>1412</v>
      </c>
    </row>
    <row r="10" spans="2:6" x14ac:dyDescent="0.3">
      <c r="B10" s="6">
        <v>2021</v>
      </c>
      <c r="C10" s="28">
        <f>'2021'!C18</f>
        <v>1244.3100000000002</v>
      </c>
      <c r="D10" s="8">
        <f>'2021'!D18</f>
        <v>1404</v>
      </c>
    </row>
    <row r="11" spans="2:6" x14ac:dyDescent="0.3">
      <c r="B11" s="1">
        <v>2022</v>
      </c>
      <c r="C11" s="26">
        <v>1702.77</v>
      </c>
      <c r="D11" s="5">
        <v>1959</v>
      </c>
    </row>
    <row r="12" spans="2:6" ht="16.2" thickBot="1" x14ac:dyDescent="0.35">
      <c r="B12" s="29">
        <v>2023</v>
      </c>
      <c r="C12" s="30">
        <f>'2023'!C18</f>
        <v>1845.33</v>
      </c>
      <c r="D12" s="27">
        <f>'2023'!D18</f>
        <v>2209</v>
      </c>
    </row>
    <row r="13" spans="2:6" x14ac:dyDescent="0.3">
      <c r="B13" s="1">
        <v>2024</v>
      </c>
      <c r="C13" s="26">
        <f>'2024'!C18</f>
        <v>1703.54</v>
      </c>
      <c r="D13" s="5">
        <f>'2024'!D18</f>
        <v>1968</v>
      </c>
    </row>
    <row r="14" spans="2:6" ht="16.2" thickBot="1" x14ac:dyDescent="0.35">
      <c r="B14" s="29">
        <v>2025</v>
      </c>
      <c r="C14" s="30">
        <f>'2025'!C18</f>
        <v>2021.4699999999998</v>
      </c>
      <c r="D14" s="27">
        <f>'2025'!D18</f>
        <v>2097</v>
      </c>
    </row>
  </sheetData>
  <mergeCells count="1">
    <mergeCell ref="B4:D4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12</vt:i4>
      </vt:variant>
    </vt:vector>
  </HeadingPairs>
  <TitlesOfParts>
    <vt:vector size="12" baseType="lpstr">
      <vt:lpstr>2017</vt:lpstr>
      <vt:lpstr>2018</vt:lpstr>
      <vt:lpstr>2019</vt:lpstr>
      <vt:lpstr>2020</vt:lpstr>
      <vt:lpstr>2021</vt:lpstr>
      <vt:lpstr>2022</vt:lpstr>
      <vt:lpstr>2023</vt:lpstr>
      <vt:lpstr>2024</vt:lpstr>
      <vt:lpstr>2025</vt:lpstr>
      <vt:lpstr>2026</vt:lpstr>
      <vt:lpstr>GRAFICO</vt:lpstr>
      <vt:lpstr>HISTORICO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Juuh</dc:creator>
  <cp:lastModifiedBy>Isabela Damé</cp:lastModifiedBy>
  <dcterms:created xsi:type="dcterms:W3CDTF">2013-09-10T13:21:21Z</dcterms:created>
  <dcterms:modified xsi:type="dcterms:W3CDTF">2026-10-23T18:15:38Z</dcterms:modified>
</cp:coreProperties>
</file>