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charts/style2.xml" ContentType="application/vnd.ms-office.chartsty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olors2.xml" ContentType="application/vnd.ms-office.chartcolorstyle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4"/>
  </bookViews>
  <sheets>
    <sheet name="2012" sheetId="1" state="visible" r:id="rId3"/>
    <sheet name="2013" sheetId="2" state="visible" r:id="rId4"/>
    <sheet name="2014" sheetId="3" state="visible" r:id="rId5"/>
    <sheet name="2015" sheetId="4" state="visible" r:id="rId6"/>
    <sheet name="2016" sheetId="5" state="visible" r:id="rId7"/>
    <sheet name="2017" sheetId="6" state="visible" r:id="rId8"/>
    <sheet name="2018" sheetId="7" state="visible" r:id="rId9"/>
    <sheet name="2019" sheetId="8" state="visible" r:id="rId10"/>
    <sheet name="2020" sheetId="9" state="visible" r:id="rId11"/>
    <sheet name="2021" sheetId="10" state="visible" r:id="rId12"/>
    <sheet name="2022" sheetId="11" state="visible" r:id="rId13"/>
    <sheet name="2023" sheetId="12" state="visible" r:id="rId14"/>
    <sheet name="2024" sheetId="13" state="visible" r:id="rId15"/>
    <sheet name="2025" sheetId="14" state="visible" r:id="rId16"/>
    <sheet name="Gráfico" sheetId="15" state="visible" r:id="rId17"/>
    <sheet name="HISTORICO" sheetId="16" state="visible" r:id="rId1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<sst xmlns="http://schemas.openxmlformats.org/spreadsheetml/2006/main" count="246" uniqueCount="20">
  <si>
    <t xml:space="preserve">ALM - Lobo da Costa</t>
  </si>
  <si>
    <t xml:space="preserve">Mês</t>
  </si>
  <si>
    <t xml:space="preserve">Fatura Total (R$)</t>
  </si>
  <si>
    <t xml:space="preserve">Consumo Ativo (kWh)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</si>
  <si>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</si>
  <si>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</si>
  <si>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</si>
  <si>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</si>
  <si>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</si>
  <si>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</si>
  <si>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</si>
  <si>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</si>
  <si>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</si>
  <si>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</si>
  <si>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</si>
  <si>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</si>
  <si>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t xml:space="preserve">Total</t>
  </si>
  <si>
    <t xml:space="preserve">Ano</t>
  </si>
  <si>
    <t xml:space="preserve">Total em dinheiro (R$)</t>
  </si>
  <si>
    <t xml:space="preserve">Total em consumo (kWh)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</si>
</sst>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_(* #,##0.00_);_(* \(#,##0.00\);_(* \-??_);_(@_)"/>
    <numFmt numFmtId="166" formatCode="#,##0.00"/>
    <numFmt numFmtId="167" formatCode="#,##0"/>
    <numFmt numFmtId="168" formatCode="0.00"/>
    <numFmt numFmtId="169" formatCode="mmm/yy"/>
    <numFmt numFmtId="170" formatCode="&quot;R$ &quot;#,##0.00"/>
    <numFmt numFmtId="171" formatCode="0"/>
  </numFmts>
  <fonts count="2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Berlin Sans FB"/>
      <family val="2"/>
      <charset val="1"/>
    </font>
    <font>
      <sz val="36"/>
      <color theme="1"/>
      <name val="Berlin Sans FB"/>
      <family val="2"/>
      <charset val="1"/>
    </font>
    <font>
      <sz val="16"/>
      <color theme="1"/>
      <name val="Calibri"/>
      <family val="2"/>
      <charset val="1"/>
    </font>
    <font>
      <sz val="14"/>
      <color theme="1"/>
      <name val="Berlin Sans FB"/>
      <family val="2"/>
      <charset val="1"/>
    </font>
    <font>
      <b val="true"/>
      <sz val="14"/>
      <color theme="1"/>
      <name val="Calibri"/>
      <family val="2"/>
      <charset val="1"/>
    </font>
    <font>
      <sz val="12"/>
      <color theme="1"/>
      <name val="Calibri"/>
      <family val="2"/>
      <charset val="1"/>
    </font>
    <font>
      <b val="true"/>
      <sz val="12"/>
      <color rgb="FFFF0000"/>
      <name val="Calibri"/>
      <family val="2"/>
      <charset val="1"/>
    </font>
    <font>
      <b val="true"/>
      <sz val="10"/>
      <color rgb="FF000000"/>
      <name val="Calibri"/>
      <family val="2"/>
    </font>
    <font>
      <b val="true"/>
      <sz val="9"/>
      <color rgb="FF000000"/>
      <name val="Tw Cen MT"/>
      <family val="2"/>
    </font>
    <font>
      <sz val="10"/>
      <color rgb="FF000000"/>
      <name val="Calibri"/>
      <family val="2"/>
    </font>
    <font>
      <sz val="11"/>
      <color theme="1"/>
      <name val="Tw Cen MT"/>
      <family val="2"/>
      <charset val="1"/>
    </font>
    <font>
      <b val="true"/>
      <sz val="11"/>
      <color rgb="FF666666"/>
      <name val="Tw Cen MT"/>
      <family val="2"/>
      <charset val="1"/>
    </font>
    <font>
      <sz val="36"/>
      <color theme="1"/>
      <name val="Tw Cen MT"/>
      <family val="2"/>
      <charset val="1"/>
    </font>
    <font>
      <sz val="11"/>
      <color rgb="FFFF0000"/>
      <name val="Tw Cen MT"/>
      <family val="2"/>
      <charset val="1"/>
    </font>
    <font>
      <sz val="14"/>
      <color theme="1"/>
      <name val="Tw Cen MT"/>
      <family val="2"/>
      <charset val="1"/>
    </font>
    <font>
      <sz val="12"/>
      <name val="Calibri"/>
      <family val="2"/>
      <charset val="1"/>
    </font>
    <font>
      <b val="true"/>
      <sz val="8"/>
      <color rgb="FF000000"/>
      <name val="Tw Cen MT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  <bgColor rgb="FDFFC000"/>
      </patternFill>
    </fill>
    <fill>
      <patternFill patternType="solid">
        <fgColor theme="0" tint="-0.05"/>
        <bgColor rgb="FFFFFFFF"/>
      </patternFill>
    </fill>
    <fill>
      <patternFill patternType="solid">
        <fgColor theme="0"/>
        <bgColor rgb="FFF2F2F2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double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/>
      <top style="double"/>
      <bottom style="thin"/>
      <diagonal/>
    </border>
    <border diagonalUp="false" diagonalDown="false">
      <left/>
      <right/>
      <top style="double"/>
      <bottom style="thin"/>
      <diagonal/>
    </border>
    <border diagonalUp="false" diagonalDown="false">
      <left/>
      <right style="medium"/>
      <top style="double"/>
      <bottom style="thin"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/>
      <right style="medium"/>
      <top style="medium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3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9" fillId="3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7" fontId="9" fillId="3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9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7" fontId="9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0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0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3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8" fillId="3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7" fontId="8" fillId="3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9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9" fillId="4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9" fillId="4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9" fillId="3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9" fillId="3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3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3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3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9" fillId="3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9" fillId="3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3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9" fillId="3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9" fillId="3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9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9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9" fillId="3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9" fillId="3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9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19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9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1" fontId="9" fillId="3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9" fillId="4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9" fillId="4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9" fillId="4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Vírgula 3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9CDE5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6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D9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DFFC000"/>
      <rgbColor rgb="FFFF6600"/>
      <rgbColor rgb="FF666666"/>
      <rgbColor rgb="FF878787"/>
      <rgbColor rgb="FF10243E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worksheet" Target="worksheets/sheet16.xml"/><Relationship Id="rId19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_rels/chart2.xml.rels><?xml version="1.0" encoding="UTF-8"?>
<Relationships xmlns="http://schemas.openxmlformats.org/package/2006/relationships"><Relationship Id="rId1" Type="http://schemas.microsoft.com/office/2011/relationships/chartStyle" Target="style2.xml"/><Relationship Id="rId2" Type="http://schemas.microsoft.com/office/2011/relationships/chartColorStyle" Target="colors2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style val="2"/>
  <c:chart>
    <c:autoTitleDeleted val="1"/>
    <c:plotArea>
      <c:layout>
        <c:manualLayout>
          <c:layoutTarget val="inner"/>
          <c:xMode val="edge"/>
          <c:yMode val="edge"/>
          <c:x val="0.0254004690852837"/>
          <c:y val="0.0597715871491088"/>
          <c:w val="0.970657218424073"/>
          <c:h val="0.77628348809905"/>
        </c:manualLayout>
      </c:layout>
      <c:lineChart>
        <c:grouping val="standard"/>
        <c:varyColors val="0"/>
        <c:ser>
          <c:idx val="0"/>
          <c:order val="0"/>
          <c:tx>
            <c:strRef>
              <c:f>Gráfico!$C$5</c:f>
              <c:strCache>
                <c:ptCount val="1"/>
                <c:pt idx="0">
                  <c:v>Fatura Total (R$)</c:v>
                </c:pt>
              </c:strCache>
            </c:strRef>
          </c:tx>
          <c:spPr>
            <a:solidFill>
              <a:srgbClr val="10243E"/>
            </a:solidFill>
            <a:ln cap="rnd" w="28440">
              <a:solidFill>
                <a:schemeClr val="dk2">
                  <a:lumMod val="50000"/>
                </a:schemeClr>
              </a:solidFill>
              <a:round/>
            </a:ln>
          </c:spPr>
          <c:marker>
            <c:symbol val="diamond"/>
            <c:size val="7"/>
            <c:spPr>
              <a:solidFill>
                <a:srgbClr val="10243E"/>
              </a:solidFill>
            </c:spPr>
          </c:marker>
          <c:dPt>
            <c:idx val="0"/>
            <c:marker>
              <c:symbol val="diamond"/>
              <c:size val="7"/>
              <c:spPr>
                <a:solidFill>
                  <a:srgbClr val="10243E"/>
                </a:solidFill>
              </c:spPr>
            </c:marker>
          </c:dPt>
          <c:dPt>
            <c:idx val="1"/>
            <c:marker>
              <c:symbol val="diamond"/>
              <c:size val="7"/>
              <c:spPr>
                <a:solidFill>
                  <a:srgbClr val="10243E"/>
                </a:solidFill>
              </c:spPr>
            </c:marker>
          </c:dPt>
          <c:dPt>
            <c:idx val="2"/>
            <c:marker>
              <c:symbol val="diamond"/>
              <c:size val="7"/>
              <c:spPr>
                <a:solidFill>
                  <a:srgbClr val="10243E"/>
                </a:solidFill>
              </c:spPr>
            </c:marker>
          </c:dPt>
          <c:dPt>
            <c:idx val="3"/>
            <c:marker>
              <c:symbol val="diamond"/>
              <c:size val="7"/>
              <c:spPr>
                <a:solidFill>
                  <a:srgbClr val="10243E"/>
                </a:solidFill>
              </c:spPr>
            </c:marker>
          </c:dPt>
          <c:dPt>
            <c:idx val="4"/>
            <c:marker>
              <c:symbol val="diamond"/>
              <c:size val="7"/>
              <c:spPr>
                <a:solidFill>
                  <a:srgbClr val="10243E"/>
                </a:solidFill>
              </c:spPr>
            </c:marker>
          </c:dPt>
          <c:dPt>
            <c:idx val="5"/>
            <c:marker>
              <c:symbol val="diamond"/>
              <c:size val="7"/>
              <c:spPr>
                <a:solidFill>
                  <a:srgbClr val="10243E"/>
                </a:solidFill>
              </c:spPr>
            </c:marker>
          </c:dPt>
          <c:dPt>
            <c:idx val="6"/>
            <c:marker>
              <c:symbol val="diamond"/>
              <c:size val="7"/>
              <c:spPr>
                <a:solidFill>
                  <a:srgbClr val="10243E"/>
                </a:solidFill>
              </c:spPr>
            </c:marker>
          </c:dPt>
          <c:dPt>
            <c:idx val="7"/>
            <c:marker>
              <c:symbol val="diamond"/>
              <c:size val="7"/>
              <c:spPr>
                <a:solidFill>
                  <a:srgbClr val="10243E"/>
                </a:solidFill>
              </c:spPr>
            </c:marker>
          </c:dPt>
          <c:dPt>
            <c:idx val="8"/>
            <c:marker>
              <c:symbol val="diamond"/>
              <c:size val="7"/>
              <c:spPr>
                <a:solidFill>
                  <a:srgbClr val="10243E"/>
                </a:solidFill>
              </c:spPr>
            </c:marker>
          </c:dPt>
          <c:dPt>
            <c:idx val="9"/>
            <c:marker>
              <c:symbol val="diamond"/>
              <c:size val="7"/>
              <c:spPr>
                <a:solidFill>
                  <a:srgbClr val="10243E"/>
                </a:solidFill>
              </c:spPr>
            </c:marker>
          </c:dPt>
          <c:dPt>
            <c:idx val="10"/>
            <c:marker>
              <c:symbol val="diamond"/>
              <c:size val="7"/>
              <c:spPr>
                <a:solidFill>
                  <a:srgbClr val="10243E"/>
                </a:solidFill>
              </c:spPr>
            </c:marker>
          </c:dPt>
          <c:dPt>
            <c:idx val="11"/>
            <c:marker>
              <c:symbol val="diamond"/>
              <c:size val="7"/>
              <c:spPr>
                <a:solidFill>
                  <a:srgbClr val="10243E"/>
                </a:solidFill>
              </c:spPr>
            </c:marker>
          </c:dPt>
          <c:dLbls>
            <c:dLbl>
              <c:idx val="0"/>
              <c:layout>
                <c:manualLayout>
                  <c:x val="-0.0473381374531631"/>
                  <c:y val="0.0410733232813983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559596554677912"/>
                  <c:y val="-0.0375589101086122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751429642220554"/>
                  <c:y val="0.0385336639549891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542841084888266"/>
                  <c:y val="0.0316755847508012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612131064156435"/>
                  <c:y val="-0.0362320732007947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607649615901284"/>
                  <c:y val="0.03785095923783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469926525601881"/>
                  <c:y val="-0.0352016198644067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60433575327889"/>
                  <c:y val="0.0412433114368991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637430577931619"/>
                  <c:y val="-0.0395603312016938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-0.0511110952938771"/>
                  <c:y val="-0.038748568031206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-0.0769098101010257"/>
                  <c:y val="0.0380879047577616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1"/>
              <c:layout>
                <c:manualLayout>
                  <c:x val="-0.0570174853948959"/>
                  <c:y val="0.0656784658827263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&quot;R$ &quot;#,##0.0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t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Gráfico!$B$6:$B$17</c:f>
              <c:numCache>
                <c:formatCode>mmm\-yy</c:formatCode>
                <c:ptCount val="12"/>
                <c:pt idx="0">
                  <c:v>45870</c:v>
                </c:pt>
                <c:pt idx="1">
                  <c:v>45901</c:v>
                </c:pt>
                <c:pt idx="2">
                  <c:v>45931</c:v>
                </c:pt>
                <c:pt idx="3">
                  <c:v>45962</c:v>
                </c:pt>
                <c:pt idx="4">
                  <c:v>45992</c:v>
                </c:pt>
                <c:pt idx="5">
                  <c:v>46023</c:v>
                </c:pt>
                <c:pt idx="6">
                  <c:v>46054</c:v>
                </c:pt>
                <c:pt idx="7">
                  <c:v>46082</c:v>
                </c:pt>
                <c:pt idx="8">
                  <c:v>46113</c:v>
                </c:pt>
                <c:pt idx="9">
                  <c:v>46143</c:v>
                </c:pt>
                <c:pt idx="10">
                  <c:v>46174</c:v>
                </c:pt>
                <c:pt idx="11">
                  <c:v>46204</c:v>
                </c:pt>
              </c:numCache>
            </c:numRef>
          </c:cat>
          <c:val>
            <c:numRef>
              <c:f>Gráfico!$C$6:$C$17</c:f>
              <c:numCache>
                <c:formatCode>"R$ "#,##0.00</c:formatCode>
                <c:ptCount val="12"/>
                <c:pt idx="0">
                  <c:v>1158.16</c:v>
                </c:pt>
                <c:pt idx="1">
                  <c:v>1111.21</c:v>
                </c:pt>
                <c:pt idx="2">
                  <c:v>1108.12</c:v>
                </c:pt>
                <c:pt idx="3">
                  <c:v>1140.63</c:v>
                </c:pt>
                <c:pt idx="4">
                  <c:v>1119.56</c:v>
                </c:pt>
                <c:pt idx="5">
                  <c:v>1196.16</c:v>
                </c:pt>
                <c:pt idx="6">
                  <c:v>1094.27</c:v>
                </c:pt>
                <c:pt idx="7">
                  <c:v>1145.67</c:v>
                </c:pt>
                <c:pt idx="8">
                  <c:v>1164.48</c:v>
                </c:pt>
                <c:pt idx="9">
                  <c:v>1069.88</c:v>
                </c:pt>
                <c:pt idx="10">
                  <c:v>1092.76</c:v>
                </c:pt>
                <c:pt idx="11">
                  <c:v>1058.83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Gráfico!$D$5</c:f>
              <c:strCache>
                <c:ptCount val="1"/>
                <c:pt idx="0">
                  <c:v>Consumo Ativo (kWh)</c:v>
                </c:pt>
              </c:strCache>
            </c:strRef>
          </c:tx>
          <c:spPr>
            <a:solidFill>
              <a:srgbClr val="FFC000">
                <a:alpha val="99000"/>
              </a:srgbClr>
            </a:solidFill>
            <a:ln cap="rnd" w="28440">
              <a:solidFill>
                <a:srgbClr val="FFC000">
                  <a:alpha val="99000"/>
                </a:srgbClr>
              </a:solidFill>
              <a:round/>
            </a:ln>
          </c:spPr>
          <c:marker>
            <c:symbol val="square"/>
            <c:size val="6"/>
            <c:spPr>
              <a:solidFill>
                <a:srgbClr val="FFC000"/>
              </a:solidFill>
            </c:spPr>
          </c:marker>
          <c:dPt>
            <c:idx val="0"/>
            <c:marker>
              <c:symbol val="square"/>
              <c:size val="6"/>
              <c:spPr>
                <a:solidFill>
                  <a:srgbClr val="FFC000"/>
                </a:solidFill>
              </c:spPr>
            </c:marker>
          </c:dPt>
          <c:dPt>
            <c:idx val="1"/>
            <c:marker>
              <c:symbol val="square"/>
              <c:size val="6"/>
              <c:spPr>
                <a:solidFill>
                  <a:srgbClr val="FFC000"/>
                </a:solidFill>
              </c:spPr>
            </c:marker>
          </c:dPt>
          <c:dPt>
            <c:idx val="2"/>
            <c:marker>
              <c:symbol val="square"/>
              <c:size val="6"/>
              <c:spPr>
                <a:solidFill>
                  <a:srgbClr val="FFC000"/>
                </a:solidFill>
              </c:spPr>
            </c:marker>
          </c:dPt>
          <c:dPt>
            <c:idx val="3"/>
            <c:marker>
              <c:symbol val="square"/>
              <c:size val="6"/>
              <c:spPr>
                <a:solidFill>
                  <a:srgbClr val="FFC000"/>
                </a:solidFill>
              </c:spPr>
            </c:marker>
          </c:dPt>
          <c:dPt>
            <c:idx val="4"/>
            <c:marker>
              <c:symbol val="square"/>
              <c:size val="6"/>
              <c:spPr>
                <a:solidFill>
                  <a:srgbClr val="FFC000"/>
                </a:solidFill>
              </c:spPr>
            </c:marker>
          </c:dPt>
          <c:dPt>
            <c:idx val="5"/>
            <c:marker>
              <c:symbol val="square"/>
              <c:size val="6"/>
              <c:spPr>
                <a:solidFill>
                  <a:srgbClr val="FFC000"/>
                </a:solidFill>
              </c:spPr>
            </c:marker>
          </c:dPt>
          <c:dPt>
            <c:idx val="6"/>
            <c:marker>
              <c:symbol val="square"/>
              <c:size val="6"/>
              <c:spPr>
                <a:solidFill>
                  <a:srgbClr val="FFC000"/>
                </a:solidFill>
              </c:spPr>
            </c:marker>
          </c:dPt>
          <c:dPt>
            <c:idx val="7"/>
            <c:marker>
              <c:symbol val="square"/>
              <c:size val="6"/>
              <c:spPr>
                <a:solidFill>
                  <a:srgbClr val="FFC000"/>
                </a:solidFill>
              </c:spPr>
            </c:marker>
          </c:dPt>
          <c:dPt>
            <c:idx val="8"/>
            <c:marker>
              <c:symbol val="square"/>
              <c:size val="6"/>
              <c:spPr>
                <a:solidFill>
                  <a:srgbClr val="FFC000"/>
                </a:solidFill>
              </c:spPr>
            </c:marker>
          </c:dPt>
          <c:dPt>
            <c:idx val="9"/>
            <c:marker>
              <c:symbol val="square"/>
              <c:size val="6"/>
              <c:spPr>
                <a:solidFill>
                  <a:srgbClr val="FFC000"/>
                </a:solidFill>
              </c:spPr>
            </c:marker>
          </c:dPt>
          <c:dPt>
            <c:idx val="10"/>
            <c:marker>
              <c:symbol val="square"/>
              <c:size val="6"/>
              <c:spPr>
                <a:solidFill>
                  <a:srgbClr val="FFC000"/>
                </a:solidFill>
              </c:spPr>
            </c:marker>
          </c:dPt>
          <c:dPt>
            <c:idx val="11"/>
            <c:marker>
              <c:symbol val="square"/>
              <c:size val="6"/>
              <c:spPr>
                <a:solidFill>
                  <a:srgbClr val="FFC000"/>
                </a:solidFill>
              </c:spPr>
            </c:marker>
          </c:dPt>
          <c:dLbls>
            <c:dLbl>
              <c:idx val="0"/>
              <c:layout>
                <c:manualLayout>
                  <c:x val="-0.037331805388524"/>
                  <c:y val="-0.0446687258015401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303781690778975"/>
                  <c:y val="-0.0409582819905559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338549187932558"/>
                  <c:y val="-0.0345960760429809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373409763424976"/>
                  <c:y val="-0.0510146314583606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355932936509349"/>
                  <c:y val="-0.0373972841895327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338642266271394"/>
                  <c:y val="-0.035727237696396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35593293650935"/>
                  <c:y val="-0.0462806298028981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355998638866174"/>
                  <c:y val="-0.0460296202586865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460346300697239"/>
                  <c:y val="-0.0371354823740955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-0.0338650479065997"/>
                  <c:y val="-0.0368280622380766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-0.0216964239028461"/>
                  <c:y val="-0.0369344992096982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1"/>
              <c:layout>
                <c:manualLayout>
                  <c:x val="-0.0276720532561405"/>
                  <c:y val="-0.0382372645408275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#,##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ct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Gráfico!$B$6:$B$17</c:f>
              <c:numCache>
                <c:formatCode>mmm\-yy</c:formatCode>
                <c:ptCount val="12"/>
                <c:pt idx="0">
                  <c:v>45870</c:v>
                </c:pt>
                <c:pt idx="1">
                  <c:v>45901</c:v>
                </c:pt>
                <c:pt idx="2">
                  <c:v>45931</c:v>
                </c:pt>
                <c:pt idx="3">
                  <c:v>45962</c:v>
                </c:pt>
                <c:pt idx="4">
                  <c:v>45992</c:v>
                </c:pt>
                <c:pt idx="5">
                  <c:v>46023</c:v>
                </c:pt>
                <c:pt idx="6">
                  <c:v>46054</c:v>
                </c:pt>
                <c:pt idx="7">
                  <c:v>46082</c:v>
                </c:pt>
                <c:pt idx="8">
                  <c:v>46113</c:v>
                </c:pt>
                <c:pt idx="9">
                  <c:v>46143</c:v>
                </c:pt>
                <c:pt idx="10">
                  <c:v>46174</c:v>
                </c:pt>
                <c:pt idx="11">
                  <c:v>46204</c:v>
                </c:pt>
              </c:numCache>
            </c:numRef>
          </c:cat>
          <c:val>
            <c:numRef>
              <c:f>Gráfico!$D$6:$D$17</c:f>
              <c:numCache>
                <c:formatCode>#,##0</c:formatCode>
                <c:ptCount val="12"/>
                <c:pt idx="0">
                  <c:v>2513</c:v>
                </c:pt>
                <c:pt idx="1">
                  <c:v>1534</c:v>
                </c:pt>
                <c:pt idx="2">
                  <c:v>1555</c:v>
                </c:pt>
                <c:pt idx="3">
                  <c:v>1557</c:v>
                </c:pt>
                <c:pt idx="4">
                  <c:v>1556</c:v>
                </c:pt>
                <c:pt idx="5">
                  <c:v>2039</c:v>
                </c:pt>
                <c:pt idx="6">
                  <c:v>1778</c:v>
                </c:pt>
                <c:pt idx="7">
                  <c:v>1854</c:v>
                </c:pt>
                <c:pt idx="8">
                  <c:v>1432</c:v>
                </c:pt>
                <c:pt idx="9">
                  <c:v>1678</c:v>
                </c:pt>
                <c:pt idx="10">
                  <c:v>1857</c:v>
                </c:pt>
                <c:pt idx="11">
                  <c:v>2174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92167259"/>
        <c:axId val="49481008"/>
      </c:lineChart>
      <c:dateAx>
        <c:axId val="92167259"/>
        <c:scaling>
          <c:orientation val="minMax"/>
        </c:scaling>
        <c:delete val="0"/>
        <c:axPos val="b"/>
        <c:majorGridlines>
          <c:spPr>
            <a:ln w="9360">
              <a:solidFill>
                <a:schemeClr val="accent1">
                  <a:lumMod val="40000"/>
                  <a:lumOff val="60000"/>
                </a:schemeClr>
              </a:solidFill>
              <a:round/>
            </a:ln>
          </c:spPr>
        </c:majorGridlines>
        <c:numFmt formatCode="mmm\-yy" sourceLinked="0"/>
        <c:majorTickMark val="out"/>
        <c:minorTickMark val="none"/>
        <c:tickLblPos val="nextTo"/>
        <c:spPr>
          <a:ln w="9360">
            <a:solidFill>
              <a:schemeClr val="lt1">
                <a:lumMod val="50000"/>
              </a:schemeClr>
            </a:solidFill>
            <a:round/>
          </a:ln>
        </c:spPr>
        <c:txPr>
          <a:bodyPr rot="2700000"/>
          <a:lstStyle/>
          <a:p>
            <a:pPr>
              <a:defRPr sz="900" b="1" u="none" strike="noStrike">
                <a:solidFill>
                  <a:srgbClr val="000000"/>
                </a:solidFill>
                <a:uFillTx/>
                <a:latin typeface="Tw Cen MT"/>
              </a:defRPr>
            </a:pPr>
          </a:p>
        </c:txPr>
        <c:crossAx val="49481008"/>
        <c:crosses val="autoZero"/>
        <c:auto val="1"/>
        <c:lblOffset val="100"/>
        <c:baseTimeUnit val="months"/>
      </c:dateAx>
      <c:valAx>
        <c:axId val="49481008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92167259"/>
        <c:crossBetween val="between"/>
      </c:valAx>
      <c:spPr>
        <a:noFill/>
        <a:ln w="0">
          <a:noFill/>
        </a:ln>
      </c:spPr>
    </c:plotArea>
    <c:legend>
      <c:legendPos val="b"/>
      <c:layout>
        <c:manualLayout>
          <c:xMode val="edge"/>
          <c:yMode val="edge"/>
          <c:x val="0.0174838077910402"/>
          <c:y val="0.0450179086730181"/>
          <c:w val="0.220503005009491"/>
          <c:h val="0.121792232473715"/>
        </c:manualLayout>
      </c:layout>
      <c:overlay val="0"/>
      <c:spPr>
        <a:solidFill>
          <a:srgbClr val="FFFFFF"/>
        </a:solidFill>
        <a:ln w="0">
          <a:noFill/>
        </a:ln>
      </c:spPr>
      <c:txPr>
        <a:bodyPr/>
        <a:lstStyle/>
        <a:p>
          <a:pPr>
            <a:defRPr sz="900" b="1" u="none" strike="noStrike">
              <a:solidFill>
                <a:srgbClr val="000000"/>
              </a:solidFill>
              <a:uFillTx/>
              <a:latin typeface="Tw Cen MT"/>
            </a:defRPr>
          </a:pPr>
        </a:p>
      </c:txPr>
    </c:legend>
    <c:plotVisOnly val="1"/>
    <c:dispBlanksAs val="gap"/>
  </c:chart>
  <c:spPr>
    <a:solidFill>
      <a:srgbClr val="FFFFFF"/>
    </a:solidFill>
    <a:ln w="6480">
      <a:solidFill>
        <a:srgbClr val="000000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style val="2"/>
  <c:chart>
    <c:autoTitleDeleted val="1"/>
    <c:plotArea>
      <c:layout>
        <c:manualLayout>
          <c:layoutTarget val="inner"/>
          <c:xMode val="edge"/>
          <c:yMode val="edge"/>
          <c:x val="0.0231394846696416"/>
          <c:y val="0.0403142830418109"/>
          <c:w val="0.943644738736145"/>
          <c:h val="0.845009821345057"/>
        </c:manualLayout>
      </c:layout>
      <c:lineChart>
        <c:grouping val="standard"/>
        <c:varyColors val="0"/>
        <c:ser>
          <c:idx val="0"/>
          <c:order val="0"/>
          <c:tx>
            <c:strRef>
              <c:f>HISTORICO!$C$5</c:f>
              <c:strCache>
                <c:ptCount val="1"/>
                <c:pt idx="0">
                  <c:v>Total em dinheiro (R$)</c:v>
                </c:pt>
              </c:strCache>
            </c:strRef>
          </c:tx>
          <c:spPr>
            <a:solidFill>
              <a:srgbClr val="10243E"/>
            </a:solidFill>
            <a:ln w="12600">
              <a:solidFill>
                <a:schemeClr val="dk2">
                  <a:lumMod val="50000"/>
                </a:schemeClr>
              </a:solidFill>
              <a:round/>
            </a:ln>
          </c:spPr>
          <c:marker>
            <c:symbol val="diamond"/>
            <c:size val="7"/>
            <c:spPr>
              <a:solidFill>
                <a:srgbClr val="10243E"/>
              </a:solidFill>
            </c:spPr>
          </c:marker>
          <c:dPt>
            <c:idx val="0"/>
            <c:marker>
              <c:symbol val="diamond"/>
              <c:size val="7"/>
              <c:spPr>
                <a:solidFill>
                  <a:srgbClr val="10243E"/>
                </a:solidFill>
              </c:spPr>
            </c:marker>
          </c:dPt>
          <c:dPt>
            <c:idx val="1"/>
            <c:marker>
              <c:symbol val="diamond"/>
              <c:size val="7"/>
              <c:spPr>
                <a:solidFill>
                  <a:srgbClr val="10243E"/>
                </a:solidFill>
              </c:spPr>
            </c:marker>
          </c:dPt>
          <c:dPt>
            <c:idx val="2"/>
            <c:marker>
              <c:symbol val="diamond"/>
              <c:size val="7"/>
              <c:spPr>
                <a:solidFill>
                  <a:srgbClr val="10243E"/>
                </a:solidFill>
              </c:spPr>
            </c:marker>
          </c:dPt>
          <c:dPt>
            <c:idx val="3"/>
            <c:marker>
              <c:symbol val="diamond"/>
              <c:size val="7"/>
              <c:spPr>
                <a:solidFill>
                  <a:srgbClr val="10243E"/>
                </a:solidFill>
              </c:spPr>
            </c:marker>
          </c:dPt>
          <c:dPt>
            <c:idx val="4"/>
            <c:marker>
              <c:symbol val="diamond"/>
              <c:size val="7"/>
              <c:spPr>
                <a:solidFill>
                  <a:srgbClr val="10243E"/>
                </a:solidFill>
              </c:spPr>
            </c:marker>
          </c:dPt>
          <c:dPt>
            <c:idx val="5"/>
            <c:marker>
              <c:symbol val="diamond"/>
              <c:size val="7"/>
              <c:spPr>
                <a:solidFill>
                  <a:srgbClr val="10243E"/>
                </a:solidFill>
              </c:spPr>
            </c:marker>
          </c:dPt>
          <c:dLbls>
            <c:dLbl>
              <c:idx val="0"/>
              <c:layout>
                <c:manualLayout>
                  <c:x val="-0.0461458081932926"/>
                  <c:y val="-0.0282998737753201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470180605367384"/>
                  <c:y val="0.0499161006591733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758924294746052"/>
                  <c:y val="0.0342732563963856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45008056462253"/>
                  <c:y val="0.0284163310693034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381578022283447"/>
                  <c:y val="0.0354711386267556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41259612146818"/>
                  <c:y val="0.0412830896137983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&quot;R$ &quot;#,##0.0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b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HISTORICO!$B$22:$B$27</c:f>
              <c:strCach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strCache>
            </c:strRef>
          </c:cat>
          <c:val>
            <c:numRef>
              <c:f>HISTORICO!$C$22:$C$27</c:f>
              <c:numCache>
                <c:formatCode>"R$ "#,##0.00</c:formatCode>
                <c:ptCount val="6"/>
                <c:pt idx="0">
                  <c:v>23798.02</c:v>
                </c:pt>
                <c:pt idx="1">
                  <c:v>25666.47</c:v>
                </c:pt>
                <c:pt idx="2">
                  <c:v>24344.73</c:v>
                </c:pt>
                <c:pt idx="3">
                  <c:v>7127.44</c:v>
                </c:pt>
                <c:pt idx="4">
                  <c:v>12931.75</c:v>
                </c:pt>
                <c:pt idx="5">
                  <c:v>13318.17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HISTORICO!$D$5</c:f>
              <c:strCache>
                <c:ptCount val="1"/>
                <c:pt idx="0">
                  <c:v>Total em consumo (kWh)</c:v>
                </c:pt>
              </c:strCache>
            </c:strRef>
          </c:tx>
          <c:spPr>
            <a:solidFill>
              <a:srgbClr val="FFC000"/>
            </a:solidFill>
            <a:ln w="12600">
              <a:solidFill>
                <a:srgbClr val="FFC000"/>
              </a:solidFill>
              <a:round/>
            </a:ln>
          </c:spPr>
          <c:marker>
            <c:symbol val="x"/>
            <c:size val="7"/>
            <c:spPr>
              <a:solidFill>
                <a:srgbClr val="FFC000"/>
              </a:solidFill>
            </c:spPr>
          </c:marker>
          <c:dPt>
            <c:idx val="0"/>
            <c:marker>
              <c:symbol val="x"/>
              <c:size val="7"/>
              <c:spPr>
                <a:solidFill>
                  <a:srgbClr val="FFC000"/>
                </a:solidFill>
              </c:spPr>
            </c:marker>
          </c:dPt>
          <c:dPt>
            <c:idx val="1"/>
            <c:marker>
              <c:symbol val="x"/>
              <c:size val="7"/>
              <c:spPr>
                <a:solidFill>
                  <a:srgbClr val="FFC000"/>
                </a:solidFill>
              </c:spPr>
            </c:marker>
          </c:dPt>
          <c:dPt>
            <c:idx val="2"/>
            <c:marker>
              <c:symbol val="x"/>
              <c:size val="7"/>
              <c:spPr>
                <a:solidFill>
                  <a:srgbClr val="FFC000"/>
                </a:solidFill>
              </c:spPr>
            </c:marker>
          </c:dPt>
          <c:dPt>
            <c:idx val="3"/>
            <c:marker>
              <c:symbol val="x"/>
              <c:size val="7"/>
              <c:spPr>
                <a:solidFill>
                  <a:srgbClr val="FFC000"/>
                </a:solidFill>
              </c:spPr>
            </c:marker>
          </c:dPt>
          <c:dPt>
            <c:idx val="4"/>
            <c:marker>
              <c:symbol val="x"/>
              <c:size val="7"/>
              <c:spPr>
                <a:solidFill>
                  <a:srgbClr val="FFC000"/>
                </a:solidFill>
              </c:spPr>
            </c:marker>
          </c:dPt>
          <c:dPt>
            <c:idx val="5"/>
            <c:marker>
              <c:symbol val="x"/>
              <c:size val="7"/>
              <c:spPr>
                <a:solidFill>
                  <a:srgbClr val="FFC000"/>
                </a:solidFill>
              </c:spPr>
            </c:marker>
          </c:dPt>
          <c:dLbls>
            <c:dLbl>
              <c:idx val="0"/>
              <c:layout>
                <c:manualLayout>
                  <c:x val="-0.0359114903365624"/>
                  <c:y val="0.022264631043257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306898995933326"/>
                  <c:y val="-0.0381679389312978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306898995933327"/>
                  <c:y val="-0.0381679389312977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333006949649475"/>
                  <c:y val="-0.0413486005089059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306898995933327"/>
                  <c:y val="0.0254452926208651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339991341204642"/>
                  <c:y val="-0.0286259541984733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#,##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ct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HISTORICO!$B$22:$B$27</c:f>
              <c:strCach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strCache>
            </c:strRef>
          </c:cat>
          <c:val>
            <c:numRef>
              <c:f>HISTORICO!$D$22:$D$27</c:f>
              <c:numCache>
                <c:formatCode>#,##0</c:formatCode>
                <c:ptCount val="6"/>
                <c:pt idx="0">
                  <c:v>31501</c:v>
                </c:pt>
                <c:pt idx="1">
                  <c:v>29020</c:v>
                </c:pt>
                <c:pt idx="2">
                  <c:v>32108</c:v>
                </c:pt>
                <c:pt idx="3">
                  <c:v>18785</c:v>
                </c:pt>
                <c:pt idx="4">
                  <c:v>21429</c:v>
                </c:pt>
                <c:pt idx="5">
                  <c:v>20243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85934012"/>
        <c:axId val="50546827"/>
      </c:lineChart>
      <c:catAx>
        <c:axId val="85934012"/>
        <c:scaling>
          <c:orientation val="minMax"/>
        </c:scaling>
        <c:delete val="0"/>
        <c:axPos val="b"/>
        <c:majorGridlines>
          <c:spPr>
            <a:ln w="9360">
              <a:solidFill>
                <a:schemeClr val="dk2">
                  <a:lumMod val="20000"/>
                  <a:lumOff val="80000"/>
                </a:schemeClr>
              </a:solidFill>
              <a:round/>
            </a:ln>
          </c:spPr>
        </c:majorGridlines>
        <c:numFmt formatCode="0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 rot="2700000"/>
          <a:lstStyle/>
          <a:p>
            <a:pPr>
              <a:defRPr sz="900" b="1" u="none" strike="noStrike">
                <a:solidFill>
                  <a:srgbClr val="000000"/>
                </a:solidFill>
                <a:uFillTx/>
                <a:latin typeface="Tw Cen MT"/>
              </a:defRPr>
            </a:pPr>
          </a:p>
        </c:txPr>
        <c:crossAx val="50546827"/>
        <c:crosses val="autoZero"/>
        <c:auto val="1"/>
        <c:lblAlgn val="ctr"/>
        <c:lblOffset val="100"/>
        <c:noMultiLvlLbl val="0"/>
      </c:catAx>
      <c:valAx>
        <c:axId val="50546827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85934012"/>
        <c:crossBetween val="between"/>
      </c:valAx>
      <c:spPr>
        <a:solidFill>
          <a:srgbClr val="FFFFFF"/>
        </a:solidFill>
        <a:ln w="0">
          <a:noFill/>
        </a:ln>
      </c:spPr>
    </c:plotArea>
    <c:legend>
      <c:legendPos val="r"/>
      <c:layout>
        <c:manualLayout>
          <c:xMode val="edge"/>
          <c:yMode val="edge"/>
          <c:x val="0.0198908687534665"/>
          <c:y val="0.73020576626395"/>
          <c:w val="0.187340808294024"/>
          <c:h val="0.132622172228471"/>
        </c:manualLayout>
      </c:layout>
      <c:overlay val="0"/>
      <c:spPr>
        <a:solidFill>
          <a:srgbClr val="FFFFFF"/>
        </a:solidFill>
        <a:ln w="0">
          <a:noFill/>
        </a:ln>
      </c:spPr>
      <c:txPr>
        <a:bodyPr/>
        <a:lstStyle/>
        <a:p>
          <a:pPr>
            <a:defRPr sz="800" b="1" u="none" strike="noStrike">
              <a:solidFill>
                <a:srgbClr val="000000"/>
              </a:solidFill>
              <a:uFillTx/>
              <a:latin typeface="Tw Cen MT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lineWidthScale>1</cs:lineWidthScale>
    <cs:fillRef idx="0"/>
    <cs:effectRef idx="0"/>
    <cs:fontRef idx="minor"/>
    <a:defRPr sz="1800" b="0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2.xml><?xml version="1.0" encoding="utf-8"?>
<cs:chartStyle xmlns:cs="http://schemas.microsoft.com/office/drawing/2012/chartStyle" xmlns:a="http://schemas.openxmlformats.org/drawingml/2006/main" id="419">
  <cs:axisTitle>
    <cs:lnRef idx="0"/>
    <cs:lineWidthScale>1</cs:lineWidthScale>
    <cs:fillRef idx="0"/>
    <cs:effectRef idx="0"/>
    <cs:fontRef idx="minor"/>
    <a:defRPr sz="1800" b="0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114480</xdr:colOff>
      <xdr:row>0</xdr:row>
      <xdr:rowOff>179640</xdr:rowOff>
    </xdr:from>
    <xdr:to>
      <xdr:col>16</xdr:col>
      <xdr:colOff>104400</xdr:colOff>
      <xdr:row>18</xdr:row>
      <xdr:rowOff>36000</xdr:rowOff>
    </xdr:to>
    <xdr:graphicFrame>
      <xdr:nvGraphicFramePr>
        <xdr:cNvPr id="1" name="Gráfico 2"/>
        <xdr:cNvGraphicFramePr/>
      </xdr:nvGraphicFramePr>
      <xdr:xfrm>
        <a:off x="7123680" y="179640"/>
        <a:ext cx="7213680" cy="33724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390600</xdr:colOff>
      <xdr:row>3</xdr:row>
      <xdr:rowOff>57240</xdr:rowOff>
    </xdr:from>
    <xdr:to>
      <xdr:col>17</xdr:col>
      <xdr:colOff>136800</xdr:colOff>
      <xdr:row>22</xdr:row>
      <xdr:rowOff>94680</xdr:rowOff>
    </xdr:to>
    <xdr:graphicFrame>
      <xdr:nvGraphicFramePr>
        <xdr:cNvPr id="2" name="Gráfico 2"/>
        <xdr:cNvGraphicFramePr/>
      </xdr:nvGraphicFramePr>
      <xdr:xfrm>
        <a:off x="6115680" y="583200"/>
        <a:ext cx="10003320" cy="38484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Escritório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5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16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1" width="25.67"/>
    <col collapsed="false" customWidth="true" hidden="false" outlineLevel="0" max="3" min="3" style="1" width="22.67"/>
    <col collapsed="false" customWidth="true" hidden="false" outlineLevel="0" max="4" min="4" style="1" width="25.44"/>
  </cols>
  <sheetData>
    <row r="1" customFormat="false" ht="14.25" hidden="false" customHeight="false" outlineLevel="0" collapsed="false">
      <c r="A1" s="2"/>
    </row>
    <row r="4" customFormat="false" ht="22.5" hidden="false" customHeight="true" outlineLevel="0" collapsed="false">
      <c r="A4" s="3"/>
      <c r="B4" s="4" t="s">
        <v>0</v>
      </c>
      <c r="C4" s="4"/>
      <c r="D4" s="4"/>
    </row>
    <row r="5" customFormat="false" ht="17.35" hidden="false" customHeight="false" outlineLevel="0" collapsed="false">
      <c r="A5" s="5"/>
      <c r="B5" s="6" t="s">
        <v>1</v>
      </c>
      <c r="C5" s="7" t="s">
        <v>2</v>
      </c>
      <c r="D5" s="8" t="s">
        <v>3</v>
      </c>
    </row>
    <row r="6" customFormat="false" ht="15" hidden="false" customHeight="false" outlineLevel="0" collapsed="false">
      <c r="B6" s="9" t="s">
        <v>4</v>
      </c>
      <c r="C6" s="10" t="n">
        <v>3859.47</v>
      </c>
      <c r="D6" s="11" t="n">
        <v>5860</v>
      </c>
    </row>
    <row r="7" customFormat="false" ht="15" hidden="false" customHeight="false" outlineLevel="0" collapsed="false">
      <c r="B7" s="12" t="s">
        <v>5</v>
      </c>
      <c r="C7" s="13" t="n">
        <v>4987.73</v>
      </c>
      <c r="D7" s="14" t="n">
        <v>7142</v>
      </c>
    </row>
    <row r="8" customFormat="false" ht="15" hidden="false" customHeight="false" outlineLevel="0" collapsed="false">
      <c r="B8" s="9" t="s">
        <v>6</v>
      </c>
      <c r="C8" s="10" t="n">
        <v>8279.36</v>
      </c>
      <c r="D8" s="11" t="n">
        <v>10199</v>
      </c>
    </row>
    <row r="9" customFormat="false" ht="15" hidden="false" customHeight="false" outlineLevel="0" collapsed="false">
      <c r="B9" s="12" t="s">
        <v>7</v>
      </c>
      <c r="C9" s="13" t="n">
        <v>5004.33</v>
      </c>
      <c r="D9" s="14" t="n">
        <v>6983</v>
      </c>
    </row>
    <row r="10" customFormat="false" ht="15" hidden="false" customHeight="false" outlineLevel="0" collapsed="false">
      <c r="B10" s="9" t="s">
        <v>8</v>
      </c>
      <c r="C10" s="10" t="n">
        <v>4005.22</v>
      </c>
      <c r="D10" s="11" t="n">
        <v>6166</v>
      </c>
    </row>
    <row r="11" customFormat="false" ht="15" hidden="false" customHeight="false" outlineLevel="0" collapsed="false">
      <c r="B11" s="12" t="s">
        <v>9</v>
      </c>
      <c r="C11" s="13" t="n">
        <v>3903.24</v>
      </c>
      <c r="D11" s="14" t="n">
        <v>6149</v>
      </c>
    </row>
    <row r="12" customFormat="false" ht="15" hidden="false" customHeight="false" outlineLevel="0" collapsed="false">
      <c r="B12" s="9" t="s">
        <v>10</v>
      </c>
      <c r="C12" s="10" t="n">
        <v>3830.11</v>
      </c>
      <c r="D12" s="11" t="n">
        <v>6002</v>
      </c>
    </row>
    <row r="13" customFormat="false" ht="15" hidden="false" customHeight="false" outlineLevel="0" collapsed="false">
      <c r="B13" s="12" t="s">
        <v>11</v>
      </c>
      <c r="C13" s="13" t="n">
        <v>3689.32</v>
      </c>
      <c r="D13" s="14" t="n">
        <v>5271</v>
      </c>
    </row>
    <row r="14" customFormat="false" ht="15" hidden="false" customHeight="false" outlineLevel="0" collapsed="false">
      <c r="B14" s="9" t="s">
        <v>12</v>
      </c>
      <c r="C14" s="10" t="n">
        <v>3778.43</v>
      </c>
      <c r="D14" s="11" t="n">
        <v>5322</v>
      </c>
    </row>
    <row r="15" customFormat="false" ht="15" hidden="false" customHeight="false" outlineLevel="0" collapsed="false">
      <c r="B15" s="12" t="s">
        <v>13</v>
      </c>
      <c r="C15" s="13" t="n">
        <v>3848.32</v>
      </c>
      <c r="D15" s="14" t="n">
        <v>5732</v>
      </c>
    </row>
    <row r="16" customFormat="false" ht="15" hidden="false" customHeight="false" outlineLevel="0" collapsed="false">
      <c r="B16" s="9" t="s">
        <v>14</v>
      </c>
      <c r="C16" s="10" t="n">
        <v>7757.41</v>
      </c>
      <c r="D16" s="11" t="n">
        <v>8492</v>
      </c>
    </row>
    <row r="17" customFormat="false" ht="15" hidden="false" customHeight="false" outlineLevel="0" collapsed="false">
      <c r="B17" s="12" t="s">
        <v>15</v>
      </c>
      <c r="C17" s="13" t="n">
        <v>5150.61</v>
      </c>
      <c r="D17" s="14" t="n">
        <v>9502</v>
      </c>
    </row>
    <row r="18" customFormat="false" ht="15" hidden="false" customHeight="false" outlineLevel="0" collapsed="false">
      <c r="B18" s="15" t="s">
        <v>16</v>
      </c>
      <c r="C18" s="16" t="n">
        <v>58093.55</v>
      </c>
      <c r="D18" s="17" t="n">
        <v>82820</v>
      </c>
    </row>
    <row r="19" customFormat="false" ht="14.25" hidden="false" customHeight="false" outlineLevel="0" collapsed="false">
      <c r="C19" s="18"/>
      <c r="D19" s="18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1" width="25.67"/>
    <col collapsed="false" customWidth="true" hidden="false" outlineLevel="0" max="3" min="3" style="1" width="22.67"/>
    <col collapsed="false" customWidth="true" hidden="false" outlineLevel="0" max="4" min="4" style="1" width="25.44"/>
  </cols>
  <sheetData>
    <row r="1" customFormat="false" ht="14.25" hidden="false" customHeight="false" outlineLevel="0" collapsed="false">
      <c r="A1" s="2"/>
    </row>
    <row r="4" customFormat="false" ht="22.5" hidden="false" customHeight="true" outlineLevel="0" collapsed="false">
      <c r="A4" s="3"/>
      <c r="B4" s="4" t="s">
        <v>0</v>
      </c>
      <c r="C4" s="4"/>
      <c r="D4" s="4"/>
    </row>
    <row r="5" customFormat="false" ht="17.35" hidden="false" customHeight="false" outlineLevel="0" collapsed="false">
      <c r="A5" s="5"/>
      <c r="B5" s="6" t="s">
        <v>1</v>
      </c>
      <c r="C5" s="7" t="s">
        <v>2</v>
      </c>
      <c r="D5" s="8" t="s">
        <v>3</v>
      </c>
    </row>
    <row r="6" customFormat="false" ht="15" hidden="false" customHeight="false" outlineLevel="0" collapsed="false">
      <c r="B6" s="9" t="s">
        <v>4</v>
      </c>
      <c r="C6" s="10" t="n">
        <v>3948.58</v>
      </c>
      <c r="D6" s="11" t="n">
        <v>7201</v>
      </c>
    </row>
    <row r="7" customFormat="false" ht="15" hidden="false" customHeight="false" outlineLevel="0" collapsed="false">
      <c r="B7" s="12" t="s">
        <v>5</v>
      </c>
      <c r="C7" s="13" t="n">
        <v>3572.76</v>
      </c>
      <c r="D7" s="14" t="n">
        <v>8745</v>
      </c>
    </row>
    <row r="8" customFormat="false" ht="15" hidden="false" customHeight="false" outlineLevel="0" collapsed="false">
      <c r="B8" s="9" t="s">
        <v>6</v>
      </c>
      <c r="C8" s="10" t="n">
        <v>3135.55</v>
      </c>
      <c r="D8" s="11" t="n">
        <v>7264</v>
      </c>
    </row>
    <row r="9" customFormat="false" ht="15" hidden="false" customHeight="false" outlineLevel="0" collapsed="false">
      <c r="B9" s="12" t="s">
        <v>7</v>
      </c>
      <c r="C9" s="13" t="n">
        <v>3184.32</v>
      </c>
      <c r="D9" s="14" t="n">
        <v>6329</v>
      </c>
    </row>
    <row r="10" customFormat="false" ht="15" hidden="false" customHeight="false" outlineLevel="0" collapsed="false">
      <c r="B10" s="9" t="s">
        <v>8</v>
      </c>
      <c r="C10" s="10" t="n">
        <v>3030.07</v>
      </c>
      <c r="D10" s="11" t="n">
        <v>6221</v>
      </c>
    </row>
    <row r="11" customFormat="false" ht="15" hidden="false" customHeight="false" outlineLevel="0" collapsed="false">
      <c r="B11" s="12" t="s">
        <v>9</v>
      </c>
      <c r="C11" s="13" t="n">
        <v>2925.2</v>
      </c>
      <c r="D11" s="14" t="n">
        <v>5737</v>
      </c>
    </row>
    <row r="12" customFormat="false" ht="15" hidden="false" customHeight="false" outlineLevel="0" collapsed="false">
      <c r="B12" s="9" t="s">
        <v>10</v>
      </c>
      <c r="C12" s="10" t="n">
        <v>2988.22</v>
      </c>
      <c r="D12" s="11" t="n">
        <v>6084</v>
      </c>
    </row>
    <row r="13" customFormat="false" ht="15" hidden="false" customHeight="false" outlineLevel="0" collapsed="false">
      <c r="B13" s="12" t="s">
        <v>11</v>
      </c>
      <c r="C13" s="13" t="n">
        <v>3421.87</v>
      </c>
      <c r="D13" s="14" t="n">
        <v>7735</v>
      </c>
    </row>
    <row r="14" customFormat="false" ht="15" hidden="false" customHeight="false" outlineLevel="0" collapsed="false">
      <c r="B14" s="9" t="s">
        <v>12</v>
      </c>
      <c r="C14" s="10" t="n">
        <v>3180.44</v>
      </c>
      <c r="D14" s="11" t="n">
        <v>6676</v>
      </c>
    </row>
    <row r="15" customFormat="false" ht="15" hidden="false" customHeight="false" outlineLevel="0" collapsed="false">
      <c r="B15" s="12" t="s">
        <v>13</v>
      </c>
      <c r="C15" s="13" t="n">
        <v>3126.24</v>
      </c>
      <c r="D15" s="14" t="n">
        <v>6360</v>
      </c>
    </row>
    <row r="16" customFormat="false" ht="15" hidden="false" customHeight="false" outlineLevel="0" collapsed="false">
      <c r="B16" s="9" t="s">
        <v>14</v>
      </c>
      <c r="C16" s="10" t="n">
        <v>3673.55</v>
      </c>
      <c r="D16" s="11" t="n">
        <v>7515</v>
      </c>
    </row>
    <row r="17" customFormat="false" ht="15" hidden="false" customHeight="false" outlineLevel="0" collapsed="false">
      <c r="B17" s="12" t="s">
        <v>15</v>
      </c>
      <c r="C17" s="13" t="n">
        <v>4309.71</v>
      </c>
      <c r="D17" s="14" t="n">
        <v>9285</v>
      </c>
    </row>
    <row r="18" customFormat="false" ht="15" hidden="false" customHeight="false" outlineLevel="0" collapsed="false">
      <c r="B18" s="15" t="s">
        <v>16</v>
      </c>
      <c r="C18" s="16" t="n">
        <v>40496.51</v>
      </c>
      <c r="D18" s="17" t="n">
        <v>85152</v>
      </c>
    </row>
    <row r="19" customFormat="false" ht="14.25" hidden="false" customHeight="false" outlineLevel="0" collapsed="false">
      <c r="C19" s="18"/>
      <c r="D19" s="18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1" width="25.67"/>
    <col collapsed="false" customWidth="true" hidden="false" outlineLevel="0" max="3" min="3" style="1" width="22.67"/>
    <col collapsed="false" customWidth="true" hidden="false" outlineLevel="0" max="4" min="4" style="1" width="25.44"/>
  </cols>
  <sheetData>
    <row r="1" customFormat="false" ht="14.25" hidden="false" customHeight="false" outlineLevel="0" collapsed="false">
      <c r="A1" s="2"/>
    </row>
    <row r="4" customFormat="false" ht="22.5" hidden="false" customHeight="true" outlineLevel="0" collapsed="false">
      <c r="A4" s="3"/>
      <c r="B4" s="4" t="s">
        <v>0</v>
      </c>
      <c r="C4" s="4"/>
      <c r="D4" s="4"/>
    </row>
    <row r="5" customFormat="false" ht="17.35" hidden="false" customHeight="false" outlineLevel="0" collapsed="false">
      <c r="A5" s="5"/>
      <c r="B5" s="6" t="s">
        <v>1</v>
      </c>
      <c r="C5" s="7" t="s">
        <v>2</v>
      </c>
      <c r="D5" s="8" t="s">
        <v>3</v>
      </c>
    </row>
    <row r="6" customFormat="false" ht="15" hidden="false" customHeight="false" outlineLevel="0" collapsed="false">
      <c r="B6" s="9" t="s">
        <v>4</v>
      </c>
      <c r="C6" s="10" t="n">
        <v>4328.57</v>
      </c>
      <c r="D6" s="11" t="n">
        <v>8519</v>
      </c>
    </row>
    <row r="7" customFormat="false" ht="15" hidden="false" customHeight="false" outlineLevel="0" collapsed="false">
      <c r="B7" s="12" t="s">
        <v>5</v>
      </c>
      <c r="C7" s="13" t="n">
        <v>6116.44</v>
      </c>
      <c r="D7" s="14" t="n">
        <v>11895</v>
      </c>
    </row>
    <row r="8" customFormat="false" ht="15" hidden="false" customHeight="false" outlineLevel="0" collapsed="false">
      <c r="B8" s="9" t="s">
        <v>6</v>
      </c>
      <c r="C8" s="10" t="n">
        <v>3373.69</v>
      </c>
      <c r="D8" s="11" t="n">
        <v>7663</v>
      </c>
    </row>
    <row r="9" customFormat="false" ht="15" hidden="false" customHeight="false" outlineLevel="0" collapsed="false">
      <c r="B9" s="12" t="s">
        <v>7</v>
      </c>
      <c r="C9" s="13" t="n">
        <v>3724.18</v>
      </c>
      <c r="D9" s="14" t="n">
        <v>8320</v>
      </c>
    </row>
    <row r="10" customFormat="false" ht="15" hidden="false" customHeight="false" outlineLevel="0" collapsed="false">
      <c r="B10" s="9" t="s">
        <v>8</v>
      </c>
      <c r="C10" s="10" t="n">
        <v>3128</v>
      </c>
      <c r="D10" s="11" t="n">
        <v>6113</v>
      </c>
    </row>
    <row r="11" customFormat="false" ht="15" hidden="false" customHeight="false" outlineLevel="0" collapsed="false">
      <c r="B11" s="12" t="s">
        <v>9</v>
      </c>
      <c r="C11" s="13" t="n">
        <v>3037</v>
      </c>
      <c r="D11" s="14" t="n">
        <v>5930</v>
      </c>
    </row>
    <row r="12" customFormat="false" ht="15" hidden="false" customHeight="false" outlineLevel="0" collapsed="false">
      <c r="B12" s="9" t="s">
        <v>10</v>
      </c>
      <c r="C12" s="10" t="n">
        <v>3068.41</v>
      </c>
      <c r="D12" s="11" t="n">
        <v>5984</v>
      </c>
    </row>
    <row r="13" customFormat="false" ht="15" hidden="false" customHeight="false" outlineLevel="0" collapsed="false">
      <c r="B13" s="12" t="s">
        <v>11</v>
      </c>
      <c r="C13" s="13" t="n">
        <v>3285.09</v>
      </c>
      <c r="D13" s="14" t="n">
        <v>6908</v>
      </c>
    </row>
    <row r="14" customFormat="false" ht="15" hidden="false" customHeight="false" outlineLevel="0" collapsed="false">
      <c r="B14" s="9" t="s">
        <v>12</v>
      </c>
      <c r="C14" s="10" t="n">
        <v>2981.42</v>
      </c>
      <c r="D14" s="11" t="n">
        <v>5653</v>
      </c>
    </row>
    <row r="15" customFormat="false" ht="15" hidden="false" customHeight="false" outlineLevel="0" collapsed="false">
      <c r="B15" s="12" t="s">
        <v>13</v>
      </c>
      <c r="C15" s="13" t="n">
        <v>3107.69</v>
      </c>
      <c r="D15" s="14" t="n">
        <v>5941</v>
      </c>
    </row>
    <row r="16" customFormat="false" ht="15" hidden="false" customHeight="false" outlineLevel="0" collapsed="false">
      <c r="B16" s="9" t="s">
        <v>14</v>
      </c>
      <c r="C16" s="10" t="n">
        <v>3302.39</v>
      </c>
      <c r="D16" s="11" t="n">
        <v>6982</v>
      </c>
    </row>
    <row r="17" customFormat="false" ht="15" hidden="false" customHeight="false" outlineLevel="0" collapsed="false">
      <c r="B17" s="12" t="s">
        <v>15</v>
      </c>
      <c r="C17" s="13" t="n">
        <v>3988.23</v>
      </c>
      <c r="D17" s="14" t="n">
        <v>8201</v>
      </c>
    </row>
    <row r="18" customFormat="false" ht="15" hidden="false" customHeight="false" outlineLevel="0" collapsed="false">
      <c r="B18" s="15" t="s">
        <v>16</v>
      </c>
      <c r="C18" s="16" t="n">
        <v>43441.11</v>
      </c>
      <c r="D18" s="17" t="n">
        <v>88109</v>
      </c>
    </row>
    <row r="19" customFormat="false" ht="14.25" hidden="false" customHeight="false" outlineLevel="0" collapsed="false">
      <c r="C19" s="18"/>
      <c r="D19" s="18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1" width="25.67"/>
    <col collapsed="false" customWidth="true" hidden="false" outlineLevel="0" max="3" min="3" style="1" width="22.67"/>
    <col collapsed="false" customWidth="true" hidden="false" outlineLevel="0" max="4" min="4" style="1" width="25.44"/>
  </cols>
  <sheetData>
    <row r="1" customFormat="false" ht="14.25" hidden="false" customHeight="false" outlineLevel="0" collapsed="false">
      <c r="A1" s="2"/>
    </row>
    <row r="4" customFormat="false" ht="22.5" hidden="false" customHeight="true" outlineLevel="0" collapsed="false">
      <c r="A4" s="3"/>
      <c r="B4" s="4" t="s">
        <v>0</v>
      </c>
      <c r="C4" s="4"/>
      <c r="D4" s="4"/>
    </row>
    <row r="5" customFormat="false" ht="17.35" hidden="false" customHeight="false" outlineLevel="0" collapsed="false">
      <c r="A5" s="5"/>
      <c r="B5" s="6" t="s">
        <v>1</v>
      </c>
      <c r="C5" s="7" t="s">
        <v>2</v>
      </c>
      <c r="D5" s="8" t="s">
        <v>3</v>
      </c>
    </row>
    <row r="6" customFormat="false" ht="15" hidden="false" customHeight="false" outlineLevel="0" collapsed="false">
      <c r="B6" s="9" t="s">
        <v>4</v>
      </c>
      <c r="C6" s="10" t="n">
        <v>4061.95</v>
      </c>
      <c r="D6" s="11" t="n">
        <v>6405</v>
      </c>
    </row>
    <row r="7" customFormat="false" ht="15" hidden="false" customHeight="false" outlineLevel="0" collapsed="false">
      <c r="B7" s="12" t="s">
        <v>5</v>
      </c>
      <c r="C7" s="13" t="n">
        <v>4150.23</v>
      </c>
      <c r="D7" s="14" t="n">
        <v>6366</v>
      </c>
    </row>
    <row r="8" customFormat="false" ht="15" hidden="false" customHeight="false" outlineLevel="0" collapsed="false">
      <c r="B8" s="9" t="s">
        <v>6</v>
      </c>
      <c r="C8" s="10" t="n">
        <v>4887.86</v>
      </c>
      <c r="D8" s="11" t="n">
        <v>7099</v>
      </c>
    </row>
    <row r="9" customFormat="false" ht="15" hidden="false" customHeight="false" outlineLevel="0" collapsed="false">
      <c r="B9" s="12" t="s">
        <v>7</v>
      </c>
      <c r="C9" s="13" t="n">
        <v>4738.64</v>
      </c>
      <c r="D9" s="14" t="n">
        <v>5566</v>
      </c>
    </row>
    <row r="10" customFormat="false" ht="15" hidden="false" customHeight="false" outlineLevel="0" collapsed="false">
      <c r="B10" s="9" t="s">
        <v>8</v>
      </c>
      <c r="C10" s="10" t="n">
        <v>4431.5</v>
      </c>
      <c r="D10" s="11" t="n">
        <v>4621</v>
      </c>
    </row>
    <row r="11" customFormat="false" ht="15" hidden="false" customHeight="false" outlineLevel="0" collapsed="false">
      <c r="B11" s="12" t="s">
        <v>9</v>
      </c>
      <c r="C11" s="13" t="n">
        <v>4012.76</v>
      </c>
      <c r="D11" s="14" t="n">
        <v>3798</v>
      </c>
    </row>
    <row r="12" customFormat="false" ht="15" hidden="false" customHeight="false" outlineLevel="0" collapsed="false">
      <c r="B12" s="9" t="s">
        <v>10</v>
      </c>
      <c r="C12" s="10" t="n">
        <v>3909.92</v>
      </c>
      <c r="D12" s="11" t="n">
        <v>3515</v>
      </c>
    </row>
    <row r="13" customFormat="false" ht="15" hidden="false" customHeight="false" outlineLevel="0" collapsed="false">
      <c r="B13" s="12" t="s">
        <v>11</v>
      </c>
      <c r="C13" s="13" t="n">
        <v>3646.11</v>
      </c>
      <c r="D13" s="14" t="n">
        <v>3105</v>
      </c>
    </row>
    <row r="14" customFormat="false" ht="15" hidden="false" customHeight="false" outlineLevel="0" collapsed="false">
      <c r="B14" s="9" t="s">
        <v>12</v>
      </c>
      <c r="C14" s="10" t="n">
        <v>3628.18</v>
      </c>
      <c r="D14" s="11" t="n">
        <v>3062</v>
      </c>
    </row>
    <row r="15" customFormat="false" ht="15" hidden="false" customHeight="false" outlineLevel="0" collapsed="false">
      <c r="B15" s="12" t="s">
        <v>13</v>
      </c>
      <c r="C15" s="13" t="n">
        <v>3521.31</v>
      </c>
      <c r="D15" s="14" t="n">
        <v>2930</v>
      </c>
    </row>
    <row r="16" customFormat="false" ht="15" hidden="false" customHeight="false" outlineLevel="0" collapsed="false">
      <c r="B16" s="9" t="s">
        <v>14</v>
      </c>
      <c r="C16" s="10" t="n">
        <v>3889.07</v>
      </c>
      <c r="D16" s="11" t="n">
        <v>3280</v>
      </c>
    </row>
    <row r="17" customFormat="false" ht="15" hidden="false" customHeight="false" outlineLevel="0" collapsed="false">
      <c r="B17" s="12" t="s">
        <v>15</v>
      </c>
      <c r="C17" s="13" t="n">
        <v>4125.49</v>
      </c>
      <c r="D17" s="14" t="n">
        <v>3597</v>
      </c>
    </row>
    <row r="18" customFormat="false" ht="15" hidden="false" customHeight="false" outlineLevel="0" collapsed="false">
      <c r="B18" s="15" t="s">
        <v>16</v>
      </c>
      <c r="C18" s="16" t="n">
        <v>49003.02</v>
      </c>
      <c r="D18" s="17" t="n">
        <v>53344</v>
      </c>
    </row>
    <row r="19" customFormat="false" ht="14.25" hidden="false" customHeight="false" outlineLevel="0" collapsed="false">
      <c r="C19" s="18"/>
      <c r="D19" s="18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1" width="25.67"/>
    <col collapsed="false" customWidth="true" hidden="false" outlineLevel="0" max="3" min="3" style="1" width="22.67"/>
    <col collapsed="false" customWidth="true" hidden="false" outlineLevel="0" max="4" min="4" style="1" width="25.44"/>
  </cols>
  <sheetData>
    <row r="1" customFormat="false" ht="14.25" hidden="false" customHeight="false" outlineLevel="0" collapsed="false">
      <c r="A1" s="2"/>
    </row>
    <row r="4" customFormat="false" ht="22.5" hidden="false" customHeight="true" outlineLevel="0" collapsed="false">
      <c r="A4" s="3"/>
      <c r="B4" s="4" t="s">
        <v>0</v>
      </c>
      <c r="C4" s="4"/>
      <c r="D4" s="4"/>
    </row>
    <row r="5" customFormat="false" ht="17.35" hidden="false" customHeight="false" outlineLevel="0" collapsed="false">
      <c r="A5" s="5"/>
      <c r="B5" s="6" t="s">
        <v>1</v>
      </c>
      <c r="C5" s="7" t="s">
        <v>2</v>
      </c>
      <c r="D5" s="8" t="s">
        <v>3</v>
      </c>
    </row>
    <row r="6" customFormat="false" ht="15" hidden="false" customHeight="false" outlineLevel="0" collapsed="false">
      <c r="B6" s="9" t="s">
        <v>4</v>
      </c>
      <c r="C6" s="10" t="n">
        <v>4019.03</v>
      </c>
      <c r="D6" s="11" t="n">
        <v>3252</v>
      </c>
    </row>
    <row r="7" customFormat="false" ht="15" hidden="false" customHeight="false" outlineLevel="0" collapsed="false">
      <c r="B7" s="12" t="s">
        <v>5</v>
      </c>
      <c r="C7" s="13" t="n">
        <v>4617.3</v>
      </c>
      <c r="D7" s="14" t="n">
        <v>4617</v>
      </c>
    </row>
    <row r="8" customFormat="false" ht="15" hidden="false" customHeight="false" outlineLevel="0" collapsed="false">
      <c r="B8" s="9" t="s">
        <v>6</v>
      </c>
      <c r="C8" s="10" t="n">
        <v>5024.9</v>
      </c>
      <c r="D8" s="11" t="n">
        <v>5501</v>
      </c>
    </row>
    <row r="9" customFormat="false" ht="15" hidden="false" customHeight="false" outlineLevel="0" collapsed="false">
      <c r="B9" s="12" t="s">
        <v>7</v>
      </c>
      <c r="C9" s="13" t="n">
        <v>4846.71</v>
      </c>
      <c r="D9" s="14" t="n">
        <v>4665</v>
      </c>
    </row>
    <row r="10" customFormat="false" ht="15" hidden="false" customHeight="false" outlineLevel="0" collapsed="false">
      <c r="B10" s="9" t="s">
        <v>8</v>
      </c>
      <c r="C10" s="10" t="n">
        <v>4077.33</v>
      </c>
      <c r="D10" s="11" t="n">
        <v>3964</v>
      </c>
    </row>
    <row r="11" customFormat="false" ht="15" hidden="false" customHeight="false" outlineLevel="0" collapsed="false">
      <c r="B11" s="12" t="s">
        <v>9</v>
      </c>
      <c r="C11" s="13" t="n">
        <v>4393.24</v>
      </c>
      <c r="D11" s="14" t="n">
        <v>4636</v>
      </c>
    </row>
    <row r="12" customFormat="false" ht="15" hidden="false" customHeight="false" outlineLevel="0" collapsed="false">
      <c r="B12" s="9" t="s">
        <v>10</v>
      </c>
      <c r="C12" s="10" t="n">
        <v>4117.62</v>
      </c>
      <c r="D12" s="11" t="n">
        <v>4057</v>
      </c>
    </row>
    <row r="13" customFormat="false" ht="15" hidden="false" customHeight="false" outlineLevel="0" collapsed="false">
      <c r="B13" s="12" t="s">
        <v>11</v>
      </c>
      <c r="C13" s="13" t="n">
        <v>3730.5</v>
      </c>
      <c r="D13" s="14" t="n">
        <v>3445</v>
      </c>
    </row>
    <row r="14" customFormat="false" ht="15" hidden="false" customHeight="false" outlineLevel="0" collapsed="false">
      <c r="B14" s="9" t="s">
        <v>12</v>
      </c>
      <c r="C14" s="10" t="n">
        <v>3859.1</v>
      </c>
      <c r="D14" s="11" t="n">
        <v>3618</v>
      </c>
    </row>
    <row r="15" customFormat="false" ht="15" hidden="false" customHeight="false" outlineLevel="0" collapsed="false">
      <c r="B15" s="12" t="s">
        <v>13</v>
      </c>
      <c r="C15" s="13" t="n">
        <v>3616.93</v>
      </c>
      <c r="D15" s="14" t="n">
        <v>3244</v>
      </c>
    </row>
    <row r="16" customFormat="false" ht="15" hidden="false" customHeight="false" outlineLevel="0" collapsed="false">
      <c r="B16" s="9" t="s">
        <v>14</v>
      </c>
      <c r="C16" s="10" t="n">
        <v>3417.44</v>
      </c>
      <c r="D16" s="11" t="n">
        <v>2814</v>
      </c>
    </row>
    <row r="17" customFormat="false" ht="15" hidden="false" customHeight="false" outlineLevel="0" collapsed="false">
      <c r="B17" s="12" t="s">
        <v>15</v>
      </c>
      <c r="C17" s="13" t="n">
        <v>3115</v>
      </c>
      <c r="D17" s="14" t="n">
        <v>3399</v>
      </c>
    </row>
    <row r="18" customFormat="false" ht="15" hidden="false" customHeight="false" outlineLevel="0" collapsed="false">
      <c r="B18" s="15" t="s">
        <v>16</v>
      </c>
      <c r="C18" s="16" t="n">
        <v>48835.1</v>
      </c>
      <c r="D18" s="17" t="n">
        <v>47212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1" width="25.67"/>
    <col collapsed="false" customWidth="true" hidden="false" outlineLevel="0" max="3" min="3" style="1" width="22.67"/>
    <col collapsed="false" customWidth="true" hidden="false" outlineLevel="0" max="4" min="4" style="1" width="25.44"/>
  </cols>
  <sheetData>
    <row r="1" customFormat="false" ht="14.25" hidden="false" customHeight="false" outlineLevel="0" collapsed="false">
      <c r="A1" s="2"/>
    </row>
    <row r="3" customFormat="false" ht="14.25" hidden="false" customHeight="false" outlineLevel="0" collapsed="false">
      <c r="A3" s="2"/>
    </row>
    <row r="4" customFormat="false" ht="19.7" hidden="false" customHeight="fals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19" t="s">
        <v>1</v>
      </c>
      <c r="C5" s="20" t="s">
        <v>2</v>
      </c>
      <c r="D5" s="21" t="s">
        <v>3</v>
      </c>
    </row>
    <row r="6" customFormat="false" ht="15" hidden="false" customHeight="false" outlineLevel="0" collapsed="false">
      <c r="B6" s="12" t="s">
        <v>4</v>
      </c>
      <c r="C6" s="13" t="n">
        <v>2316.77</v>
      </c>
      <c r="D6" s="14" t="n">
        <v>2957</v>
      </c>
    </row>
    <row r="7" customFormat="false" ht="15" hidden="false" customHeight="false" outlineLevel="0" collapsed="false">
      <c r="B7" s="9" t="s">
        <v>5</v>
      </c>
      <c r="C7" s="10" t="n">
        <v>2833.81</v>
      </c>
      <c r="D7" s="11" t="n">
        <v>4118</v>
      </c>
    </row>
    <row r="8" customFormat="false" ht="15" hidden="false" customHeight="false" outlineLevel="0" collapsed="false">
      <c r="B8" s="12" t="s">
        <v>6</v>
      </c>
      <c r="C8" s="13" t="n">
        <v>3417.09</v>
      </c>
      <c r="D8" s="14" t="n">
        <v>4460</v>
      </c>
    </row>
    <row r="9" customFormat="false" ht="15" hidden="false" customHeight="false" outlineLevel="0" collapsed="false">
      <c r="B9" s="9" t="s">
        <v>7</v>
      </c>
      <c r="C9" s="10" t="n">
        <v>2966.55</v>
      </c>
      <c r="D9" s="11" t="n">
        <v>3209</v>
      </c>
    </row>
    <row r="10" customFormat="false" ht="15" hidden="false" customHeight="false" outlineLevel="0" collapsed="false">
      <c r="B10" s="12" t="s">
        <v>8</v>
      </c>
      <c r="C10" s="13" t="n">
        <v>3043.9</v>
      </c>
      <c r="D10" s="14" t="n">
        <v>2910</v>
      </c>
    </row>
    <row r="11" customFormat="false" ht="15" hidden="false" customHeight="false" outlineLevel="0" collapsed="false">
      <c r="B11" s="9" t="s">
        <v>9</v>
      </c>
      <c r="C11" s="10" t="n">
        <v>3309.25</v>
      </c>
      <c r="D11" s="11" t="n">
        <v>3415</v>
      </c>
    </row>
    <row r="12" customFormat="false" ht="15" hidden="false" customHeight="false" outlineLevel="0" collapsed="false">
      <c r="B12" s="12" t="s">
        <v>10</v>
      </c>
      <c r="C12" s="13" t="n">
        <v>3007.36</v>
      </c>
      <c r="D12" s="14" t="n">
        <v>3147</v>
      </c>
    </row>
    <row r="13" customFormat="false" ht="15" hidden="false" customHeight="false" outlineLevel="0" collapsed="false">
      <c r="B13" s="9" t="s">
        <v>11</v>
      </c>
      <c r="C13" s="10" t="n">
        <v>3283.52</v>
      </c>
      <c r="D13" s="11" t="n">
        <v>3382</v>
      </c>
    </row>
    <row r="14" customFormat="false" ht="15" hidden="false" customHeight="false" outlineLevel="0" collapsed="false">
      <c r="B14" s="12" t="s">
        <v>12</v>
      </c>
      <c r="C14" s="13" t="n">
        <v>3014.96</v>
      </c>
      <c r="D14" s="14" t="n">
        <v>3124</v>
      </c>
    </row>
    <row r="15" customFormat="false" ht="15" hidden="false" customHeight="false" outlineLevel="0" collapsed="false">
      <c r="B15" s="9" t="s">
        <v>13</v>
      </c>
      <c r="C15" s="10" t="n">
        <v>2965.46</v>
      </c>
      <c r="D15" s="11" t="n">
        <v>2989</v>
      </c>
    </row>
    <row r="16" customFormat="false" ht="15" hidden="false" customHeight="false" outlineLevel="0" collapsed="false">
      <c r="B16" s="12" t="s">
        <v>14</v>
      </c>
      <c r="C16" s="13" t="n">
        <v>2926.63</v>
      </c>
      <c r="D16" s="14" t="n">
        <v>2896</v>
      </c>
    </row>
    <row r="17" customFormat="false" ht="15" hidden="false" customHeight="false" outlineLevel="0" collapsed="false">
      <c r="B17" s="9" t="s">
        <v>15</v>
      </c>
      <c r="C17" s="10" t="n">
        <v>3321.82</v>
      </c>
      <c r="D17" s="11" t="n">
        <v>3459</v>
      </c>
    </row>
    <row r="18" customFormat="false" ht="15" hidden="false" customHeight="false" outlineLevel="0" collapsed="false">
      <c r="B18" s="15" t="s">
        <v>16</v>
      </c>
      <c r="C18" s="16" t="n">
        <f aca="false">SUM(C6:C17)</f>
        <v>36407.12</v>
      </c>
      <c r="D18" s="17" t="n">
        <f aca="false">SUM(D6:D17)</f>
        <v>40066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0" activeCellId="0" sqref="B10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1" width="25.67"/>
    <col collapsed="false" customWidth="true" hidden="false" outlineLevel="0" max="3" min="3" style="1" width="22.67"/>
    <col collapsed="false" customWidth="true" hidden="false" outlineLevel="0" max="4" min="4" style="1" width="25.44"/>
  </cols>
  <sheetData>
    <row r="1" customFormat="false" ht="14.25" hidden="false" customHeight="false" outlineLevel="0" collapsed="false">
      <c r="A1" s="2"/>
    </row>
    <row r="3" customFormat="false" ht="14.25" hidden="false" customHeight="false" outlineLevel="0" collapsed="false">
      <c r="A3" s="2"/>
    </row>
    <row r="4" customFormat="false" ht="19.7" hidden="false" customHeight="fals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19" t="s">
        <v>1</v>
      </c>
      <c r="C5" s="20" t="s">
        <v>2</v>
      </c>
      <c r="D5" s="21" t="s">
        <v>3</v>
      </c>
    </row>
    <row r="6" customFormat="false" ht="15" hidden="false" customHeight="false" outlineLevel="0" collapsed="false">
      <c r="B6" s="12" t="s">
        <v>4</v>
      </c>
      <c r="C6" s="13" t="n">
        <v>4079.85</v>
      </c>
      <c r="D6" s="14" t="n">
        <v>3650</v>
      </c>
    </row>
    <row r="7" customFormat="false" ht="15" hidden="false" customHeight="false" outlineLevel="0" collapsed="false">
      <c r="B7" s="9" t="s">
        <v>5</v>
      </c>
      <c r="C7" s="10" t="n">
        <v>4913.75</v>
      </c>
      <c r="D7" s="11" t="n">
        <v>5051</v>
      </c>
    </row>
    <row r="8" customFormat="false" ht="15" hidden="false" customHeight="false" outlineLevel="0" collapsed="false">
      <c r="B8" s="12" t="s">
        <v>6</v>
      </c>
      <c r="C8" s="13" t="n">
        <v>5030.86</v>
      </c>
      <c r="D8" s="14" t="n">
        <v>4996</v>
      </c>
    </row>
    <row r="9" customFormat="false" ht="15" hidden="false" customHeight="false" outlineLevel="0" collapsed="false">
      <c r="B9" s="9" t="s">
        <v>7</v>
      </c>
      <c r="C9" s="10" t="n">
        <v>4983.81</v>
      </c>
      <c r="D9" s="11" t="n">
        <v>4643</v>
      </c>
    </row>
    <row r="10" customFormat="false" ht="15" hidden="false" customHeight="false" outlineLevel="0" collapsed="false">
      <c r="B10" s="12" t="s">
        <v>8</v>
      </c>
      <c r="C10" s="13" t="n">
        <v>4397.08</v>
      </c>
      <c r="D10" s="14" t="n">
        <v>4025</v>
      </c>
    </row>
    <row r="11" customFormat="false" ht="15" hidden="false" customHeight="false" outlineLevel="0" collapsed="false">
      <c r="B11" s="9" t="s">
        <v>9</v>
      </c>
      <c r="C11" s="10" t="n">
        <v>4812.79</v>
      </c>
      <c r="D11" s="11" t="n">
        <v>3705</v>
      </c>
    </row>
    <row r="12" customFormat="false" ht="15" hidden="false" customHeight="false" outlineLevel="0" collapsed="false">
      <c r="B12" s="12" t="s">
        <v>10</v>
      </c>
      <c r="C12" s="13" t="n">
        <v>5046.21</v>
      </c>
      <c r="D12" s="14" t="n">
        <v>4389</v>
      </c>
    </row>
    <row r="13" customFormat="false" ht="15" hidden="false" customHeight="false" outlineLevel="0" collapsed="false">
      <c r="B13" s="9" t="s">
        <v>11</v>
      </c>
      <c r="C13" s="10" t="n">
        <v>5388.08</v>
      </c>
      <c r="D13" s="11" t="n">
        <v>4994</v>
      </c>
    </row>
    <row r="14" customFormat="false" ht="15" hidden="false" customHeight="false" outlineLevel="0" collapsed="false">
      <c r="B14" s="12" t="s">
        <v>12</v>
      </c>
      <c r="C14" s="13" t="n">
        <v>4535.43</v>
      </c>
      <c r="D14" s="14" t="n">
        <v>3735</v>
      </c>
    </row>
    <row r="15" customFormat="false" ht="15" hidden="false" customHeight="false" outlineLevel="0" collapsed="false">
      <c r="B15" s="9" t="s">
        <v>13</v>
      </c>
      <c r="C15" s="10" t="n">
        <v>3863.68</v>
      </c>
      <c r="D15" s="11" t="n">
        <v>2610</v>
      </c>
    </row>
    <row r="16" customFormat="false" ht="15" hidden="false" customHeight="false" outlineLevel="0" collapsed="false">
      <c r="B16" s="12" t="s">
        <v>14</v>
      </c>
      <c r="C16" s="13" t="n">
        <v>4061.9</v>
      </c>
      <c r="D16" s="14" t="n">
        <v>3246</v>
      </c>
    </row>
    <row r="17" customFormat="false" ht="15" hidden="false" customHeight="false" outlineLevel="0" collapsed="false">
      <c r="B17" s="9" t="s">
        <v>15</v>
      </c>
      <c r="C17" s="10" t="n">
        <v>4211.29</v>
      </c>
      <c r="D17" s="11" t="n">
        <v>3835</v>
      </c>
    </row>
    <row r="18" customFormat="false" ht="15" hidden="false" customHeight="false" outlineLevel="0" collapsed="false">
      <c r="B18" s="15" t="s">
        <v>16</v>
      </c>
      <c r="C18" s="16" t="n">
        <f aca="false">SUM(C6:C17)</f>
        <v>55324.73</v>
      </c>
      <c r="D18" s="17" t="n">
        <f aca="false">SUM(D6:D17)</f>
        <v>48879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1" width="25.67"/>
    <col collapsed="false" customWidth="true" hidden="false" outlineLevel="0" max="3" min="3" style="1" width="22.67"/>
    <col collapsed="false" customWidth="true" hidden="false" outlineLevel="0" max="4" min="4" style="1" width="25.44"/>
  </cols>
  <sheetData>
    <row r="1" customFormat="false" ht="14.25" hidden="false" customHeight="false" outlineLevel="0" collapsed="false">
      <c r="A1" s="2"/>
    </row>
    <row r="3" customFormat="false" ht="14.25" hidden="false" customHeight="false" outlineLevel="0" collapsed="false">
      <c r="A3" s="2"/>
    </row>
    <row r="4" customFormat="false" ht="19.7" hidden="false" customHeight="fals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19" t="s">
        <v>1</v>
      </c>
      <c r="C5" s="20" t="s">
        <v>2</v>
      </c>
      <c r="D5" s="21" t="s">
        <v>3</v>
      </c>
    </row>
    <row r="6" customFormat="false" ht="15" hidden="false" customHeight="false" outlineLevel="0" collapsed="false">
      <c r="B6" s="12" t="s">
        <v>4</v>
      </c>
      <c r="C6" s="13" t="n">
        <v>3763.49</v>
      </c>
      <c r="D6" s="14" t="n">
        <f aca="false">150+2913</f>
        <v>3063</v>
      </c>
    </row>
    <row r="7" customFormat="false" ht="15" hidden="false" customHeight="false" outlineLevel="0" collapsed="false">
      <c r="B7" s="9" t="s">
        <v>5</v>
      </c>
      <c r="C7" s="10" t="n">
        <v>5113.16</v>
      </c>
      <c r="D7" s="11" t="n">
        <f aca="false">285+4470</f>
        <v>4755</v>
      </c>
    </row>
    <row r="8" customFormat="false" ht="15" hidden="false" customHeight="false" outlineLevel="0" collapsed="false">
      <c r="B8" s="12" t="s">
        <v>6</v>
      </c>
      <c r="C8" s="13" t="n">
        <v>4825.37</v>
      </c>
      <c r="D8" s="22" t="n">
        <f aca="false">335+3819</f>
        <v>4154</v>
      </c>
      <c r="E8" s="23"/>
    </row>
    <row r="9" customFormat="false" ht="15" hidden="false" customHeight="false" outlineLevel="0" collapsed="false">
      <c r="B9" s="9" t="s">
        <v>7</v>
      </c>
      <c r="C9" s="10" t="n">
        <v>4240.25</v>
      </c>
      <c r="D9" s="11" t="n">
        <f aca="false">260+3189</f>
        <v>3449</v>
      </c>
    </row>
    <row r="10" customFormat="false" ht="15" hidden="false" customHeight="false" outlineLevel="0" collapsed="false">
      <c r="B10" s="12" t="s">
        <v>8</v>
      </c>
      <c r="C10" s="13" t="n">
        <v>3772.75</v>
      </c>
      <c r="D10" s="14" t="n">
        <f aca="false">253+2731</f>
        <v>2984</v>
      </c>
    </row>
    <row r="11" customFormat="false" ht="15" hidden="false" customHeight="false" outlineLevel="0" collapsed="false">
      <c r="B11" s="9" t="s">
        <v>9</v>
      </c>
      <c r="C11" s="10" t="n">
        <v>3438.84</v>
      </c>
      <c r="D11" s="11" t="n">
        <f aca="false">261+2742</f>
        <v>3003</v>
      </c>
    </row>
    <row r="12" customFormat="false" ht="15" hidden="false" customHeight="false" outlineLevel="0" collapsed="false">
      <c r="B12" s="12" t="s">
        <v>10</v>
      </c>
      <c r="C12" s="13" t="n">
        <v>3843.06</v>
      </c>
      <c r="D12" s="14" t="n">
        <f aca="false">281+3422</f>
        <v>3703</v>
      </c>
    </row>
    <row r="13" customFormat="false" ht="15" hidden="false" customHeight="false" outlineLevel="0" collapsed="false">
      <c r="B13" s="9" t="s">
        <v>11</v>
      </c>
      <c r="C13" s="10" t="n">
        <v>3976.15</v>
      </c>
      <c r="D13" s="11" t="n">
        <f aca="false">313+3517</f>
        <v>3830</v>
      </c>
    </row>
    <row r="14" customFormat="false" ht="15" hidden="false" customHeight="false" outlineLevel="0" collapsed="false">
      <c r="B14" s="12" t="s">
        <v>12</v>
      </c>
      <c r="C14" s="13" t="n">
        <v>3819.77</v>
      </c>
      <c r="D14" s="14" t="n">
        <f aca="false">304+3197</f>
        <v>3501</v>
      </c>
    </row>
    <row r="15" customFormat="false" ht="15" hidden="false" customHeight="false" outlineLevel="0" collapsed="false">
      <c r="B15" s="9" t="s">
        <v>13</v>
      </c>
      <c r="C15" s="10" t="n">
        <v>3225.81</v>
      </c>
      <c r="D15" s="11" t="n">
        <f aca="false">258+2306</f>
        <v>2564</v>
      </c>
    </row>
    <row r="16" customFormat="false" ht="15" hidden="false" customHeight="false" outlineLevel="0" collapsed="false">
      <c r="B16" s="12" t="s">
        <v>14</v>
      </c>
      <c r="C16" s="13" t="n">
        <v>3520.41</v>
      </c>
      <c r="D16" s="14" t="n">
        <f aca="false">293+2722</f>
        <v>3015</v>
      </c>
    </row>
    <row r="17" customFormat="false" ht="15" hidden="false" customHeight="false" outlineLevel="0" collapsed="false">
      <c r="B17" s="9" t="s">
        <v>15</v>
      </c>
      <c r="C17" s="10" t="n">
        <v>3249.4</v>
      </c>
      <c r="D17" s="11" t="n">
        <v>4182</v>
      </c>
    </row>
    <row r="18" customFormat="false" ht="15" hidden="false" customHeight="false" outlineLevel="0" collapsed="false">
      <c r="B18" s="15" t="s">
        <v>16</v>
      </c>
      <c r="C18" s="16" t="n">
        <f aca="false">SUM(C6:C17)</f>
        <v>46788.46</v>
      </c>
      <c r="D18" s="17" t="n">
        <f aca="false">SUM(D6:D17)</f>
        <v>42203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1" width="25.67"/>
    <col collapsed="false" customWidth="true" hidden="false" outlineLevel="0" max="3" min="3" style="1" width="22.67"/>
    <col collapsed="false" customWidth="true" hidden="false" outlineLevel="0" max="4" min="4" style="1" width="25.44"/>
  </cols>
  <sheetData>
    <row r="1" customFormat="false" ht="14.25" hidden="false" customHeight="false" outlineLevel="0" collapsed="false">
      <c r="A1" s="2"/>
    </row>
    <row r="3" customFormat="false" ht="14.25" hidden="false" customHeight="false" outlineLevel="0" collapsed="false">
      <c r="A3" s="2"/>
    </row>
    <row r="4" customFormat="false" ht="19.7" hidden="false" customHeight="fals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19" t="s">
        <v>1</v>
      </c>
      <c r="C5" s="20" t="s">
        <v>2</v>
      </c>
      <c r="D5" s="21" t="s">
        <v>3</v>
      </c>
    </row>
    <row r="6" customFormat="false" ht="15" hidden="false" customHeight="false" outlineLevel="0" collapsed="false">
      <c r="B6" s="12" t="s">
        <v>4</v>
      </c>
      <c r="C6" s="13" t="n">
        <v>5533.05</v>
      </c>
      <c r="D6" s="14" t="n">
        <v>7149</v>
      </c>
    </row>
    <row r="7" customFormat="false" ht="15" hidden="false" customHeight="false" outlineLevel="0" collapsed="false">
      <c r="B7" s="9" t="s">
        <v>5</v>
      </c>
      <c r="C7" s="10" t="n">
        <v>3108.22</v>
      </c>
      <c r="D7" s="11" t="n">
        <v>4050</v>
      </c>
    </row>
    <row r="8" customFormat="false" ht="15" hidden="false" customHeight="false" outlineLevel="0" collapsed="false">
      <c r="B8" s="12" t="s">
        <v>6</v>
      </c>
      <c r="C8" s="13" t="n">
        <v>3597.3</v>
      </c>
      <c r="D8" s="22" t="n">
        <v>4847</v>
      </c>
      <c r="E8" s="23"/>
    </row>
    <row r="9" customFormat="false" ht="15" hidden="false" customHeight="false" outlineLevel="0" collapsed="false">
      <c r="B9" s="9" t="s">
        <v>7</v>
      </c>
      <c r="C9" s="10" t="n">
        <v>1349.98</v>
      </c>
      <c r="D9" s="11" t="n">
        <v>1748</v>
      </c>
    </row>
    <row r="10" customFormat="false" ht="15" hidden="false" customHeight="false" outlineLevel="0" collapsed="false">
      <c r="B10" s="12" t="s">
        <v>8</v>
      </c>
      <c r="C10" s="13" t="n">
        <v>1254.62</v>
      </c>
      <c r="D10" s="14" t="n">
        <v>1684</v>
      </c>
    </row>
    <row r="11" customFormat="false" ht="15" hidden="false" customHeight="false" outlineLevel="0" collapsed="false">
      <c r="B11" s="9" t="s">
        <v>9</v>
      </c>
      <c r="C11" s="10" t="n">
        <v>1021.61</v>
      </c>
      <c r="D11" s="11" t="n">
        <v>1408</v>
      </c>
    </row>
    <row r="12" customFormat="false" ht="15" hidden="false" customHeight="false" outlineLevel="0" collapsed="false">
      <c r="B12" s="12" t="s">
        <v>10</v>
      </c>
      <c r="C12" s="13" t="n">
        <v>1054.71</v>
      </c>
      <c r="D12" s="14" t="n">
        <v>1466</v>
      </c>
    </row>
    <row r="13" customFormat="false" ht="15" hidden="false" customHeight="false" outlineLevel="0" collapsed="false">
      <c r="B13" s="9" t="s">
        <v>11</v>
      </c>
      <c r="C13" s="10" t="n">
        <v>1201.13</v>
      </c>
      <c r="D13" s="11" t="n">
        <v>1651</v>
      </c>
    </row>
    <row r="14" customFormat="false" ht="15" hidden="false" customHeight="false" outlineLevel="0" collapsed="false">
      <c r="B14" s="12" t="s">
        <v>12</v>
      </c>
      <c r="C14" s="13" t="n">
        <v>1399.17</v>
      </c>
      <c r="D14" s="14" t="n">
        <v>1928</v>
      </c>
    </row>
    <row r="15" customFormat="false" ht="15" hidden="false" customHeight="false" outlineLevel="0" collapsed="false">
      <c r="B15" s="9" t="s">
        <v>13</v>
      </c>
      <c r="C15" s="10" t="n">
        <v>1350.99</v>
      </c>
      <c r="D15" s="11" t="n">
        <v>1803</v>
      </c>
    </row>
    <row r="16" customFormat="false" ht="15" hidden="false" customHeight="false" outlineLevel="0" collapsed="false">
      <c r="B16" s="12" t="s">
        <v>14</v>
      </c>
      <c r="C16" s="13" t="n">
        <v>1238.41</v>
      </c>
      <c r="D16" s="14" t="n">
        <v>1662</v>
      </c>
    </row>
    <row r="17" customFormat="false" ht="15" hidden="false" customHeight="false" outlineLevel="0" collapsed="false">
      <c r="B17" s="9" t="s">
        <v>15</v>
      </c>
      <c r="C17" s="10" t="n">
        <v>1688.83</v>
      </c>
      <c r="D17" s="11" t="n">
        <v>2105</v>
      </c>
    </row>
    <row r="18" customFormat="false" ht="15" hidden="false" customHeight="false" outlineLevel="0" collapsed="false">
      <c r="B18" s="15" t="s">
        <v>16</v>
      </c>
      <c r="C18" s="16" t="n">
        <f aca="false">SUM(C6:C17)</f>
        <v>23798.02</v>
      </c>
      <c r="D18" s="17" t="n">
        <f aca="false">SUM(D6:D17)</f>
        <v>31501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1" width="25.67"/>
    <col collapsed="false" customWidth="true" hidden="false" outlineLevel="0" max="3" min="3" style="1" width="22.67"/>
    <col collapsed="false" customWidth="true" hidden="false" outlineLevel="0" max="4" min="4" style="1" width="25.44"/>
  </cols>
  <sheetData>
    <row r="1" customFormat="false" ht="14.25" hidden="false" customHeight="false" outlineLevel="0" collapsed="false">
      <c r="A1" s="2"/>
    </row>
    <row r="3" customFormat="false" ht="14.25" hidden="false" customHeight="false" outlineLevel="0" collapsed="false">
      <c r="A3" s="2"/>
    </row>
    <row r="4" customFormat="false" ht="19.7" hidden="false" customHeight="fals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19" t="s">
        <v>1</v>
      </c>
      <c r="C5" s="20" t="s">
        <v>2</v>
      </c>
      <c r="D5" s="21" t="s">
        <v>3</v>
      </c>
    </row>
    <row r="6" customFormat="false" ht="15" hidden="false" customHeight="false" outlineLevel="0" collapsed="false">
      <c r="B6" s="12" t="s">
        <v>4</v>
      </c>
      <c r="C6" s="13" t="n">
        <v>2305.46</v>
      </c>
      <c r="D6" s="14" t="n">
        <v>2638</v>
      </c>
    </row>
    <row r="7" customFormat="false" ht="15" hidden="false" customHeight="false" outlineLevel="0" collapsed="false">
      <c r="B7" s="9" t="s">
        <v>5</v>
      </c>
      <c r="C7" s="10" t="n">
        <v>2375.9</v>
      </c>
      <c r="D7" s="11" t="n">
        <v>2994</v>
      </c>
    </row>
    <row r="8" customFormat="false" ht="15" hidden="false" customHeight="false" outlineLevel="0" collapsed="false">
      <c r="B8" s="12" t="s">
        <v>6</v>
      </c>
      <c r="C8" s="13" t="n">
        <v>2314.66</v>
      </c>
      <c r="D8" s="22" t="n">
        <v>2826</v>
      </c>
      <c r="E8" s="23"/>
    </row>
    <row r="9" customFormat="false" ht="15" hidden="false" customHeight="false" outlineLevel="0" collapsed="false">
      <c r="B9" s="9" t="s">
        <v>7</v>
      </c>
      <c r="C9" s="10" t="n">
        <v>2033.02</v>
      </c>
      <c r="D9" s="11" t="n">
        <v>2472</v>
      </c>
    </row>
    <row r="10" customFormat="false" ht="15" hidden="false" customHeight="false" outlineLevel="0" collapsed="false">
      <c r="B10" s="12" t="s">
        <v>8</v>
      </c>
      <c r="C10" s="13" t="n">
        <v>1647.38</v>
      </c>
      <c r="D10" s="14" t="n">
        <v>2125</v>
      </c>
    </row>
    <row r="11" customFormat="false" ht="15" hidden="false" customHeight="false" outlineLevel="0" collapsed="false">
      <c r="B11" s="9" t="s">
        <v>9</v>
      </c>
      <c r="C11" s="10" t="n">
        <v>1572.42</v>
      </c>
      <c r="D11" s="11" t="n">
        <v>1911</v>
      </c>
    </row>
    <row r="12" customFormat="false" ht="15" hidden="false" customHeight="false" outlineLevel="0" collapsed="false">
      <c r="B12" s="12" t="s">
        <v>10</v>
      </c>
      <c r="C12" s="13" t="n">
        <v>1937.66</v>
      </c>
      <c r="D12" s="14" t="n">
        <v>2276</v>
      </c>
    </row>
    <row r="13" customFormat="false" ht="15" hidden="false" customHeight="false" outlineLevel="0" collapsed="false">
      <c r="B13" s="9" t="s">
        <v>11</v>
      </c>
      <c r="C13" s="10" t="n">
        <v>1935.76</v>
      </c>
      <c r="D13" s="11" t="n">
        <v>2348</v>
      </c>
    </row>
    <row r="14" customFormat="false" ht="15" hidden="false" customHeight="false" outlineLevel="0" collapsed="false">
      <c r="B14" s="12" t="s">
        <v>12</v>
      </c>
      <c r="C14" s="13" t="n">
        <v>2063.77</v>
      </c>
      <c r="D14" s="14" t="n">
        <v>2156</v>
      </c>
    </row>
    <row r="15" customFormat="false" ht="15" hidden="false" customHeight="false" outlineLevel="0" collapsed="false">
      <c r="B15" s="9" t="s">
        <v>13</v>
      </c>
      <c r="C15" s="10" t="n">
        <v>1721.01</v>
      </c>
      <c r="D15" s="11" t="n">
        <v>1712</v>
      </c>
    </row>
    <row r="16" customFormat="false" ht="15" hidden="false" customHeight="false" outlineLevel="0" collapsed="false">
      <c r="B16" s="12" t="s">
        <v>14</v>
      </c>
      <c r="C16" s="13" t="n">
        <v>2635.25</v>
      </c>
      <c r="D16" s="14" t="n">
        <v>2710</v>
      </c>
    </row>
    <row r="17" customFormat="false" ht="15" hidden="false" customHeight="false" outlineLevel="0" collapsed="false">
      <c r="B17" s="9" t="s">
        <v>15</v>
      </c>
      <c r="C17" s="10" t="n">
        <v>3124.18</v>
      </c>
      <c r="D17" s="11" t="n">
        <v>2852</v>
      </c>
    </row>
    <row r="18" customFormat="false" ht="15" hidden="false" customHeight="false" outlineLevel="0" collapsed="false">
      <c r="B18" s="15" t="s">
        <v>16</v>
      </c>
      <c r="C18" s="16" t="n">
        <f aca="false">SUM(C6:C17)</f>
        <v>25666.47</v>
      </c>
      <c r="D18" s="17" t="n">
        <f aca="false">SUM(D6:D17)</f>
        <v>29020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6" activeCellId="0" sqref="D6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1" width="25.67"/>
    <col collapsed="false" customWidth="true" hidden="false" outlineLevel="0" max="3" min="3" style="1" width="22.67"/>
    <col collapsed="false" customWidth="true" hidden="false" outlineLevel="0" max="4" min="4" style="1" width="25.44"/>
  </cols>
  <sheetData>
    <row r="1" customFormat="false" ht="14.25" hidden="false" customHeight="false" outlineLevel="0" collapsed="false">
      <c r="A1" s="2"/>
    </row>
    <row r="3" customFormat="false" ht="14.25" hidden="false" customHeight="false" outlineLevel="0" collapsed="false">
      <c r="A3" s="2"/>
    </row>
    <row r="4" customFormat="false" ht="19.7" hidden="false" customHeight="fals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19" t="s">
        <v>1</v>
      </c>
      <c r="C5" s="20" t="s">
        <v>2</v>
      </c>
      <c r="D5" s="21" t="s">
        <v>3</v>
      </c>
    </row>
    <row r="6" customFormat="false" ht="15" hidden="false" customHeight="false" outlineLevel="0" collapsed="false">
      <c r="B6" s="12" t="s">
        <v>4</v>
      </c>
      <c r="C6" s="13" t="n">
        <v>3558.24</v>
      </c>
      <c r="D6" s="14" t="n">
        <v>3293</v>
      </c>
    </row>
    <row r="7" customFormat="false" ht="15" hidden="false" customHeight="false" outlineLevel="0" collapsed="false">
      <c r="B7" s="9" t="s">
        <v>5</v>
      </c>
      <c r="C7" s="10" t="n">
        <v>4784.77</v>
      </c>
      <c r="D7" s="11" t="n">
        <v>4608</v>
      </c>
    </row>
    <row r="8" customFormat="false" ht="15" hidden="false" customHeight="false" outlineLevel="0" collapsed="false">
      <c r="B8" s="12" t="s">
        <v>6</v>
      </c>
      <c r="C8" s="13" t="n">
        <v>5233.53</v>
      </c>
      <c r="D8" s="22" t="n">
        <v>5050</v>
      </c>
      <c r="E8" s="23"/>
    </row>
    <row r="9" customFormat="false" ht="15" hidden="false" customHeight="false" outlineLevel="0" collapsed="false">
      <c r="B9" s="9" t="s">
        <v>7</v>
      </c>
      <c r="C9" s="10" t="n">
        <v>3518.61</v>
      </c>
      <c r="D9" s="11" t="n">
        <v>3303</v>
      </c>
    </row>
    <row r="10" customFormat="false" ht="15" hidden="false" customHeight="false" outlineLevel="0" collapsed="false">
      <c r="B10" s="12" t="s">
        <v>8</v>
      </c>
      <c r="C10" s="13" t="n">
        <v>2456.71</v>
      </c>
      <c r="D10" s="14" t="n">
        <v>2852</v>
      </c>
    </row>
    <row r="11" customFormat="false" ht="15" hidden="false" customHeight="false" outlineLevel="0" collapsed="false">
      <c r="B11" s="9" t="s">
        <v>9</v>
      </c>
      <c r="C11" s="10" t="n">
        <v>2958.72</v>
      </c>
      <c r="D11" s="11" t="n">
        <v>3755</v>
      </c>
    </row>
    <row r="12" customFormat="false" ht="15" hidden="false" customHeight="false" outlineLevel="0" collapsed="false">
      <c r="B12" s="12" t="s">
        <v>10</v>
      </c>
      <c r="C12" s="13" t="n">
        <v>1185.32</v>
      </c>
      <c r="D12" s="14" t="n">
        <v>2374</v>
      </c>
    </row>
    <row r="13" customFormat="false" ht="15" hidden="false" customHeight="false" outlineLevel="0" collapsed="false">
      <c r="B13" s="9" t="s">
        <v>11</v>
      </c>
      <c r="C13" s="10" t="n">
        <v>219.57</v>
      </c>
      <c r="D13" s="11" t="n">
        <v>2017</v>
      </c>
    </row>
    <row r="14" customFormat="false" ht="15" hidden="false" customHeight="false" outlineLevel="0" collapsed="false">
      <c r="B14" s="12" t="s">
        <v>12</v>
      </c>
      <c r="C14" s="13" t="n">
        <v>182.08</v>
      </c>
      <c r="D14" s="14" t="n">
        <v>1465</v>
      </c>
    </row>
    <row r="15" customFormat="false" ht="15" hidden="false" customHeight="false" outlineLevel="0" collapsed="false">
      <c r="B15" s="9" t="s">
        <v>13</v>
      </c>
      <c r="C15" s="10" t="n">
        <v>80.91</v>
      </c>
      <c r="D15" s="11" t="n">
        <f aca="false">1278+100</f>
        <v>1378</v>
      </c>
    </row>
    <row r="16" customFormat="false" ht="15" hidden="false" customHeight="false" outlineLevel="0" collapsed="false">
      <c r="B16" s="12" t="s">
        <v>14</v>
      </c>
      <c r="C16" s="13" t="n">
        <v>81.78</v>
      </c>
      <c r="D16" s="14" t="n">
        <v>892</v>
      </c>
    </row>
    <row r="17" customFormat="false" ht="15" hidden="false" customHeight="false" outlineLevel="0" collapsed="false">
      <c r="B17" s="9" t="s">
        <v>15</v>
      </c>
      <c r="C17" s="10" t="n">
        <v>84.49</v>
      </c>
      <c r="D17" s="11" t="n">
        <f aca="false">1021+100</f>
        <v>1121</v>
      </c>
    </row>
    <row r="18" customFormat="false" ht="15" hidden="false" customHeight="false" outlineLevel="0" collapsed="false">
      <c r="B18" s="15" t="s">
        <v>16</v>
      </c>
      <c r="C18" s="16" t="n">
        <f aca="false">SUM(C6:C17)</f>
        <v>24344.73</v>
      </c>
      <c r="D18" s="17" t="n">
        <f aca="false">SUM(D6:D17)</f>
        <v>32108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1" width="25.67"/>
    <col collapsed="false" customWidth="true" hidden="false" outlineLevel="0" max="3" min="3" style="1" width="22.67"/>
    <col collapsed="false" customWidth="true" hidden="false" outlineLevel="0" max="4" min="4" style="1" width="25.44"/>
  </cols>
  <sheetData>
    <row r="1" customFormat="false" ht="14.25" hidden="false" customHeight="false" outlineLevel="0" collapsed="false">
      <c r="A1" s="2"/>
    </row>
    <row r="3" customFormat="false" ht="14.25" hidden="false" customHeight="false" outlineLevel="0" collapsed="false">
      <c r="A3" s="2"/>
    </row>
    <row r="4" customFormat="false" ht="19.7" hidden="false" customHeight="fals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19" t="s">
        <v>1</v>
      </c>
      <c r="C5" s="20" t="s">
        <v>2</v>
      </c>
      <c r="D5" s="21" t="s">
        <v>3</v>
      </c>
    </row>
    <row r="6" customFormat="false" ht="15" hidden="false" customHeight="false" outlineLevel="0" collapsed="false">
      <c r="B6" s="12" t="s">
        <v>4</v>
      </c>
      <c r="C6" s="13" t="n">
        <v>85.14</v>
      </c>
      <c r="D6" s="14" t="n">
        <f aca="false">792+100</f>
        <v>892</v>
      </c>
    </row>
    <row r="7" customFormat="false" ht="15" hidden="false" customHeight="false" outlineLevel="0" collapsed="false">
      <c r="B7" s="9" t="s">
        <v>5</v>
      </c>
      <c r="C7" s="10" t="n">
        <v>12.67</v>
      </c>
      <c r="D7" s="11" t="n">
        <f aca="false">1279</f>
        <v>1279</v>
      </c>
    </row>
    <row r="8" customFormat="false" ht="15" hidden="false" customHeight="false" outlineLevel="0" collapsed="false">
      <c r="B8" s="12" t="s">
        <v>6</v>
      </c>
      <c r="C8" s="13" t="n">
        <v>179.56</v>
      </c>
      <c r="D8" s="22" t="n">
        <v>1788</v>
      </c>
      <c r="E8" s="23"/>
    </row>
    <row r="9" customFormat="false" ht="15" hidden="false" customHeight="false" outlineLevel="0" collapsed="false">
      <c r="B9" s="9" t="s">
        <v>7</v>
      </c>
      <c r="C9" s="10" t="n">
        <v>202.69</v>
      </c>
      <c r="D9" s="11" t="n">
        <v>1608</v>
      </c>
    </row>
    <row r="10" customFormat="false" ht="15" hidden="false" customHeight="false" outlineLevel="0" collapsed="false">
      <c r="B10" s="12" t="s">
        <v>8</v>
      </c>
      <c r="C10" s="13" t="n">
        <v>207.94</v>
      </c>
      <c r="D10" s="14" t="n">
        <v>1680</v>
      </c>
    </row>
    <row r="11" customFormat="false" ht="15" hidden="false" customHeight="false" outlineLevel="0" collapsed="false">
      <c r="B11" s="9" t="s">
        <v>9</v>
      </c>
      <c r="C11" s="10" t="n">
        <v>875.59</v>
      </c>
      <c r="D11" s="11" t="n">
        <f aca="false">136+788</f>
        <v>924</v>
      </c>
    </row>
    <row r="12" customFormat="false" ht="15" hidden="false" customHeight="false" outlineLevel="0" collapsed="false">
      <c r="B12" s="12" t="s">
        <v>10</v>
      </c>
      <c r="C12" s="13" t="n">
        <v>1002.66</v>
      </c>
      <c r="D12" s="14" t="n">
        <f aca="false">197+2010</f>
        <v>2207</v>
      </c>
    </row>
    <row r="13" customFormat="false" ht="15" hidden="false" customHeight="false" outlineLevel="0" collapsed="false">
      <c r="B13" s="9" t="s">
        <v>11</v>
      </c>
      <c r="C13" s="10" t="n">
        <v>925.8</v>
      </c>
      <c r="D13" s="11" t="n">
        <f aca="false">180+1966</f>
        <v>2146</v>
      </c>
    </row>
    <row r="14" customFormat="false" ht="15" hidden="false" customHeight="false" outlineLevel="0" collapsed="false">
      <c r="B14" s="12" t="s">
        <v>12</v>
      </c>
      <c r="C14" s="13" t="n">
        <v>927.46</v>
      </c>
      <c r="D14" s="14" t="n">
        <f aca="false">219+1675</f>
        <v>1894</v>
      </c>
    </row>
    <row r="15" customFormat="false" ht="15" hidden="false" customHeight="false" outlineLevel="0" collapsed="false">
      <c r="B15" s="9" t="s">
        <v>13</v>
      </c>
      <c r="C15" s="10" t="n">
        <v>912.66</v>
      </c>
      <c r="D15" s="11" t="n">
        <f aca="false">168+1856</f>
        <v>2024</v>
      </c>
    </row>
    <row r="16" customFormat="false" ht="15" hidden="false" customHeight="false" outlineLevel="0" collapsed="false">
      <c r="B16" s="12" t="s">
        <v>14</v>
      </c>
      <c r="C16" s="13" t="n">
        <v>855.21</v>
      </c>
      <c r="D16" s="14" t="n">
        <v>1214</v>
      </c>
    </row>
    <row r="17" customFormat="false" ht="15" hidden="false" customHeight="false" outlineLevel="0" collapsed="false">
      <c r="B17" s="9" t="s">
        <v>15</v>
      </c>
      <c r="C17" s="10" t="n">
        <v>940.06</v>
      </c>
      <c r="D17" s="11" t="n">
        <v>1129</v>
      </c>
    </row>
    <row r="18" customFormat="false" ht="15" hidden="false" customHeight="false" outlineLevel="0" collapsed="false">
      <c r="B18" s="15" t="s">
        <v>16</v>
      </c>
      <c r="C18" s="16" t="n">
        <f aca="false">SUM(C6:C17)</f>
        <v>7127.44</v>
      </c>
      <c r="D18" s="17" t="n">
        <f aca="false">SUM(D6:D17)</f>
        <v>18785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8"/>
  <sheetViews>
    <sheetView showFormulas="false" showGridLines="true" showRowColHeaders="true" showZeros="true" rightToLeft="false" tabSelected="false" showOutlineSymbols="true" defaultGridColor="true" view="normal" topLeftCell="A4" colorId="64" zoomScale="100" zoomScaleNormal="100" zoomScalePageLayoutView="100" workbookViewId="0">
      <selection pane="topLeft" activeCell="F17" activeCellId="0" sqref="F17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1" width="25.67"/>
    <col collapsed="false" customWidth="true" hidden="false" outlineLevel="0" max="3" min="3" style="1" width="22.67"/>
    <col collapsed="false" customWidth="true" hidden="false" outlineLevel="0" max="4" min="4" style="1" width="25.44"/>
  </cols>
  <sheetData>
    <row r="1" customFormat="false" ht="14.25" hidden="false" customHeight="false" outlineLevel="0" collapsed="false">
      <c r="A1" s="2"/>
    </row>
    <row r="3" customFormat="false" ht="14.25" hidden="false" customHeight="false" outlineLevel="0" collapsed="false">
      <c r="A3" s="2"/>
    </row>
    <row r="4" customFormat="false" ht="19.7" hidden="false" customHeight="fals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19" t="s">
        <v>1</v>
      </c>
      <c r="C5" s="20" t="s">
        <v>2</v>
      </c>
      <c r="D5" s="21" t="s">
        <v>3</v>
      </c>
    </row>
    <row r="6" customFormat="false" ht="15" hidden="false" customHeight="false" outlineLevel="0" collapsed="false">
      <c r="B6" s="12" t="s">
        <v>4</v>
      </c>
      <c r="C6" s="13" t="n">
        <v>1100.39</v>
      </c>
      <c r="D6" s="14" t="n">
        <f aca="false">120+1213</f>
        <v>1333</v>
      </c>
    </row>
    <row r="7" customFormat="false" ht="15" hidden="false" customHeight="false" outlineLevel="0" collapsed="false">
      <c r="B7" s="9" t="s">
        <v>5</v>
      </c>
      <c r="C7" s="10" t="n">
        <v>1097.95</v>
      </c>
      <c r="D7" s="11" t="n">
        <v>1411</v>
      </c>
    </row>
    <row r="8" customFormat="false" ht="15" hidden="false" customHeight="false" outlineLevel="0" collapsed="false">
      <c r="B8" s="12" t="s">
        <v>6</v>
      </c>
      <c r="C8" s="24" t="n">
        <v>1068.29</v>
      </c>
      <c r="D8" s="25" t="n">
        <f aca="false">155+1373</f>
        <v>1528</v>
      </c>
      <c r="E8" s="23"/>
    </row>
    <row r="9" customFormat="false" ht="15" hidden="false" customHeight="false" outlineLevel="0" collapsed="false">
      <c r="B9" s="9" t="s">
        <v>7</v>
      </c>
      <c r="C9" s="26" t="n">
        <v>1150.73</v>
      </c>
      <c r="D9" s="27" t="n">
        <v>1589</v>
      </c>
    </row>
    <row r="10" customFormat="false" ht="15" hidden="false" customHeight="false" outlineLevel="0" collapsed="false">
      <c r="B10" s="12" t="s">
        <v>8</v>
      </c>
      <c r="C10" s="13" t="n">
        <v>579.22</v>
      </c>
      <c r="D10" s="14" t="n">
        <v>1539</v>
      </c>
    </row>
    <row r="11" customFormat="false" ht="15" hidden="false" customHeight="false" outlineLevel="0" collapsed="false">
      <c r="B11" s="9" t="s">
        <v>9</v>
      </c>
      <c r="C11" s="10" t="n">
        <v>1087.94</v>
      </c>
      <c r="D11" s="11" t="n">
        <v>1908</v>
      </c>
    </row>
    <row r="12" customFormat="false" ht="15" hidden="false" customHeight="false" outlineLevel="0" collapsed="false">
      <c r="B12" s="12" t="s">
        <v>10</v>
      </c>
      <c r="C12" s="26" t="n">
        <v>1117.7</v>
      </c>
      <c r="D12" s="27" t="n">
        <v>1907</v>
      </c>
    </row>
    <row r="13" customFormat="false" ht="15" hidden="false" customHeight="false" outlineLevel="0" collapsed="false">
      <c r="B13" s="9" t="s">
        <v>11</v>
      </c>
      <c r="C13" s="26" t="n">
        <v>1168.37</v>
      </c>
      <c r="D13" s="27" t="n">
        <v>2288</v>
      </c>
    </row>
    <row r="14" customFormat="false" ht="15" hidden="false" customHeight="false" outlineLevel="0" collapsed="false">
      <c r="B14" s="12" t="s">
        <v>12</v>
      </c>
      <c r="C14" s="26" t="n">
        <v>1196.99</v>
      </c>
      <c r="D14" s="27" t="n">
        <v>2593</v>
      </c>
    </row>
    <row r="15" customFormat="false" ht="15" hidden="false" customHeight="false" outlineLevel="0" collapsed="false">
      <c r="B15" s="9" t="s">
        <v>13</v>
      </c>
      <c r="C15" s="26" t="n">
        <v>1165.23</v>
      </c>
      <c r="D15" s="27" t="n">
        <v>2220</v>
      </c>
    </row>
    <row r="16" customFormat="false" ht="15" hidden="false" customHeight="false" outlineLevel="0" collapsed="false">
      <c r="B16" s="12" t="s">
        <v>14</v>
      </c>
      <c r="C16" s="26" t="n">
        <v>1068.83</v>
      </c>
      <c r="D16" s="27" t="n">
        <v>1654</v>
      </c>
    </row>
    <row r="17" customFormat="false" ht="15" hidden="false" customHeight="false" outlineLevel="0" collapsed="false">
      <c r="B17" s="9" t="s">
        <v>15</v>
      </c>
      <c r="C17" s="26" t="n">
        <v>1130.11</v>
      </c>
      <c r="D17" s="27" t="n">
        <v>1459</v>
      </c>
    </row>
    <row r="18" customFormat="false" ht="15" hidden="false" customHeight="false" outlineLevel="0" collapsed="false">
      <c r="B18" s="15" t="s">
        <v>16</v>
      </c>
      <c r="C18" s="16" t="n">
        <f aca="false">SUM(C6:C17)</f>
        <v>12931.75</v>
      </c>
      <c r="D18" s="17" t="n">
        <f aca="false">SUM(D6:D17)</f>
        <v>21429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8"/>
  <sheetViews>
    <sheetView showFormulas="false" showGridLines="true" showRowColHeaders="true" showZeros="true" rightToLeft="false" tabSelected="false" showOutlineSymbols="true" defaultGridColor="true" view="normal" topLeftCell="A4" colorId="64" zoomScale="100" zoomScaleNormal="100" zoomScalePageLayoutView="100" workbookViewId="0">
      <selection pane="topLeft" activeCell="F31" activeCellId="0" sqref="F3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1" width="25.67"/>
    <col collapsed="false" customWidth="true" hidden="false" outlineLevel="0" max="3" min="3" style="1" width="22.67"/>
    <col collapsed="false" customWidth="true" hidden="false" outlineLevel="0" max="4" min="4" style="1" width="25.44"/>
  </cols>
  <sheetData>
    <row r="1" customFormat="false" ht="14.25" hidden="false" customHeight="false" outlineLevel="0" collapsed="false">
      <c r="A1" s="2"/>
    </row>
    <row r="3" customFormat="false" ht="14.25" hidden="false" customHeight="false" outlineLevel="0" collapsed="false">
      <c r="A3" s="2"/>
    </row>
    <row r="4" customFormat="false" ht="19.7" hidden="false" customHeight="fals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19" t="s">
        <v>1</v>
      </c>
      <c r="C5" s="20" t="s">
        <v>2</v>
      </c>
      <c r="D5" s="21" t="s">
        <v>3</v>
      </c>
    </row>
    <row r="6" customFormat="false" ht="15" hidden="false" customHeight="false" outlineLevel="0" collapsed="false">
      <c r="B6" s="12" t="s">
        <v>4</v>
      </c>
      <c r="C6" s="13" t="n">
        <v>1119.47</v>
      </c>
      <c r="D6" s="14" t="n">
        <v>1237</v>
      </c>
    </row>
    <row r="7" customFormat="false" ht="15" hidden="false" customHeight="false" outlineLevel="0" collapsed="false">
      <c r="B7" s="9" t="s">
        <v>5</v>
      </c>
      <c r="C7" s="10" t="n">
        <v>839.29</v>
      </c>
      <c r="D7" s="11" t="n">
        <v>976</v>
      </c>
    </row>
    <row r="8" customFormat="false" ht="15" hidden="false" customHeight="false" outlineLevel="0" collapsed="false">
      <c r="B8" s="12" t="s">
        <v>6</v>
      </c>
      <c r="C8" s="24" t="n">
        <v>1146.16</v>
      </c>
      <c r="D8" s="25" t="n">
        <v>2238</v>
      </c>
      <c r="E8" s="23"/>
    </row>
    <row r="9" customFormat="false" ht="15" hidden="false" customHeight="false" outlineLevel="0" collapsed="false">
      <c r="B9" s="9" t="s">
        <v>7</v>
      </c>
      <c r="C9" s="26" t="n">
        <v>1192.88</v>
      </c>
      <c r="D9" s="27" t="n">
        <v>2391</v>
      </c>
    </row>
    <row r="10" customFormat="false" ht="15" hidden="false" customHeight="false" outlineLevel="0" collapsed="false">
      <c r="B10" s="12" t="s">
        <v>8</v>
      </c>
      <c r="C10" s="13" t="n">
        <v>1124.96</v>
      </c>
      <c r="D10" s="14" t="n">
        <v>1359</v>
      </c>
    </row>
    <row r="11" customFormat="false" ht="15" hidden="false" customHeight="false" outlineLevel="0" collapsed="false">
      <c r="B11" s="9" t="s">
        <v>9</v>
      </c>
      <c r="C11" s="10" t="n">
        <v>1118.98</v>
      </c>
      <c r="D11" s="11" t="n">
        <v>1582</v>
      </c>
    </row>
    <row r="12" customFormat="false" ht="15" hidden="false" customHeight="false" outlineLevel="0" collapsed="false">
      <c r="B12" s="12" t="s">
        <v>10</v>
      </c>
      <c r="C12" s="26" t="n">
        <v>1138.75</v>
      </c>
      <c r="D12" s="27" t="n">
        <v>1745</v>
      </c>
    </row>
    <row r="13" customFormat="false" ht="15" hidden="false" customHeight="false" outlineLevel="0" collapsed="false">
      <c r="B13" s="9" t="s">
        <v>11</v>
      </c>
      <c r="C13" s="26" t="n">
        <v>1158.16</v>
      </c>
      <c r="D13" s="27" t="n">
        <v>2513</v>
      </c>
    </row>
    <row r="14" customFormat="false" ht="15" hidden="false" customHeight="false" outlineLevel="0" collapsed="false">
      <c r="B14" s="12" t="s">
        <v>12</v>
      </c>
      <c r="C14" s="26" t="n">
        <v>1111.21</v>
      </c>
      <c r="D14" s="27" t="n">
        <v>1534</v>
      </c>
    </row>
    <row r="15" customFormat="false" ht="15" hidden="false" customHeight="false" outlineLevel="0" collapsed="false">
      <c r="B15" s="9" t="s">
        <v>13</v>
      </c>
      <c r="C15" s="26" t="n">
        <v>1108.12</v>
      </c>
      <c r="D15" s="27" t="n">
        <v>1555</v>
      </c>
    </row>
    <row r="16" customFormat="false" ht="15" hidden="false" customHeight="false" outlineLevel="0" collapsed="false">
      <c r="B16" s="12" t="s">
        <v>14</v>
      </c>
      <c r="C16" s="26" t="n">
        <v>1140.63</v>
      </c>
      <c r="D16" s="27" t="n">
        <v>1557</v>
      </c>
    </row>
    <row r="17" customFormat="false" ht="15" hidden="false" customHeight="false" outlineLevel="0" collapsed="false">
      <c r="B17" s="9" t="s">
        <v>15</v>
      </c>
      <c r="C17" s="26" t="n">
        <v>1119.56</v>
      </c>
      <c r="D17" s="27" t="n">
        <v>1556</v>
      </c>
    </row>
    <row r="18" customFormat="false" ht="15" hidden="false" customHeight="false" outlineLevel="0" collapsed="false">
      <c r="B18" s="15" t="s">
        <v>16</v>
      </c>
      <c r="C18" s="16" t="n">
        <f aca="false">SUM(C6:C17)</f>
        <v>13318.17</v>
      </c>
      <c r="D18" s="17" t="n">
        <f aca="false">SUM(D6:D17)</f>
        <v>20243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7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Q21" activeCellId="0" sqref="Q2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1" width="25.67"/>
    <col collapsed="false" customWidth="true" hidden="false" outlineLevel="0" max="3" min="3" style="1" width="22.67"/>
    <col collapsed="false" customWidth="true" hidden="false" outlineLevel="0" max="4" min="4" style="1" width="25.44"/>
  </cols>
  <sheetData>
    <row r="1" customFormat="false" ht="14.25" hidden="false" customHeight="false" outlineLevel="0" collapsed="false">
      <c r="A1" s="2"/>
    </row>
    <row r="4" customFormat="false" ht="22.5" hidden="false" customHeight="true" outlineLevel="0" collapsed="false">
      <c r="A4" s="3"/>
      <c r="B4" s="4" t="s">
        <v>0</v>
      </c>
      <c r="C4" s="4"/>
      <c r="D4" s="4"/>
    </row>
    <row r="5" customFormat="false" ht="17.35" hidden="false" customHeight="false" outlineLevel="0" collapsed="false">
      <c r="A5" s="5"/>
      <c r="B5" s="28" t="s">
        <v>1</v>
      </c>
      <c r="C5" s="29" t="s">
        <v>2</v>
      </c>
      <c r="D5" s="30" t="s">
        <v>3</v>
      </c>
    </row>
    <row r="6" customFormat="false" ht="15" hidden="false" customHeight="false" outlineLevel="0" collapsed="false">
      <c r="B6" s="31" t="n">
        <v>45870</v>
      </c>
      <c r="C6" s="32" t="n">
        <v>1158.16</v>
      </c>
      <c r="D6" s="27" t="n">
        <v>2513</v>
      </c>
    </row>
    <row r="7" customFormat="false" ht="15" hidden="false" customHeight="false" outlineLevel="0" collapsed="false">
      <c r="B7" s="31" t="n">
        <v>45901</v>
      </c>
      <c r="C7" s="32" t="n">
        <v>1111.21</v>
      </c>
      <c r="D7" s="27" t="n">
        <v>1534</v>
      </c>
    </row>
    <row r="8" customFormat="false" ht="15" hidden="false" customHeight="false" outlineLevel="0" collapsed="false">
      <c r="B8" s="31" t="n">
        <v>45931</v>
      </c>
      <c r="C8" s="32" t="n">
        <v>1108.12</v>
      </c>
      <c r="D8" s="27" t="n">
        <v>1555</v>
      </c>
    </row>
    <row r="9" customFormat="false" ht="15" hidden="false" customHeight="false" outlineLevel="0" collapsed="false">
      <c r="B9" s="31" t="n">
        <v>45962</v>
      </c>
      <c r="C9" s="32" t="n">
        <v>1140.63</v>
      </c>
      <c r="D9" s="27" t="n">
        <v>1557</v>
      </c>
    </row>
    <row r="10" customFormat="false" ht="15" hidden="false" customHeight="false" outlineLevel="0" collapsed="false">
      <c r="B10" s="31" t="n">
        <v>45992</v>
      </c>
      <c r="C10" s="32" t="n">
        <v>1119.56</v>
      </c>
      <c r="D10" s="27" t="n">
        <v>1556</v>
      </c>
    </row>
    <row r="11" customFormat="false" ht="15" hidden="false" customHeight="false" outlineLevel="0" collapsed="false">
      <c r="B11" s="31" t="n">
        <v>46023</v>
      </c>
      <c r="C11" s="32" t="n">
        <v>1196.16</v>
      </c>
      <c r="D11" s="27" t="n">
        <v>2039</v>
      </c>
    </row>
    <row r="12" customFormat="false" ht="15" hidden="false" customHeight="false" outlineLevel="0" collapsed="false">
      <c r="B12" s="31" t="n">
        <v>46054</v>
      </c>
      <c r="C12" s="32" t="n">
        <v>1094.27</v>
      </c>
      <c r="D12" s="27" t="n">
        <v>1778</v>
      </c>
    </row>
    <row r="13" customFormat="false" ht="15" hidden="false" customHeight="false" outlineLevel="0" collapsed="false">
      <c r="B13" s="31" t="n">
        <v>46082</v>
      </c>
      <c r="C13" s="32" t="n">
        <v>1145.67</v>
      </c>
      <c r="D13" s="27" t="n">
        <v>1854</v>
      </c>
    </row>
    <row r="14" customFormat="false" ht="15" hidden="false" customHeight="false" outlineLevel="0" collapsed="false">
      <c r="B14" s="31" t="n">
        <v>46113</v>
      </c>
      <c r="C14" s="32" t="n">
        <v>1164.48</v>
      </c>
      <c r="D14" s="27" t="n">
        <v>1432</v>
      </c>
    </row>
    <row r="15" customFormat="false" ht="15" hidden="false" customHeight="false" outlineLevel="0" collapsed="false">
      <c r="B15" s="31" t="n">
        <v>46143</v>
      </c>
      <c r="C15" s="32" t="n">
        <v>1069.88</v>
      </c>
      <c r="D15" s="27" t="n">
        <v>1678</v>
      </c>
    </row>
    <row r="16" customFormat="false" ht="15" hidden="false" customHeight="false" outlineLevel="0" collapsed="false">
      <c r="B16" s="31" t="n">
        <v>46174</v>
      </c>
      <c r="C16" s="32" t="n">
        <v>1092.76</v>
      </c>
      <c r="D16" s="27" t="n">
        <v>1857</v>
      </c>
    </row>
    <row r="17" customFormat="false" ht="15" hidden="false" customHeight="false" outlineLevel="0" collapsed="false">
      <c r="B17" s="31" t="n">
        <v>46204</v>
      </c>
      <c r="C17" s="32" t="n">
        <v>1058.83</v>
      </c>
      <c r="D17" s="27" t="n">
        <v>2174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7"/>
  <sheetViews>
    <sheetView showFormulas="false" showGridLines="true" showRowColHeaders="true" showZeros="true" rightToLeft="false" tabSelected="false" showOutlineSymbols="true" defaultGridColor="true" view="normal" topLeftCell="D1" colorId="64" zoomScale="100" zoomScaleNormal="100" zoomScalePageLayoutView="100" workbookViewId="0">
      <selection pane="topLeft" activeCell="H31" activeCellId="0" sqref="H31"/>
    </sheetView>
  </sheetViews>
  <sheetFormatPr defaultColWidth="9.109375" defaultRowHeight="13.5" customHeight="false" zeroHeight="false" outlineLevelRow="0" outlineLevelCol="0"/>
  <cols>
    <col collapsed="false" customWidth="true" hidden="false" outlineLevel="0" max="1" min="1" style="33" width="8.34"/>
    <col collapsed="false" customWidth="true" hidden="false" outlineLevel="0" max="2" min="2" style="33" width="21.56"/>
    <col collapsed="false" customWidth="true" hidden="false" outlineLevel="0" max="3" min="3" style="33" width="23.88"/>
    <col collapsed="false" customWidth="true" hidden="false" outlineLevel="0" max="4" min="4" style="33" width="27.44"/>
    <col collapsed="false" customWidth="true" hidden="false" outlineLevel="0" max="6" min="5" style="33" width="22.67"/>
    <col collapsed="false" customWidth="false" hidden="false" outlineLevel="0" max="16384" min="7" style="33" width="9.11"/>
  </cols>
  <sheetData>
    <row r="1" customFormat="false" ht="13.8" hidden="false" customHeight="false" outlineLevel="0" collapsed="false"/>
    <row r="2" customFormat="false" ht="13.8" hidden="false" customHeight="false" outlineLevel="0" collapsed="false"/>
    <row r="3" customFormat="false" ht="13.8" hidden="false" customHeight="false" outlineLevel="0" collapsed="false">
      <c r="F3" s="34"/>
    </row>
    <row r="4" customFormat="false" ht="27.75" hidden="false" customHeight="true" outlineLevel="0" collapsed="false">
      <c r="A4" s="35"/>
      <c r="B4" s="4" t="s">
        <v>0</v>
      </c>
      <c r="C4" s="4"/>
      <c r="D4" s="4"/>
      <c r="F4" s="36"/>
    </row>
    <row r="5" customFormat="false" ht="17.35" hidden="false" customHeight="false" outlineLevel="0" collapsed="false">
      <c r="A5" s="37"/>
      <c r="B5" s="12" t="s">
        <v>17</v>
      </c>
      <c r="C5" s="38" t="s">
        <v>18</v>
      </c>
      <c r="D5" s="39" t="s">
        <v>19</v>
      </c>
    </row>
    <row r="6" customFormat="false" ht="15" hidden="false" customHeight="false" outlineLevel="0" collapsed="false">
      <c r="B6" s="40" t="n">
        <v>2004</v>
      </c>
      <c r="C6" s="41" t="n">
        <v>19593.51</v>
      </c>
      <c r="D6" s="42" t="n">
        <v>47472</v>
      </c>
    </row>
    <row r="7" customFormat="false" ht="15" hidden="false" customHeight="false" outlineLevel="0" collapsed="false">
      <c r="B7" s="12" t="n">
        <v>2005</v>
      </c>
      <c r="C7" s="43" t="n">
        <v>31216.71</v>
      </c>
      <c r="D7" s="44" t="n">
        <v>62508</v>
      </c>
    </row>
    <row r="8" customFormat="false" ht="15" hidden="false" customHeight="false" outlineLevel="0" collapsed="false">
      <c r="B8" s="9" t="n">
        <v>2006</v>
      </c>
      <c r="C8" s="45" t="n">
        <v>41704.82</v>
      </c>
      <c r="D8" s="46" t="n">
        <v>78048</v>
      </c>
    </row>
    <row r="9" customFormat="false" ht="15" hidden="false" customHeight="false" outlineLevel="0" collapsed="false">
      <c r="B9" s="12" t="n">
        <v>2007</v>
      </c>
      <c r="C9" s="43" t="n">
        <v>37434.66</v>
      </c>
      <c r="D9" s="44" t="n">
        <v>81920</v>
      </c>
    </row>
    <row r="10" customFormat="false" ht="15" hidden="false" customHeight="false" outlineLevel="0" collapsed="false">
      <c r="B10" s="9" t="n">
        <v>2008</v>
      </c>
      <c r="C10" s="45" t="n">
        <v>42928.85</v>
      </c>
      <c r="D10" s="46" t="n">
        <v>95695</v>
      </c>
    </row>
    <row r="11" customFormat="false" ht="15" hidden="false" customHeight="false" outlineLevel="0" collapsed="false">
      <c r="B11" s="12" t="n">
        <v>2009</v>
      </c>
      <c r="C11" s="43" t="n">
        <v>41603.96</v>
      </c>
      <c r="D11" s="44" t="n">
        <v>89606</v>
      </c>
    </row>
    <row r="12" customFormat="false" ht="15" hidden="false" customHeight="false" outlineLevel="0" collapsed="false">
      <c r="B12" s="9" t="n">
        <v>2010</v>
      </c>
      <c r="C12" s="45" t="n">
        <v>50412.45</v>
      </c>
      <c r="D12" s="46" t="n">
        <v>100320</v>
      </c>
    </row>
    <row r="13" customFormat="false" ht="15" hidden="false" customHeight="false" outlineLevel="0" collapsed="false">
      <c r="B13" s="12" t="n">
        <v>2011</v>
      </c>
      <c r="C13" s="43" t="n">
        <v>49310.52</v>
      </c>
      <c r="D13" s="44" t="n">
        <v>88776</v>
      </c>
    </row>
    <row r="14" customFormat="false" ht="15" hidden="false" customHeight="false" outlineLevel="0" collapsed="false">
      <c r="B14" s="9" t="n">
        <v>2012</v>
      </c>
      <c r="C14" s="45" t="n">
        <v>58093.55</v>
      </c>
      <c r="D14" s="46" t="n">
        <v>82820</v>
      </c>
    </row>
    <row r="15" customFormat="false" ht="15" hidden="false" customHeight="false" outlineLevel="0" collapsed="false">
      <c r="B15" s="12" t="n">
        <v>2013</v>
      </c>
      <c r="C15" s="43" t="n">
        <v>40496.51</v>
      </c>
      <c r="D15" s="44" t="n">
        <v>85152</v>
      </c>
    </row>
    <row r="16" customFormat="false" ht="15" hidden="false" customHeight="false" outlineLevel="0" collapsed="false">
      <c r="B16" s="9" t="n">
        <v>2014</v>
      </c>
      <c r="C16" s="45" t="n">
        <v>43441.11</v>
      </c>
      <c r="D16" s="46" t="n">
        <v>88109</v>
      </c>
    </row>
    <row r="17" customFormat="false" ht="15" hidden="false" customHeight="false" outlineLevel="0" collapsed="false">
      <c r="B17" s="12" t="n">
        <v>2015</v>
      </c>
      <c r="C17" s="43" t="n">
        <v>49003.02</v>
      </c>
      <c r="D17" s="44" t="n">
        <v>53344</v>
      </c>
    </row>
    <row r="18" customFormat="false" ht="15" hidden="false" customHeight="false" outlineLevel="0" collapsed="false">
      <c r="B18" s="9" t="n">
        <v>2016</v>
      </c>
      <c r="C18" s="45" t="n">
        <v>48835.1</v>
      </c>
      <c r="D18" s="46" t="n">
        <v>47212</v>
      </c>
    </row>
    <row r="19" customFormat="false" ht="15" hidden="false" customHeight="false" outlineLevel="0" collapsed="false">
      <c r="B19" s="12" t="n">
        <v>2017</v>
      </c>
      <c r="C19" s="43" t="n">
        <v>36407.12</v>
      </c>
      <c r="D19" s="44" t="n">
        <v>40066</v>
      </c>
    </row>
    <row r="20" customFormat="false" ht="15" hidden="false" customHeight="false" outlineLevel="0" collapsed="false">
      <c r="B20" s="9" t="n">
        <v>2018</v>
      </c>
      <c r="C20" s="45" t="n">
        <v>55324.73</v>
      </c>
      <c r="D20" s="46" t="n">
        <v>48879</v>
      </c>
    </row>
    <row r="21" customFormat="false" ht="15" hidden="false" customHeight="false" outlineLevel="0" collapsed="false">
      <c r="B21" s="47" t="n">
        <v>2019</v>
      </c>
      <c r="C21" s="48" t="n">
        <f aca="false">'2019'!C18</f>
        <v>46788.46</v>
      </c>
      <c r="D21" s="49" t="n">
        <f aca="false">'2019'!D18</f>
        <v>42203</v>
      </c>
    </row>
    <row r="22" customFormat="false" ht="15" hidden="false" customHeight="false" outlineLevel="0" collapsed="false">
      <c r="B22" s="50" t="n">
        <v>2020</v>
      </c>
      <c r="C22" s="45" t="n">
        <f aca="false">'2020'!C18</f>
        <v>23798.02</v>
      </c>
      <c r="D22" s="46" t="n">
        <f aca="false">'2020'!D18</f>
        <v>31501</v>
      </c>
    </row>
    <row r="23" customFormat="false" ht="15" hidden="false" customHeight="false" outlineLevel="0" collapsed="false">
      <c r="B23" s="47" t="n">
        <v>2021</v>
      </c>
      <c r="C23" s="48" t="n">
        <f aca="false">'2021'!C18</f>
        <v>25666.47</v>
      </c>
      <c r="D23" s="49" t="n">
        <f aca="false">'2021'!D18</f>
        <v>29020</v>
      </c>
    </row>
    <row r="24" customFormat="false" ht="15" hidden="false" customHeight="false" outlineLevel="0" collapsed="false">
      <c r="B24" s="9" t="n">
        <v>2022</v>
      </c>
      <c r="C24" s="45" t="n">
        <f aca="false">'2022'!C18</f>
        <v>24344.73</v>
      </c>
      <c r="D24" s="46" t="n">
        <f aca="false">'2022'!D18</f>
        <v>32108</v>
      </c>
    </row>
    <row r="25" customFormat="false" ht="15" hidden="false" customHeight="false" outlineLevel="0" collapsed="false">
      <c r="B25" s="51" t="n">
        <v>2023</v>
      </c>
      <c r="C25" s="52" t="n">
        <f aca="false">'2023'!C18</f>
        <v>7127.44</v>
      </c>
      <c r="D25" s="53" t="n">
        <f aca="false">'2023'!D18</f>
        <v>18785</v>
      </c>
    </row>
    <row r="26" customFormat="false" ht="15" hidden="false" customHeight="false" outlineLevel="0" collapsed="false">
      <c r="B26" s="9" t="n">
        <v>2024</v>
      </c>
      <c r="C26" s="45" t="n">
        <v>12931.75</v>
      </c>
      <c r="D26" s="46" t="n">
        <v>21429</v>
      </c>
    </row>
    <row r="27" customFormat="false" ht="15" hidden="false" customHeight="false" outlineLevel="0" collapsed="false">
      <c r="B27" s="51" t="n">
        <v>2025</v>
      </c>
      <c r="C27" s="52" t="n">
        <v>13318.17</v>
      </c>
      <c r="D27" s="53" t="n">
        <v>20243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2013-09-10T13:21:21Z</dcterms:created>
  <dc:creator>Juuh</dc:creator>
  <dc:description/>
  <dc:language>pt-BR</dc:language>
  <cp:lastModifiedBy/>
  <cp:lastPrinted>2024-04-09T17:06:44Z</cp:lastPrinted>
  <dcterms:modified xsi:type="dcterms:W3CDTF">2026-08-25T21:19:31Z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