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4"/>
  </bookViews>
  <sheets>
    <sheet name="2012" sheetId="1" state="visible" r:id="rId3"/>
    <sheet name="2013" sheetId="2" state="visible" r:id="rId4"/>
    <sheet name="2014" sheetId="3" state="visible" r:id="rId5"/>
    <sheet name="2015" sheetId="4" state="visible" r:id="rId6"/>
    <sheet name="2016" sheetId="5" state="visible" r:id="rId7"/>
    <sheet name="2017" sheetId="6" state="visible" r:id="rId8"/>
    <sheet name="2018" sheetId="7" state="visible" r:id="rId9"/>
    <sheet name="2019" sheetId="8" state="visible" r:id="rId10"/>
    <sheet name="2020" sheetId="9" state="visible" r:id="rId11"/>
    <sheet name="2021" sheetId="10" state="visible" r:id="rId12"/>
    <sheet name="2022" sheetId="11" state="visible" r:id="rId13"/>
    <sheet name="2023" sheetId="12" state="visible" r:id="rId14"/>
    <sheet name="2024" sheetId="13" state="visible" r:id="rId15"/>
    <sheet name="2025" sheetId="14" state="visible" r:id="rId16"/>
    <sheet name="Gráfico" sheetId="15" state="visible" r:id="rId17"/>
    <sheet name="HISTORICO" sheetId="16" state="visible" r:id="rId1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<sst xmlns="http://schemas.openxmlformats.org/spreadsheetml/2006/main" count="258" uniqueCount="33">
  <si>
    <t xml:space="preserve">Horto Florestal</t>
  </si>
  <si>
    <t xml:space="preserve">Mês</t>
  </si>
  <si>
    <t xml:space="preserve">Fatura Total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</si>
  <si>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</si>
  <si>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</si>
  <si>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</si>
  <si>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</si>
  <si>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</si>
  <si>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</si>
  <si>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</si>
  <si>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</si>
  <si>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</si>
  <si>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</si>
  <si>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</si>
  <si>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</si>
  <si>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</si>
  <si>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</si>
  <si>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Fatura Total (R$)</t>
  </si>
  <si>
    <t xml:space="preserve">Agosto/2025</t>
  </si>
  <si>
    <t xml:space="preserve">Setembro/2025</t>
  </si>
  <si>
    <t xml:space="preserve">Outubro/2025</t>
  </si>
  <si>
    <t xml:space="preserve">Novembro/2025</t>
  </si>
  <si>
    <t xml:space="preserve">Dezembro/2025</t>
  </si>
  <si>
    <t xml:space="preserve">Janeiro/2026</t>
  </si>
  <si>
    <t xml:space="preserve">Fevereiro/2026</t>
  </si>
  <si>
    <t xml:space="preserve">Março/2026</t>
  </si>
  <si>
    <t xml:space="preserve">Abril/2026</t>
  </si>
  <si>
    <t xml:space="preserve">Maio/2026</t>
  </si>
  <si>
    <t xml:space="preserve">Junho/2026</t>
  </si>
  <si>
    <t xml:space="preserve">Julho/2026</t>
  </si>
  <si>
    <t xml:space="preserve">Ano</t>
  </si>
  <si>
    <t xml:space="preserve">Total em dinheiro (R$)</t>
  </si>
  <si>
    <t xml:space="preserve">Total em consumo (kWh)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</si>
</sst>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#,##0.00"/>
    <numFmt numFmtId="167" formatCode="#,##0"/>
    <numFmt numFmtId="168" formatCode="&quot;R$ &quot;#,##0.00"/>
    <numFmt numFmtId="169" formatCode="0.00"/>
    <numFmt numFmtId="170" formatCode="@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6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sz val="12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9"/>
      <color rgb="FF000000"/>
      <name val="Tw Cen MT"/>
      <family val="2"/>
    </font>
    <font>
      <b val="true"/>
      <sz val="11"/>
      <color rgb="FF666666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2"/>
      <color rgb="FF000000"/>
      <name val="Calibri"/>
      <family val="2"/>
    </font>
    <font>
      <b val="true"/>
      <sz val="11"/>
      <color rgb="FF000000"/>
      <name val="Calibri"/>
      <family val="2"/>
    </font>
    <font>
      <b val="true"/>
      <sz val="10.5"/>
      <color rgb="FF000000"/>
      <name val="Tw Cen MT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7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7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9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9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7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70" fontId="7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7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3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0" fillId="3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3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3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4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0" fillId="4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634414601099865"/>
          <c:y val="0.0706156018941597"/>
          <c:w val="0.852394994819479"/>
          <c:h val="0.720694525213924"/>
        </c:manualLayout>
      </c:layout>
      <c:lineChart>
        <c:grouping val="stacked"/>
        <c:varyColors val="0"/>
        <c:ser>
          <c:idx val="0"/>
          <c:order val="0"/>
          <c:tx>
            <c:strRef>
              <c:f>Gráfico!$C$5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00523114853278"/>
                  <c:y val="-0.030940216678282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720173355713552"/>
                  <c:y val="-0.035156493496118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88014983828928"/>
                  <c:y val="-0.033797950415990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26294254379381"/>
                  <c:y val="0.037651018929813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286538435295242"/>
                  <c:y val="0.033230184275330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29506634460988"/>
                  <c:y val="0.034793060155981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534764393618909"/>
                  <c:y val="-0.029547468107317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579678352597606"/>
                  <c:y val="0.02936428870244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919815590642158"/>
                  <c:y val="-0.01241141734276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483408161501477"/>
                  <c:y val="0.027881975754157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502457502604203"/>
                  <c:y val="0.032080699754328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405342367299408"/>
                  <c:y val="0.033315923038545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Gráfico!$B$6:$B$17</c:f>
              <c:strCache>
                <c:ptCount val="12"/>
                <c:pt idx="0">
                  <c:v>Agosto/2025</c:v>
                </c:pt>
                <c:pt idx="1">
                  <c:v>Setembro/2025</c:v>
                </c:pt>
                <c:pt idx="2">
                  <c:v>Outubro/2025</c:v>
                </c:pt>
                <c:pt idx="3">
                  <c:v>Novembro/2025</c:v>
                </c:pt>
                <c:pt idx="4">
                  <c:v>Dezembro/2025</c:v>
                </c:pt>
                <c:pt idx="5">
                  <c:v>Janeiro/2026</c:v>
                </c:pt>
                <c:pt idx="6">
                  <c:v>Fevereiro/2026</c:v>
                </c:pt>
                <c:pt idx="7">
                  <c:v>Março/2026</c:v>
                </c:pt>
                <c:pt idx="8">
                  <c:v>Abril/2026</c:v>
                </c:pt>
                <c:pt idx="9">
                  <c:v>Maio/2026</c:v>
                </c:pt>
                <c:pt idx="10">
                  <c:v>Junho/2026</c:v>
                </c:pt>
                <c:pt idx="11">
                  <c:v>Julho/2026</c:v>
                </c:pt>
              </c:strCache>
            </c:strRef>
          </c:cat>
          <c:val>
            <c:numRef>
              <c:f>Gráfico!$C$6:$C$17</c:f>
              <c:numCache>
                <c:formatCode>"R$ "#,##0.00</c:formatCode>
                <c:ptCount val="12"/>
                <c:pt idx="0">
                  <c:v>2423.57</c:v>
                </c:pt>
                <c:pt idx="1">
                  <c:v>1478.29</c:v>
                </c:pt>
                <c:pt idx="2">
                  <c:v>1664.7</c:v>
                </c:pt>
                <c:pt idx="3">
                  <c:v>1008.43</c:v>
                </c:pt>
                <c:pt idx="4">
                  <c:v>1398.88</c:v>
                </c:pt>
                <c:pt idx="5">
                  <c:v>1780.44</c:v>
                </c:pt>
                <c:pt idx="6">
                  <c:v>1590.92</c:v>
                </c:pt>
                <c:pt idx="7">
                  <c:v>1678.04</c:v>
                </c:pt>
                <c:pt idx="8">
                  <c:v>2429.43</c:v>
                </c:pt>
                <c:pt idx="9">
                  <c:v>1717.52</c:v>
                </c:pt>
                <c:pt idx="10">
                  <c:v>2328.37</c:v>
                </c:pt>
                <c:pt idx="11">
                  <c:v>2816.9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93478891"/>
        <c:axId val="24051809"/>
      </c:lineChart>
      <c:lineChart>
        <c:grouping val="stacked"/>
        <c:varyColors val="0"/>
        <c:ser>
          <c:idx val="1"/>
          <c:order val="1"/>
          <c:tx>
            <c:strRef>
              <c:f>Gráfico!$D$5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0"/>
                  <c:y val="0.0083693662742217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304002510951296"/>
                  <c:y val="-0.033520480875192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0445075360251372"/>
                  <c:y val="0.0083517928017299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215871304648444"/>
                  <c:y val="-0.031946803260593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0.00152072465186967"/>
                  <c:y val="0.0055620040436560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61800106442501"/>
                  <c:y val="-0.02486086579048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74785636630776"/>
                  <c:y val="-0.028059754292057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245420470621415"/>
                  <c:y val="-0.033524081453175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289871586675582"/>
                  <c:y val="-0.037662720808257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17023521973098"/>
                  <c:y val="-0.030383927379942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17374918689758"/>
                  <c:y val="-0.032003287327698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0.00880990009463737"/>
                  <c:y val="0.00556793509062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Gráfico!$B$6:$B$17</c:f>
              <c:strCache>
                <c:ptCount val="12"/>
                <c:pt idx="0">
                  <c:v>Agosto/2025</c:v>
                </c:pt>
                <c:pt idx="1">
                  <c:v>Setembro/2025</c:v>
                </c:pt>
                <c:pt idx="2">
                  <c:v>Outubro/2025</c:v>
                </c:pt>
                <c:pt idx="3">
                  <c:v>Novembro/2025</c:v>
                </c:pt>
                <c:pt idx="4">
                  <c:v>Dezembro/2025</c:v>
                </c:pt>
                <c:pt idx="5">
                  <c:v>Janeiro/2026</c:v>
                </c:pt>
                <c:pt idx="6">
                  <c:v>Fevereiro/2026</c:v>
                </c:pt>
                <c:pt idx="7">
                  <c:v>Março/2026</c:v>
                </c:pt>
                <c:pt idx="8">
                  <c:v>Abril/2026</c:v>
                </c:pt>
                <c:pt idx="9">
                  <c:v>Maio/2026</c:v>
                </c:pt>
                <c:pt idx="10">
                  <c:v>Junho/2026</c:v>
                </c:pt>
                <c:pt idx="11">
                  <c:v>Julho/2026</c:v>
                </c:pt>
              </c:strCache>
            </c:strRef>
          </c:cat>
          <c:val>
            <c:numRef>
              <c:f>Gráfico!$D$6:$D$17</c:f>
              <c:numCache>
                <c:formatCode>#,##0</c:formatCode>
                <c:ptCount val="12"/>
                <c:pt idx="0">
                  <c:v>3190</c:v>
                </c:pt>
                <c:pt idx="1">
                  <c:v>2392</c:v>
                </c:pt>
                <c:pt idx="2">
                  <c:v>1782</c:v>
                </c:pt>
                <c:pt idx="3">
                  <c:v>1612</c:v>
                </c:pt>
                <c:pt idx="4">
                  <c:v>1643</c:v>
                </c:pt>
                <c:pt idx="5">
                  <c:v>1967</c:v>
                </c:pt>
                <c:pt idx="6">
                  <c:v>1996</c:v>
                </c:pt>
                <c:pt idx="7">
                  <c:v>1947</c:v>
                </c:pt>
                <c:pt idx="8">
                  <c:v>1949</c:v>
                </c:pt>
                <c:pt idx="9">
                  <c:v>2770</c:v>
                </c:pt>
                <c:pt idx="10">
                  <c:v>3364</c:v>
                </c:pt>
                <c:pt idx="11">
                  <c:v>3338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90780434"/>
        <c:axId val="71227750"/>
      </c:lineChart>
      <c:catAx>
        <c:axId val="93478891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24051809"/>
        <c:crosses val="autoZero"/>
        <c:auto val="1"/>
        <c:lblAlgn val="ctr"/>
        <c:lblOffset val="100"/>
        <c:noMultiLvlLbl val="0"/>
      </c:catAx>
      <c:valAx>
        <c:axId val="24051809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3478891"/>
        <c:crossBetween val="between"/>
      </c:valAx>
      <c:catAx>
        <c:axId val="90780434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1227750"/>
        <c:auto val="1"/>
        <c:lblAlgn val="ctr"/>
        <c:lblOffset val="100"/>
        <c:noMultiLvlLbl val="0"/>
      </c:catAx>
      <c:valAx>
        <c:axId val="71227750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0780434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654922738210583"/>
          <c:y val="0.0615750593364"/>
          <c:w val="0.187031641625386"/>
          <c:h val="0.103580815516652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1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10858234885337"/>
          <c:y val="0.0358487724054828"/>
          <c:w val="0.953743919388464"/>
          <c:h val="0.873625546015966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Lbls>
            <c:dLbl>
              <c:idx val="0"/>
              <c:layout>
                <c:manualLayout>
                  <c:x val="-0.0487526819058116"/>
                  <c:y val="0.030685877529222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2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999785051773088"/>
                  <c:y val="-0.034614000882609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2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730994643856265"/>
                  <c:y val="0.027613865331676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2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663522172812438"/>
                  <c:y val="-0.040160174320538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2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108560727450101"/>
                  <c:y val="0.031196690518874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2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83905992677414"/>
                  <c:y val="0.032025079980146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2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567694592456678"/>
                  <c:y val="0.029844238728634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2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990499486251476"/>
                  <c:y val="-0.032668590198954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2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708596989141775"/>
                  <c:y val="-0.030959427826004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2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79297047566138"/>
                  <c:y val="-0.02759001652090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2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38810596724971"/>
                  <c:y val="0.037870076978661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2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2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HISTORICO!$B$17:$B$27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HISTORICO!$C$17:$C$27</c:f>
              <c:numCache>
                <c:formatCode>"R$ "#,##0.00</c:formatCode>
                <c:ptCount val="11"/>
                <c:pt idx="0">
                  <c:v>22985.06</c:v>
                </c:pt>
                <c:pt idx="1">
                  <c:v>24168.35</c:v>
                </c:pt>
                <c:pt idx="2">
                  <c:v>19075.11</c:v>
                </c:pt>
                <c:pt idx="3">
                  <c:v>24993.38</c:v>
                </c:pt>
                <c:pt idx="4">
                  <c:v>18203.72</c:v>
                </c:pt>
                <c:pt idx="5">
                  <c:v>16381.92</c:v>
                </c:pt>
                <c:pt idx="6">
                  <c:v>21574.96</c:v>
                </c:pt>
                <c:pt idx="7">
                  <c:v>23650.88</c:v>
                </c:pt>
                <c:pt idx="8">
                  <c:v>22422.05</c:v>
                </c:pt>
                <c:pt idx="9">
                  <c:v>17457.73</c:v>
                </c:pt>
                <c:pt idx="10">
                  <c:v>18450.85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3840936"/>
        <c:axId val="58852313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Lbls>
            <c:dLbl>
              <c:idx val="0"/>
              <c:layout>
                <c:manualLayout>
                  <c:x val="-0.00636445686376603"/>
                  <c:y val="0.012157079421529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2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356267410435353"/>
                  <c:y val="-0.038129001598805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2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01376855938186"/>
                  <c:y val="-0.027481759008661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2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179102057066734"/>
                  <c:y val="-0.026862721015990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2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208969747459332"/>
                  <c:y val="-0.030664882422305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2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61256484931116"/>
                  <c:y val="0.034948291905367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2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435272633009419"/>
                  <c:y val="-0.033984555347076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2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49086581343681"/>
                  <c:y val="-0.032542211885472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2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390279442589035"/>
                  <c:y val="-0.032377716241957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2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06628963741771"/>
                  <c:y val="-0.031429267382878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2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0.00848594248502141"/>
                  <c:y val="0.0072942476529178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2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2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HISTORICO!$B$17:$B$27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HISTORICO!$D$17:$D$27</c:f>
              <c:numCache>
                <c:formatCode>#,##0</c:formatCode>
                <c:ptCount val="11"/>
                <c:pt idx="0">
                  <c:v>55564</c:v>
                </c:pt>
                <c:pt idx="1">
                  <c:v>58017</c:v>
                </c:pt>
                <c:pt idx="2">
                  <c:v>51299</c:v>
                </c:pt>
                <c:pt idx="3">
                  <c:v>49396</c:v>
                </c:pt>
                <c:pt idx="4">
                  <c:v>32644</c:v>
                </c:pt>
                <c:pt idx="5">
                  <c:v>32039</c:v>
                </c:pt>
                <c:pt idx="6">
                  <c:v>32680</c:v>
                </c:pt>
                <c:pt idx="7">
                  <c:v>33937</c:v>
                </c:pt>
                <c:pt idx="8">
                  <c:v>31736</c:v>
                </c:pt>
                <c:pt idx="9">
                  <c:v>26034</c:v>
                </c:pt>
                <c:pt idx="10">
                  <c:v>25091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8318735"/>
        <c:axId val="92333016"/>
      </c:lineChart>
      <c:catAx>
        <c:axId val="43840936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1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8852313"/>
        <c:crosses val="autoZero"/>
        <c:auto val="1"/>
        <c:lblAlgn val="ctr"/>
        <c:lblOffset val="100"/>
        <c:noMultiLvlLbl val="0"/>
      </c:catAx>
      <c:valAx>
        <c:axId val="58852313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3840936"/>
        <c:crossBetween val="between"/>
      </c:valAx>
      <c:catAx>
        <c:axId val="18318735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2333016"/>
        <c:auto val="1"/>
        <c:lblAlgn val="ctr"/>
        <c:lblOffset val="100"/>
        <c:noMultiLvlLbl val="0"/>
      </c:catAx>
      <c:valAx>
        <c:axId val="92333016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8318735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712897094759707"/>
          <c:y val="0.059020366502451"/>
          <c:w val="0.257345165432636"/>
          <c:h val="0.111514763387592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105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137160</xdr:colOff>
      <xdr:row>2</xdr:row>
      <xdr:rowOff>158760</xdr:rowOff>
    </xdr:from>
    <xdr:to>
      <xdr:col>18</xdr:col>
      <xdr:colOff>182520</xdr:colOff>
      <xdr:row>25</xdr:row>
      <xdr:rowOff>70560</xdr:rowOff>
    </xdr:to>
    <xdr:graphicFrame>
      <xdr:nvGraphicFramePr>
        <xdr:cNvPr id="1" name="Gráfico 1"/>
        <xdr:cNvGraphicFramePr/>
      </xdr:nvGraphicFramePr>
      <xdr:xfrm>
        <a:off x="6135840" y="520560"/>
        <a:ext cx="9033480" cy="4332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219960</xdr:colOff>
      <xdr:row>3</xdr:row>
      <xdr:rowOff>114840</xdr:rowOff>
    </xdr:from>
    <xdr:to>
      <xdr:col>14</xdr:col>
      <xdr:colOff>177120</xdr:colOff>
      <xdr:row>29</xdr:row>
      <xdr:rowOff>8280</xdr:rowOff>
    </xdr:to>
    <xdr:graphicFrame>
      <xdr:nvGraphicFramePr>
        <xdr:cNvPr id="2" name="Gráfico 1"/>
        <xdr:cNvGraphicFramePr/>
      </xdr:nvGraphicFramePr>
      <xdr:xfrm>
        <a:off x="7252560" y="657720"/>
        <a:ext cx="8288280" cy="47703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6.89"/>
    <col collapsed="false" customWidth="true" hidden="false" outlineLevel="0" max="2" min="2" style="0" width="21"/>
    <col collapsed="false" customWidth="true" hidden="false" outlineLevel="0" max="3" min="3" style="0" width="29.56"/>
    <col collapsed="false" customWidth="true" hidden="false" outlineLevel="0" max="4" min="4" style="0" width="32.3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2602.34</v>
      </c>
      <c r="D6" s="7" t="n">
        <v>4563</v>
      </c>
    </row>
    <row r="7" customFormat="false" ht="15" hidden="false" customHeight="false" outlineLevel="0" collapsed="false">
      <c r="A7" s="8"/>
      <c r="B7" s="9" t="s">
        <v>5</v>
      </c>
      <c r="C7" s="10" t="n">
        <v>2467.48</v>
      </c>
      <c r="D7" s="11" t="n">
        <v>3835</v>
      </c>
    </row>
    <row r="8" customFormat="false" ht="15" hidden="false" customHeight="false" outlineLevel="0" collapsed="false">
      <c r="A8" s="8"/>
      <c r="B8" s="5" t="s">
        <v>6</v>
      </c>
      <c r="C8" s="6" t="n">
        <v>2453.12</v>
      </c>
      <c r="D8" s="7" t="n">
        <v>3769</v>
      </c>
    </row>
    <row r="9" customFormat="false" ht="15" hidden="false" customHeight="false" outlineLevel="0" collapsed="false">
      <c r="A9" s="8"/>
      <c r="B9" s="9" t="s">
        <v>7</v>
      </c>
      <c r="C9" s="10" t="n">
        <v>2722.43</v>
      </c>
      <c r="D9" s="11" t="n">
        <v>4904</v>
      </c>
    </row>
    <row r="10" customFormat="false" ht="15" hidden="false" customHeight="false" outlineLevel="0" collapsed="false">
      <c r="A10" s="8"/>
      <c r="B10" s="5" t="s">
        <v>8</v>
      </c>
      <c r="C10" s="6" t="n">
        <v>2740.43</v>
      </c>
      <c r="D10" s="7" t="n">
        <v>4954</v>
      </c>
    </row>
    <row r="11" customFormat="false" ht="15" hidden="false" customHeight="false" outlineLevel="0" collapsed="false">
      <c r="A11" s="8"/>
      <c r="B11" s="9" t="s">
        <v>9</v>
      </c>
      <c r="C11" s="10" t="n">
        <v>2845.93</v>
      </c>
      <c r="D11" s="11" t="n">
        <v>5776</v>
      </c>
    </row>
    <row r="12" customFormat="false" ht="15" hidden="false" customHeight="false" outlineLevel="0" collapsed="false">
      <c r="A12" s="8"/>
      <c r="B12" s="5" t="s">
        <v>10</v>
      </c>
      <c r="C12" s="6" t="n">
        <v>2641.88</v>
      </c>
      <c r="D12" s="7" t="n">
        <v>4944</v>
      </c>
    </row>
    <row r="13" customFormat="false" ht="15" hidden="false" customHeight="false" outlineLevel="0" collapsed="false">
      <c r="A13" s="8"/>
      <c r="B13" s="9" t="s">
        <v>11</v>
      </c>
      <c r="C13" s="10" t="n">
        <v>2721.29</v>
      </c>
      <c r="D13" s="11" t="n">
        <v>5286</v>
      </c>
    </row>
    <row r="14" customFormat="false" ht="15" hidden="false" customHeight="false" outlineLevel="0" collapsed="false">
      <c r="A14" s="8"/>
      <c r="B14" s="5" t="s">
        <v>12</v>
      </c>
      <c r="C14" s="6" t="n">
        <v>2759.83</v>
      </c>
      <c r="D14" s="7" t="n">
        <v>5196</v>
      </c>
    </row>
    <row r="15" customFormat="false" ht="15" hidden="false" customHeight="false" outlineLevel="0" collapsed="false">
      <c r="A15" s="8"/>
      <c r="B15" s="9" t="s">
        <v>13</v>
      </c>
      <c r="C15" s="12" t="n">
        <v>2474.54</v>
      </c>
      <c r="D15" s="13" t="n">
        <v>3908</v>
      </c>
    </row>
    <row r="16" customFormat="false" ht="15" hidden="false" customHeight="false" outlineLevel="0" collapsed="false">
      <c r="B16" s="5" t="s">
        <v>14</v>
      </c>
      <c r="C16" s="14" t="n">
        <v>2596.97</v>
      </c>
      <c r="D16" s="15" t="n">
        <v>4778</v>
      </c>
    </row>
    <row r="17" customFormat="false" ht="15" hidden="false" customHeight="false" outlineLevel="0" collapsed="false">
      <c r="B17" s="9" t="s">
        <v>15</v>
      </c>
      <c r="C17" s="12" t="n">
        <v>2321.23</v>
      </c>
      <c r="D17" s="13" t="n">
        <v>4449</v>
      </c>
    </row>
    <row r="18" customFormat="false" ht="15" hidden="false" customHeight="false" outlineLevel="0" collapsed="false">
      <c r="B18" s="16" t="s">
        <v>16</v>
      </c>
      <c r="C18" s="17" t="n">
        <f aca="false">SUM(C6:C17)</f>
        <v>31347.47</v>
      </c>
      <c r="D18" s="18" t="n">
        <f aca="false">SUM(D6:D17)</f>
        <v>56362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6.89"/>
    <col collapsed="false" customWidth="true" hidden="false" outlineLevel="0" max="2" min="2" style="0" width="21"/>
    <col collapsed="false" customWidth="true" hidden="false" outlineLevel="0" max="3" min="3" style="0" width="29.56"/>
    <col collapsed="false" customWidth="true" hidden="false" outlineLevel="0" max="4" min="4" style="0" width="32.34"/>
  </cols>
  <sheetData>
    <row r="4" customFormat="false" ht="22.5" hidden="false" customHeight="tru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8"/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A6" s="8"/>
      <c r="B6" s="5" t="s">
        <v>4</v>
      </c>
      <c r="C6" s="6" t="n">
        <v>2597.31</v>
      </c>
      <c r="D6" s="7" t="n">
        <v>4976</v>
      </c>
    </row>
    <row r="7" customFormat="false" ht="15" hidden="false" customHeight="false" outlineLevel="0" collapsed="false">
      <c r="A7" s="8"/>
      <c r="B7" s="9" t="s">
        <v>5</v>
      </c>
      <c r="C7" s="10" t="n">
        <v>1970.68</v>
      </c>
      <c r="D7" s="11" t="n">
        <v>3725</v>
      </c>
    </row>
    <row r="8" customFormat="false" ht="15" hidden="false" customHeight="false" outlineLevel="0" collapsed="false">
      <c r="A8" s="8"/>
      <c r="B8" s="5" t="s">
        <v>6</v>
      </c>
      <c r="C8" s="6" t="n">
        <v>1494.18</v>
      </c>
      <c r="D8" s="7" t="n">
        <v>4189</v>
      </c>
    </row>
    <row r="9" customFormat="false" ht="15" hidden="false" customHeight="false" outlineLevel="0" collapsed="false">
      <c r="A9" s="8"/>
      <c r="B9" s="9" t="s">
        <v>7</v>
      </c>
      <c r="C9" s="10" t="n">
        <v>2017.73</v>
      </c>
      <c r="D9" s="11" t="n">
        <v>4716</v>
      </c>
    </row>
    <row r="10" customFormat="false" ht="15" hidden="false" customHeight="false" outlineLevel="0" collapsed="false">
      <c r="A10" s="8"/>
      <c r="B10" s="5" t="s">
        <v>8</v>
      </c>
      <c r="C10" s="6" t="n">
        <v>1936.27</v>
      </c>
      <c r="D10" s="7" t="n">
        <v>4724</v>
      </c>
    </row>
    <row r="11" customFormat="false" ht="15" hidden="false" customHeight="false" outlineLevel="0" collapsed="false">
      <c r="A11" s="8"/>
      <c r="B11" s="9" t="s">
        <v>9</v>
      </c>
      <c r="C11" s="10" t="n">
        <v>2137.81</v>
      </c>
      <c r="D11" s="11" t="n">
        <v>5676</v>
      </c>
    </row>
    <row r="12" customFormat="false" ht="15" hidden="false" customHeight="false" outlineLevel="0" collapsed="false">
      <c r="A12" s="8"/>
      <c r="B12" s="5" t="s">
        <v>10</v>
      </c>
      <c r="C12" s="6" t="n">
        <v>2054.76</v>
      </c>
      <c r="D12" s="7" t="n">
        <v>5321</v>
      </c>
    </row>
    <row r="13" customFormat="false" ht="15" hidden="false" customHeight="false" outlineLevel="0" collapsed="false">
      <c r="A13" s="8"/>
      <c r="B13" s="9" t="s">
        <v>11</v>
      </c>
      <c r="C13" s="10" t="n">
        <v>2229.37</v>
      </c>
      <c r="D13" s="11" t="n">
        <v>5888</v>
      </c>
    </row>
    <row r="14" customFormat="false" ht="15" hidden="false" customHeight="false" outlineLevel="0" collapsed="false">
      <c r="B14" s="5" t="s">
        <v>12</v>
      </c>
      <c r="C14" s="6" t="n">
        <v>2134.91</v>
      </c>
      <c r="D14" s="7" t="n">
        <v>5488</v>
      </c>
    </row>
    <row r="15" customFormat="false" ht="15" hidden="false" customHeight="false" outlineLevel="0" collapsed="false">
      <c r="B15" s="9" t="s">
        <v>13</v>
      </c>
      <c r="C15" s="12" t="n">
        <v>2023.46</v>
      </c>
      <c r="D15" s="13" t="n">
        <v>4931</v>
      </c>
    </row>
    <row r="16" customFormat="false" ht="15" hidden="false" customHeight="false" outlineLevel="0" collapsed="false">
      <c r="B16" s="5" t="s">
        <v>14</v>
      </c>
      <c r="C16" s="14" t="n">
        <v>1850.44</v>
      </c>
      <c r="D16" s="15" t="n">
        <v>3733</v>
      </c>
    </row>
    <row r="17" customFormat="false" ht="15" hidden="false" customHeight="false" outlineLevel="0" collapsed="false">
      <c r="B17" s="9" t="s">
        <v>15</v>
      </c>
      <c r="C17" s="12" t="n">
        <v>2062.25</v>
      </c>
      <c r="D17" s="13" t="n">
        <v>4309</v>
      </c>
    </row>
    <row r="18" customFormat="false" ht="15" hidden="false" customHeight="false" outlineLevel="0" collapsed="false">
      <c r="B18" s="16" t="s">
        <v>16</v>
      </c>
      <c r="C18" s="17" t="n">
        <f aca="false">SUM(C6:C17)</f>
        <v>24509.17</v>
      </c>
      <c r="D18" s="18" t="n">
        <f aca="false">SUM(D6:D17)</f>
        <v>57676</v>
      </c>
    </row>
    <row r="19" customFormat="false" ht="14.25" hidden="false" customHeight="false" outlineLevel="0" collapsed="false">
      <c r="C19" s="19"/>
      <c r="D19" s="1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6.89"/>
    <col collapsed="false" customWidth="true" hidden="false" outlineLevel="0" max="2" min="2" style="0" width="21"/>
    <col collapsed="false" customWidth="true" hidden="false" outlineLevel="0" max="3" min="3" style="0" width="29.56"/>
    <col collapsed="false" customWidth="true" hidden="false" outlineLevel="0" max="4" min="4" style="0" width="32.34"/>
  </cols>
  <sheetData>
    <row r="4" customFormat="false" ht="22.5" hidden="false" customHeight="tru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8"/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A6" s="8"/>
      <c r="B6" s="5" t="s">
        <v>4</v>
      </c>
      <c r="C6" s="6" t="n">
        <v>1062.6</v>
      </c>
      <c r="D6" s="7" t="n">
        <v>4221</v>
      </c>
    </row>
    <row r="7" customFormat="false" ht="15" hidden="false" customHeight="false" outlineLevel="0" collapsed="false">
      <c r="A7" s="8"/>
      <c r="B7" s="9" t="s">
        <v>5</v>
      </c>
      <c r="C7" s="10" t="n">
        <v>1075.35</v>
      </c>
      <c r="D7" s="11" t="n">
        <v>3894</v>
      </c>
    </row>
    <row r="8" customFormat="false" ht="15" hidden="false" customHeight="false" outlineLevel="0" collapsed="false">
      <c r="A8" s="8"/>
      <c r="B8" s="5" t="s">
        <v>6</v>
      </c>
      <c r="C8" s="6" t="n">
        <v>619.82</v>
      </c>
      <c r="D8" s="7" t="n">
        <v>3372</v>
      </c>
    </row>
    <row r="9" customFormat="false" ht="15" hidden="false" customHeight="false" outlineLevel="0" collapsed="false">
      <c r="A9" s="8"/>
      <c r="B9" s="9" t="s">
        <v>7</v>
      </c>
      <c r="C9" s="10" t="n">
        <v>1003.86</v>
      </c>
      <c r="D9" s="11" t="n">
        <v>3914</v>
      </c>
    </row>
    <row r="10" customFormat="false" ht="15" hidden="false" customHeight="false" outlineLevel="0" collapsed="false">
      <c r="A10" s="8"/>
      <c r="B10" s="5" t="s">
        <v>8</v>
      </c>
      <c r="C10" s="6" t="n">
        <v>1065.8</v>
      </c>
      <c r="D10" s="7" t="n">
        <v>4480</v>
      </c>
    </row>
    <row r="11" customFormat="false" ht="15" hidden="false" customHeight="false" outlineLevel="0" collapsed="false">
      <c r="A11" s="8"/>
      <c r="B11" s="9" t="s">
        <v>9</v>
      </c>
      <c r="C11" s="10" t="n">
        <v>1217.63</v>
      </c>
      <c r="D11" s="11" t="n">
        <v>4904</v>
      </c>
    </row>
    <row r="12" customFormat="false" ht="15" hidden="false" customHeight="false" outlineLevel="0" collapsed="false">
      <c r="A12" s="8"/>
      <c r="B12" s="5" t="s">
        <v>10</v>
      </c>
      <c r="C12" s="6" t="n">
        <v>1111.98</v>
      </c>
      <c r="D12" s="7" t="n">
        <v>4471</v>
      </c>
    </row>
    <row r="13" customFormat="false" ht="15" hidden="false" customHeight="false" outlineLevel="0" collapsed="false">
      <c r="A13" s="8"/>
      <c r="B13" s="9" t="s">
        <v>11</v>
      </c>
      <c r="C13" s="10" t="n">
        <v>1224.21</v>
      </c>
      <c r="D13" s="11" t="n">
        <v>5073</v>
      </c>
    </row>
    <row r="14" customFormat="false" ht="15" hidden="false" customHeight="false" outlineLevel="0" collapsed="false">
      <c r="B14" s="5" t="s">
        <v>12</v>
      </c>
      <c r="C14" s="6" t="n">
        <v>942.59</v>
      </c>
      <c r="D14" s="7" t="n">
        <v>4715</v>
      </c>
    </row>
    <row r="15" customFormat="false" ht="15" hidden="false" customHeight="false" outlineLevel="0" collapsed="false">
      <c r="B15" s="9" t="s">
        <v>13</v>
      </c>
      <c r="C15" s="12" t="n">
        <v>1131.17</v>
      </c>
      <c r="D15" s="13" t="n">
        <v>4650</v>
      </c>
    </row>
    <row r="16" customFormat="false" ht="15" hidden="false" customHeight="false" outlineLevel="0" collapsed="false">
      <c r="B16" s="5" t="s">
        <v>14</v>
      </c>
      <c r="C16" s="14" t="n">
        <v>966.45</v>
      </c>
      <c r="D16" s="15" t="n">
        <v>3994</v>
      </c>
    </row>
    <row r="17" customFormat="false" ht="15" hidden="false" customHeight="false" outlineLevel="0" collapsed="false">
      <c r="B17" s="9" t="s">
        <v>15</v>
      </c>
      <c r="C17" s="12" t="n">
        <v>1110.6</v>
      </c>
      <c r="D17" s="13" t="n">
        <v>4542</v>
      </c>
    </row>
    <row r="18" customFormat="false" ht="15" hidden="false" customHeight="false" outlineLevel="0" collapsed="false">
      <c r="B18" s="16" t="s">
        <v>16</v>
      </c>
      <c r="C18" s="17" t="n">
        <f aca="false">SUM(C6:C17)</f>
        <v>12532.06</v>
      </c>
      <c r="D18" s="18" t="n">
        <f aca="false">SUM(D6:D17)</f>
        <v>52230</v>
      </c>
    </row>
    <row r="19" customFormat="false" ht="14.25" hidden="false" customHeight="false" outlineLevel="0" collapsed="false">
      <c r="C19" s="19"/>
      <c r="D19" s="1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6.89"/>
    <col collapsed="false" customWidth="true" hidden="false" outlineLevel="0" max="2" min="2" style="0" width="21"/>
    <col collapsed="false" customWidth="true" hidden="false" outlineLevel="0" max="3" min="3" style="0" width="29.56"/>
    <col collapsed="false" customWidth="true" hidden="false" outlineLevel="0" max="4" min="4" style="0" width="32.34"/>
  </cols>
  <sheetData>
    <row r="4" customFormat="false" ht="22.5" hidden="false" customHeight="tru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8"/>
      <c r="B5" s="2" t="s">
        <v>1</v>
      </c>
      <c r="C5" s="3" t="s">
        <v>2</v>
      </c>
      <c r="D5" s="4" t="s">
        <v>3</v>
      </c>
    </row>
    <row r="6" customFormat="false" ht="15" hidden="false" customHeight="false" outlineLevel="0" collapsed="false">
      <c r="A6" s="8"/>
      <c r="B6" s="5" t="s">
        <v>4</v>
      </c>
      <c r="C6" s="6" t="n">
        <v>2295.83</v>
      </c>
      <c r="D6" s="7" t="n">
        <v>4151</v>
      </c>
    </row>
    <row r="7" customFormat="false" ht="15" hidden="false" customHeight="false" outlineLevel="0" collapsed="false">
      <c r="A7" s="8"/>
      <c r="B7" s="9" t="s">
        <v>5</v>
      </c>
      <c r="C7" s="10" t="n">
        <v>1252.51</v>
      </c>
      <c r="D7" s="11" t="n">
        <v>3579</v>
      </c>
    </row>
    <row r="8" customFormat="false" ht="15" hidden="false" customHeight="false" outlineLevel="0" collapsed="false">
      <c r="A8" s="8"/>
      <c r="B8" s="5" t="s">
        <v>6</v>
      </c>
      <c r="C8" s="6" t="n">
        <v>952.28</v>
      </c>
      <c r="D8" s="7" t="n">
        <v>3569</v>
      </c>
    </row>
    <row r="9" customFormat="false" ht="15" hidden="false" customHeight="false" outlineLevel="0" collapsed="false">
      <c r="A9" s="8"/>
      <c r="B9" s="9" t="s">
        <v>7</v>
      </c>
      <c r="C9" s="10" t="n">
        <v>1536.93</v>
      </c>
      <c r="D9" s="11" t="n">
        <v>3433</v>
      </c>
    </row>
    <row r="10" customFormat="false" ht="15" hidden="false" customHeight="false" outlineLevel="0" collapsed="false">
      <c r="A10" s="8"/>
      <c r="B10" s="5" t="s">
        <v>8</v>
      </c>
      <c r="C10" s="6" t="n">
        <v>1634.59</v>
      </c>
      <c r="D10" s="7" t="n">
        <v>3572</v>
      </c>
    </row>
    <row r="11" customFormat="false" ht="15" hidden="false" customHeight="false" outlineLevel="0" collapsed="false">
      <c r="A11" s="8"/>
      <c r="B11" s="9" t="s">
        <v>9</v>
      </c>
      <c r="C11" s="10" t="n">
        <v>1804.07</v>
      </c>
      <c r="D11" s="11" t="n">
        <v>4535</v>
      </c>
    </row>
    <row r="12" customFormat="false" ht="15" hidden="false" customHeight="false" outlineLevel="0" collapsed="false">
      <c r="A12" s="8"/>
      <c r="B12" s="5" t="s">
        <v>10</v>
      </c>
      <c r="C12" s="6" t="n">
        <v>2257.85</v>
      </c>
      <c r="D12" s="7" t="n">
        <v>5375</v>
      </c>
    </row>
    <row r="13" customFormat="false" ht="15" hidden="false" customHeight="false" outlineLevel="0" collapsed="false">
      <c r="A13" s="8"/>
      <c r="B13" s="9" t="s">
        <v>11</v>
      </c>
      <c r="C13" s="10" t="n">
        <v>2179.81</v>
      </c>
      <c r="D13" s="11" t="n">
        <v>5485</v>
      </c>
    </row>
    <row r="14" customFormat="false" ht="15" hidden="false" customHeight="false" outlineLevel="0" collapsed="false">
      <c r="B14" s="5" t="s">
        <v>12</v>
      </c>
      <c r="C14" s="6" t="n">
        <v>1967.22</v>
      </c>
      <c r="D14" s="7" t="n">
        <v>4621</v>
      </c>
    </row>
    <row r="15" customFormat="false" ht="15" hidden="false" customHeight="false" outlineLevel="0" collapsed="false">
      <c r="B15" s="9" t="s">
        <v>13</v>
      </c>
      <c r="C15" s="12" t="n">
        <v>1727.16</v>
      </c>
      <c r="D15" s="13" t="n">
        <v>4122</v>
      </c>
    </row>
    <row r="16" customFormat="false" ht="15" hidden="false" customHeight="false" outlineLevel="0" collapsed="false">
      <c r="B16" s="5" t="s">
        <v>14</v>
      </c>
      <c r="C16" s="14" t="n">
        <v>2769.75</v>
      </c>
      <c r="D16" s="15" t="n">
        <v>6888</v>
      </c>
    </row>
    <row r="17" customFormat="false" ht="15" hidden="false" customHeight="false" outlineLevel="0" collapsed="false">
      <c r="B17" s="9" t="s">
        <v>15</v>
      </c>
      <c r="C17" s="12" t="n">
        <v>2607.06</v>
      </c>
      <c r="D17" s="13" t="n">
        <v>6234</v>
      </c>
    </row>
    <row r="18" customFormat="false" ht="15" hidden="false" customHeight="false" outlineLevel="0" collapsed="false">
      <c r="B18" s="16" t="s">
        <v>16</v>
      </c>
      <c r="C18" s="17" t="n">
        <f aca="false">SUM(C6:C17)</f>
        <v>22985.06</v>
      </c>
      <c r="D18" s="18" t="n">
        <f aca="false">SUM(D6:D17)</f>
        <v>55564</v>
      </c>
    </row>
    <row r="19" customFormat="false" ht="14.25" hidden="false" customHeight="false" outlineLevel="0" collapsed="false">
      <c r="C19" s="19"/>
      <c r="D19" s="1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6.89"/>
    <col collapsed="false" customWidth="true" hidden="false" outlineLevel="0" max="2" min="2" style="0" width="21"/>
    <col collapsed="false" customWidth="true" hidden="false" outlineLevel="0" max="3" min="3" style="0" width="29.56"/>
    <col collapsed="false" customWidth="true" hidden="false" outlineLevel="0" max="4" min="4" style="0" width="32.3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17</v>
      </c>
      <c r="D5" s="4" t="s">
        <v>3</v>
      </c>
    </row>
    <row r="6" customFormat="false" ht="15" hidden="false" customHeight="false" outlineLevel="0" collapsed="false">
      <c r="B6" s="5" t="s">
        <v>4</v>
      </c>
      <c r="C6" s="6" t="n">
        <v>3755.32</v>
      </c>
      <c r="D6" s="7" t="n">
        <v>6287</v>
      </c>
    </row>
    <row r="7" customFormat="false" ht="15" hidden="false" customHeight="false" outlineLevel="0" collapsed="false">
      <c r="A7" s="8"/>
      <c r="B7" s="9" t="s">
        <v>5</v>
      </c>
      <c r="C7" s="10" t="n">
        <v>2358.6</v>
      </c>
      <c r="D7" s="11" t="n">
        <v>5214</v>
      </c>
    </row>
    <row r="8" customFormat="false" ht="15" hidden="false" customHeight="false" outlineLevel="0" collapsed="false">
      <c r="A8" s="8"/>
      <c r="B8" s="5" t="s">
        <v>6</v>
      </c>
      <c r="C8" s="6" t="n">
        <v>2253.83</v>
      </c>
      <c r="D8" s="7" t="n">
        <v>5433</v>
      </c>
    </row>
    <row r="9" customFormat="false" ht="15" hidden="false" customHeight="false" outlineLevel="0" collapsed="false">
      <c r="A9" s="8"/>
      <c r="B9" s="9" t="s">
        <v>7</v>
      </c>
      <c r="C9" s="10" t="n">
        <v>1874.83</v>
      </c>
      <c r="D9" s="11" t="n">
        <v>4248</v>
      </c>
    </row>
    <row r="10" customFormat="false" ht="15" hidden="false" customHeight="false" outlineLevel="0" collapsed="false">
      <c r="A10" s="8"/>
      <c r="B10" s="5" t="s">
        <v>8</v>
      </c>
      <c r="C10" s="6" t="n">
        <v>1212.74</v>
      </c>
      <c r="D10" s="7" t="n">
        <v>5213</v>
      </c>
    </row>
    <row r="11" customFormat="false" ht="15" hidden="false" customHeight="false" outlineLevel="0" collapsed="false">
      <c r="A11" s="8"/>
      <c r="B11" s="9" t="s">
        <v>9</v>
      </c>
      <c r="C11" s="10" t="n">
        <v>1858.02</v>
      </c>
      <c r="D11" s="11" t="n">
        <v>5031</v>
      </c>
    </row>
    <row r="12" customFormat="false" ht="15" hidden="false" customHeight="false" outlineLevel="0" collapsed="false">
      <c r="A12" s="8"/>
      <c r="B12" s="5" t="s">
        <v>10</v>
      </c>
      <c r="C12" s="6" t="n">
        <v>2165.02</v>
      </c>
      <c r="D12" s="7" t="n">
        <v>5535</v>
      </c>
    </row>
    <row r="13" customFormat="false" ht="15" hidden="false" customHeight="false" outlineLevel="0" collapsed="false">
      <c r="A13" s="8"/>
      <c r="B13" s="9" t="s">
        <v>11</v>
      </c>
      <c r="C13" s="10" t="n">
        <v>2098.28</v>
      </c>
      <c r="D13" s="11" t="n">
        <v>5223</v>
      </c>
    </row>
    <row r="14" customFormat="false" ht="15" hidden="false" customHeight="false" outlineLevel="0" collapsed="false">
      <c r="A14" s="8"/>
      <c r="B14" s="5" t="s">
        <v>12</v>
      </c>
      <c r="C14" s="6" t="n">
        <v>1922.98</v>
      </c>
      <c r="D14" s="7" t="n">
        <v>4771</v>
      </c>
    </row>
    <row r="15" customFormat="false" ht="15" hidden="false" customHeight="false" outlineLevel="0" collapsed="false">
      <c r="A15" s="8"/>
      <c r="B15" s="9" t="s">
        <v>13</v>
      </c>
      <c r="C15" s="12" t="n">
        <v>1629.84</v>
      </c>
      <c r="D15" s="13" t="n">
        <v>3549</v>
      </c>
    </row>
    <row r="16" customFormat="false" ht="15" hidden="false" customHeight="false" outlineLevel="0" collapsed="false">
      <c r="B16" s="5" t="s">
        <v>14</v>
      </c>
      <c r="C16" s="14" t="n">
        <v>1512.3</v>
      </c>
      <c r="D16" s="15" t="n">
        <v>3741</v>
      </c>
    </row>
    <row r="17" customFormat="false" ht="15" hidden="false" customHeight="false" outlineLevel="0" collapsed="false">
      <c r="B17" s="9" t="s">
        <v>15</v>
      </c>
      <c r="C17" s="12" t="n">
        <v>1526.59</v>
      </c>
      <c r="D17" s="13" t="n">
        <v>3772</v>
      </c>
    </row>
    <row r="18" customFormat="false" ht="15" hidden="false" customHeight="false" outlineLevel="0" collapsed="false">
      <c r="B18" s="16" t="s">
        <v>16</v>
      </c>
      <c r="C18" s="17" t="n">
        <f aca="false">SUM(C6:C17)</f>
        <v>24168.35</v>
      </c>
      <c r="D18" s="18" t="n">
        <f aca="false">SUM(D6:D17)</f>
        <v>58017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6.89"/>
    <col collapsed="false" customWidth="true" hidden="false" outlineLevel="0" max="2" min="2" style="0" width="21"/>
    <col collapsed="false" customWidth="true" hidden="false" outlineLevel="0" max="3" min="3" style="0" width="29.56"/>
    <col collapsed="false" customWidth="true" hidden="false" outlineLevel="0" max="4" min="4" style="0" width="32.3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B5" s="2" t="s">
        <v>1</v>
      </c>
      <c r="C5" s="3" t="s">
        <v>17</v>
      </c>
      <c r="D5" s="4" t="s">
        <v>3</v>
      </c>
    </row>
    <row r="6" customFormat="false" ht="15" hidden="false" customHeight="false" outlineLevel="0" collapsed="false">
      <c r="B6" s="20" t="s">
        <v>4</v>
      </c>
      <c r="C6" s="6" t="n">
        <v>1671.03</v>
      </c>
      <c r="D6" s="7" t="n">
        <v>4371</v>
      </c>
    </row>
    <row r="7" customFormat="false" ht="15" hidden="false" customHeight="false" outlineLevel="0" collapsed="false">
      <c r="A7" s="8"/>
      <c r="B7" s="9" t="s">
        <v>5</v>
      </c>
      <c r="C7" s="21" t="n">
        <v>1517.34</v>
      </c>
      <c r="D7" s="11" t="n">
        <v>4122</v>
      </c>
    </row>
    <row r="8" customFormat="false" ht="15" hidden="false" customHeight="false" outlineLevel="0" collapsed="false">
      <c r="A8" s="8"/>
      <c r="B8" s="20" t="s">
        <v>6</v>
      </c>
      <c r="C8" s="6" t="n">
        <v>1602.85</v>
      </c>
      <c r="D8" s="7" t="n">
        <v>4199</v>
      </c>
    </row>
    <row r="9" customFormat="false" ht="15" hidden="false" customHeight="false" outlineLevel="0" collapsed="false">
      <c r="A9" s="8"/>
      <c r="B9" s="9" t="s">
        <v>7</v>
      </c>
      <c r="C9" s="10" t="n">
        <v>1499.4</v>
      </c>
      <c r="D9" s="11" t="n">
        <v>5213</v>
      </c>
    </row>
    <row r="10" customFormat="false" ht="15" hidden="false" customHeight="false" outlineLevel="0" collapsed="false">
      <c r="A10" s="8"/>
      <c r="B10" s="5" t="s">
        <v>8</v>
      </c>
      <c r="C10" s="6" t="n">
        <v>1406.2</v>
      </c>
      <c r="D10" s="7" t="n">
        <v>3911</v>
      </c>
    </row>
    <row r="11" customFormat="false" ht="15" hidden="false" customHeight="false" outlineLevel="0" collapsed="false">
      <c r="A11" s="8"/>
      <c r="B11" s="9" t="s">
        <v>9</v>
      </c>
      <c r="C11" s="10" t="n">
        <v>1955.66</v>
      </c>
      <c r="D11" s="11" t="n">
        <v>5322</v>
      </c>
    </row>
    <row r="12" customFormat="false" ht="15" hidden="false" customHeight="false" outlineLevel="0" collapsed="false">
      <c r="A12" s="8"/>
      <c r="B12" s="5" t="s">
        <v>10</v>
      </c>
      <c r="C12" s="6" t="n">
        <v>1529.26</v>
      </c>
      <c r="D12" s="7" t="n">
        <v>3820</v>
      </c>
    </row>
    <row r="13" customFormat="false" ht="15" hidden="false" customHeight="false" outlineLevel="0" collapsed="false">
      <c r="A13" s="8"/>
      <c r="B13" s="9" t="s">
        <v>11</v>
      </c>
      <c r="C13" s="10" t="n">
        <v>1454.67</v>
      </c>
      <c r="D13" s="11" t="n">
        <v>3834</v>
      </c>
    </row>
    <row r="14" customFormat="false" ht="15" hidden="false" customHeight="false" outlineLevel="0" collapsed="false">
      <c r="A14" s="8"/>
      <c r="B14" s="5" t="s">
        <v>12</v>
      </c>
      <c r="C14" s="6" t="n">
        <v>1807.4</v>
      </c>
      <c r="D14" s="7" t="n">
        <v>4525</v>
      </c>
    </row>
    <row r="15" customFormat="false" ht="15" hidden="false" customHeight="false" outlineLevel="0" collapsed="false">
      <c r="A15" s="8"/>
      <c r="B15" s="9" t="s">
        <v>13</v>
      </c>
      <c r="C15" s="12" t="n">
        <v>1522.87</v>
      </c>
      <c r="D15" s="13" t="n">
        <v>4229</v>
      </c>
    </row>
    <row r="16" customFormat="false" ht="15" hidden="false" customHeight="false" outlineLevel="0" collapsed="false">
      <c r="B16" s="5" t="s">
        <v>14</v>
      </c>
      <c r="C16" s="6" t="n">
        <v>1480.75</v>
      </c>
      <c r="D16" s="7" t="n">
        <v>3889</v>
      </c>
    </row>
    <row r="17" customFormat="false" ht="15" hidden="false" customHeight="false" outlineLevel="0" collapsed="false">
      <c r="B17" s="9" t="s">
        <v>15</v>
      </c>
      <c r="C17" s="12" t="n">
        <v>1627.68</v>
      </c>
      <c r="D17" s="13" t="n">
        <v>3864</v>
      </c>
    </row>
    <row r="18" customFormat="false" ht="15" hidden="false" customHeight="false" outlineLevel="0" collapsed="false">
      <c r="B18" s="22" t="s">
        <v>16</v>
      </c>
      <c r="C18" s="23" t="n">
        <f aca="false">SUM(C6:C17)</f>
        <v>19075.11</v>
      </c>
      <c r="D18" s="24" t="n">
        <f aca="false">SUM(D6:D17)</f>
        <v>51299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1" min="1" style="0" width="16.89"/>
    <col collapsed="false" customWidth="true" hidden="false" outlineLevel="0" max="2" min="2" style="0" width="21"/>
    <col collapsed="false" customWidth="true" hidden="false" outlineLevel="0" max="3" min="3" style="0" width="29.56"/>
    <col collapsed="false" customWidth="true" hidden="false" outlineLevel="0" max="4" min="4" style="0" width="32.34"/>
  </cols>
  <sheetData>
    <row r="4" customFormat="false" ht="22.5" hidden="false" customHeight="tru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8"/>
      <c r="B5" s="2" t="s">
        <v>1</v>
      </c>
      <c r="C5" s="3" t="s">
        <v>17</v>
      </c>
      <c r="D5" s="4" t="s">
        <v>3</v>
      </c>
    </row>
    <row r="6" customFormat="false" ht="15" hidden="false" customHeight="false" outlineLevel="0" collapsed="false">
      <c r="A6" s="8"/>
      <c r="B6" s="20" t="s">
        <v>4</v>
      </c>
      <c r="C6" s="6" t="n">
        <v>1941.89</v>
      </c>
      <c r="D6" s="7" t="n">
        <v>4499</v>
      </c>
    </row>
    <row r="7" customFormat="false" ht="15" hidden="false" customHeight="false" outlineLevel="0" collapsed="false">
      <c r="A7" s="8"/>
      <c r="B7" s="9" t="s">
        <v>5</v>
      </c>
      <c r="C7" s="21" t="n">
        <v>1933.02</v>
      </c>
      <c r="D7" s="11" t="n">
        <v>3882</v>
      </c>
    </row>
    <row r="8" customFormat="false" ht="15" hidden="false" customHeight="false" outlineLevel="0" collapsed="false">
      <c r="A8" s="8"/>
      <c r="B8" s="5" t="s">
        <v>6</v>
      </c>
      <c r="C8" s="6" t="n">
        <v>1619.1</v>
      </c>
      <c r="D8" s="7" t="n">
        <v>3503</v>
      </c>
    </row>
    <row r="9" customFormat="false" ht="15" hidden="false" customHeight="false" outlineLevel="0" collapsed="false">
      <c r="A9" s="8"/>
      <c r="B9" s="25" t="s">
        <v>7</v>
      </c>
      <c r="C9" s="10" t="n">
        <v>2661.46</v>
      </c>
      <c r="D9" s="11" t="n">
        <v>3864</v>
      </c>
    </row>
    <row r="10" customFormat="false" ht="15" hidden="false" customHeight="false" outlineLevel="0" collapsed="false">
      <c r="A10" s="8"/>
      <c r="B10" s="5" t="s">
        <v>8</v>
      </c>
      <c r="C10" s="6" t="n">
        <v>1742.53</v>
      </c>
      <c r="D10" s="7" t="n">
        <v>3644</v>
      </c>
    </row>
    <row r="11" customFormat="false" ht="15" hidden="false" customHeight="false" outlineLevel="0" collapsed="false">
      <c r="A11" s="8"/>
      <c r="B11" s="9" t="s">
        <v>9</v>
      </c>
      <c r="C11" s="10" t="n">
        <v>2373.46</v>
      </c>
      <c r="D11" s="11" t="n">
        <v>4493</v>
      </c>
    </row>
    <row r="12" customFormat="false" ht="15" hidden="false" customHeight="false" outlineLevel="0" collapsed="false">
      <c r="A12" s="8"/>
      <c r="B12" s="20" t="s">
        <v>10</v>
      </c>
      <c r="C12" s="14" t="n">
        <v>3190.72</v>
      </c>
      <c r="D12" s="15" t="n">
        <v>6330</v>
      </c>
    </row>
    <row r="13" customFormat="false" ht="15" hidden="false" customHeight="false" outlineLevel="0" collapsed="false">
      <c r="B13" s="9" t="s">
        <v>11</v>
      </c>
      <c r="C13" s="10" t="n">
        <v>3130.22</v>
      </c>
      <c r="D13" s="11" t="n">
        <v>6096</v>
      </c>
    </row>
    <row r="14" customFormat="false" ht="15" hidden="false" customHeight="false" outlineLevel="0" collapsed="false">
      <c r="B14" s="5" t="s">
        <v>12</v>
      </c>
      <c r="C14" s="6" t="n">
        <v>2798.19</v>
      </c>
      <c r="D14" s="7" t="n">
        <v>5534</v>
      </c>
    </row>
    <row r="15" customFormat="false" ht="15" hidden="false" customHeight="false" outlineLevel="0" collapsed="false">
      <c r="B15" s="25" t="s">
        <v>13</v>
      </c>
      <c r="C15" s="10" t="n">
        <v>1455.89</v>
      </c>
      <c r="D15" s="11" t="n">
        <v>2247</v>
      </c>
    </row>
    <row r="16" customFormat="false" ht="15" hidden="false" customHeight="false" outlineLevel="0" collapsed="false">
      <c r="B16" s="5" t="s">
        <v>14</v>
      </c>
      <c r="C16" s="6" t="n">
        <v>1330.18</v>
      </c>
      <c r="D16" s="7" t="n">
        <v>2568</v>
      </c>
    </row>
    <row r="17" customFormat="false" ht="15" hidden="false" customHeight="false" outlineLevel="0" collapsed="false">
      <c r="B17" s="9" t="s">
        <v>15</v>
      </c>
      <c r="C17" s="12" t="n">
        <v>816.72</v>
      </c>
      <c r="D17" s="13" t="n">
        <f aca="false">2523+213</f>
        <v>2736</v>
      </c>
    </row>
    <row r="18" customFormat="false" ht="15" hidden="false" customHeight="false" outlineLevel="0" collapsed="false">
      <c r="B18" s="22" t="s">
        <v>16</v>
      </c>
      <c r="C18" s="23" t="n">
        <f aca="false">SUM(C6:C17)</f>
        <v>24993.38</v>
      </c>
      <c r="D18" s="24" t="n">
        <f aca="false">SUM(D6:D17)</f>
        <v>49396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5" activeCellId="0" sqref="C15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1" min="1" style="0" width="16.89"/>
    <col collapsed="false" customWidth="true" hidden="false" outlineLevel="0" max="2" min="2" style="0" width="21"/>
    <col collapsed="false" customWidth="true" hidden="false" outlineLevel="0" max="3" min="3" style="0" width="29.56"/>
    <col collapsed="false" customWidth="true" hidden="false" outlineLevel="0" max="4" min="4" style="0" width="32.34"/>
  </cols>
  <sheetData>
    <row r="4" customFormat="false" ht="22.5" hidden="false" customHeight="tru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8"/>
      <c r="B5" s="2" t="s">
        <v>1</v>
      </c>
      <c r="C5" s="3" t="s">
        <v>17</v>
      </c>
      <c r="D5" s="4" t="s">
        <v>3</v>
      </c>
    </row>
    <row r="6" customFormat="false" ht="15" hidden="false" customHeight="false" outlineLevel="0" collapsed="false">
      <c r="A6" s="8"/>
      <c r="B6" s="20" t="s">
        <v>4</v>
      </c>
      <c r="C6" s="6" t="n">
        <v>1524.45</v>
      </c>
      <c r="D6" s="7" t="n">
        <f aca="false">2592+240</f>
        <v>2832</v>
      </c>
    </row>
    <row r="7" customFormat="false" ht="15" hidden="false" customHeight="false" outlineLevel="0" collapsed="false">
      <c r="A7" s="8"/>
      <c r="B7" s="9" t="s">
        <v>5</v>
      </c>
      <c r="C7" s="10" t="n">
        <v>1223.05</v>
      </c>
      <c r="D7" s="11" t="n">
        <f aca="false">301+3247</f>
        <v>3548</v>
      </c>
    </row>
    <row r="8" customFormat="false" ht="15" hidden="false" customHeight="false" outlineLevel="0" collapsed="false">
      <c r="A8" s="8"/>
      <c r="B8" s="5" t="s">
        <v>6</v>
      </c>
      <c r="C8" s="6" t="n">
        <v>1480.98</v>
      </c>
      <c r="D8" s="7" t="n">
        <f aca="false">10+269+90+2361</f>
        <v>2730</v>
      </c>
    </row>
    <row r="9" customFormat="false" ht="15" hidden="false" customHeight="false" outlineLevel="0" collapsed="false">
      <c r="A9" s="8"/>
      <c r="B9" s="25" t="s">
        <v>7</v>
      </c>
      <c r="C9" s="10" t="n">
        <v>2355.95</v>
      </c>
      <c r="D9" s="11" t="n">
        <f aca="false">11+330+89+2686</f>
        <v>3116</v>
      </c>
    </row>
    <row r="10" customFormat="false" ht="15" hidden="false" customHeight="false" outlineLevel="0" collapsed="false">
      <c r="A10" s="8"/>
      <c r="B10" s="5" t="s">
        <v>8</v>
      </c>
      <c r="C10" s="6" t="n">
        <v>1480.98</v>
      </c>
      <c r="D10" s="7" t="n">
        <f aca="false">254+2412</f>
        <v>2666</v>
      </c>
    </row>
    <row r="11" customFormat="false" ht="15" hidden="false" customHeight="false" outlineLevel="0" collapsed="false">
      <c r="A11" s="8"/>
      <c r="B11" s="9" t="s">
        <v>9</v>
      </c>
      <c r="C11" s="10" t="n">
        <v>1476.14</v>
      </c>
      <c r="D11" s="11" t="n">
        <f aca="false">2450+262</f>
        <v>2712</v>
      </c>
    </row>
    <row r="12" customFormat="false" ht="15" hidden="false" customHeight="false" outlineLevel="0" collapsed="false">
      <c r="A12" s="8"/>
      <c r="B12" s="20" t="s">
        <v>10</v>
      </c>
      <c r="C12" s="14" t="n">
        <v>1401.83</v>
      </c>
      <c r="D12" s="15" t="n">
        <f aca="false">2308+236</f>
        <v>2544</v>
      </c>
    </row>
    <row r="13" customFormat="false" ht="15" hidden="false" customHeight="false" outlineLevel="0" collapsed="false">
      <c r="B13" s="9" t="s">
        <v>11</v>
      </c>
      <c r="C13" s="10" t="n">
        <v>1684.53</v>
      </c>
      <c r="D13" s="11" t="n">
        <f aca="false">2739+270</f>
        <v>3009</v>
      </c>
    </row>
    <row r="14" customFormat="false" ht="15" hidden="false" customHeight="false" outlineLevel="0" collapsed="false">
      <c r="B14" s="5" t="s">
        <v>12</v>
      </c>
      <c r="C14" s="6" t="n">
        <v>1697.26</v>
      </c>
      <c r="D14" s="7" t="n">
        <f aca="false">240+2696</f>
        <v>2936</v>
      </c>
    </row>
    <row r="15" customFormat="false" ht="15" hidden="false" customHeight="false" outlineLevel="0" collapsed="false">
      <c r="B15" s="25" t="s">
        <v>13</v>
      </c>
      <c r="C15" s="10" t="n">
        <v>1423.5</v>
      </c>
      <c r="D15" s="11" t="n">
        <f aca="false">2151+226</f>
        <v>2377</v>
      </c>
    </row>
    <row r="16" customFormat="false" ht="15" hidden="false" customHeight="false" outlineLevel="0" collapsed="false">
      <c r="B16" s="5" t="s">
        <v>14</v>
      </c>
      <c r="C16" s="6" t="n">
        <v>1259.11</v>
      </c>
      <c r="D16" s="7" t="n">
        <f aca="false">1993+209</f>
        <v>2202</v>
      </c>
    </row>
    <row r="17" customFormat="false" ht="15" hidden="false" customHeight="false" outlineLevel="0" collapsed="false">
      <c r="B17" s="9" t="s">
        <v>15</v>
      </c>
      <c r="C17" s="12" t="n">
        <v>1195.94</v>
      </c>
      <c r="D17" s="13" t="n">
        <f aca="false">1801+171</f>
        <v>1972</v>
      </c>
    </row>
    <row r="18" customFormat="false" ht="15" hidden="false" customHeight="false" outlineLevel="0" collapsed="false">
      <c r="B18" s="22" t="s">
        <v>16</v>
      </c>
      <c r="C18" s="23" t="n">
        <f aca="false">SUM(C6:C17)</f>
        <v>18203.72</v>
      </c>
      <c r="D18" s="24" t="n">
        <f aca="false">SUM(D6:D17)</f>
        <v>32644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9"/>
    <col collapsed="false" customWidth="true" hidden="false" outlineLevel="0" max="2" min="2" style="0" width="17.67"/>
    <col collapsed="false" customWidth="true" hidden="false" outlineLevel="0" max="3" min="3" style="0" width="2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8"/>
      <c r="B5" s="2" t="s">
        <v>1</v>
      </c>
      <c r="C5" s="3" t="s">
        <v>17</v>
      </c>
      <c r="D5" s="4" t="s">
        <v>3</v>
      </c>
    </row>
    <row r="6" customFormat="false" ht="15" hidden="false" customHeight="false" outlineLevel="0" collapsed="false">
      <c r="A6" s="8"/>
      <c r="B6" s="20" t="s">
        <v>4</v>
      </c>
      <c r="C6" s="6" t="n">
        <v>1682.88</v>
      </c>
      <c r="D6" s="7" t="n">
        <f aca="false">2671+248</f>
        <v>2919</v>
      </c>
    </row>
    <row r="7" customFormat="false" ht="15" hidden="false" customHeight="false" outlineLevel="0" collapsed="false">
      <c r="A7" s="8"/>
      <c r="B7" s="9" t="s">
        <v>5</v>
      </c>
      <c r="C7" s="10" t="n">
        <v>1549.8</v>
      </c>
      <c r="D7" s="11" t="n">
        <f aca="false">3079+295</f>
        <v>3374</v>
      </c>
    </row>
    <row r="8" customFormat="false" ht="15" hidden="false" customHeight="false" outlineLevel="0" collapsed="false">
      <c r="A8" s="8"/>
      <c r="B8" s="5" t="s">
        <v>6</v>
      </c>
      <c r="C8" s="6" t="n">
        <v>1191.19</v>
      </c>
      <c r="D8" s="7" t="n">
        <f aca="false">2025+200</f>
        <v>2225</v>
      </c>
    </row>
    <row r="9" customFormat="false" ht="15" hidden="false" customHeight="false" outlineLevel="0" collapsed="false">
      <c r="A9" s="8"/>
      <c r="B9" s="25" t="s">
        <v>7</v>
      </c>
      <c r="C9" s="10" t="n">
        <v>1432.83</v>
      </c>
      <c r="D9" s="11" t="n">
        <f aca="false">2380+288</f>
        <v>2668</v>
      </c>
    </row>
    <row r="10" customFormat="false" ht="15" hidden="false" customHeight="false" outlineLevel="0" collapsed="false">
      <c r="A10" s="8"/>
      <c r="B10" s="5" t="s">
        <v>8</v>
      </c>
      <c r="C10" s="6" t="n">
        <v>1322.3</v>
      </c>
      <c r="D10" s="7" t="n">
        <f aca="false">2305+255</f>
        <v>2560</v>
      </c>
    </row>
    <row r="11" customFormat="false" ht="15" hidden="false" customHeight="false" outlineLevel="0" collapsed="false">
      <c r="A11" s="8"/>
      <c r="B11" s="9" t="s">
        <v>9</v>
      </c>
      <c r="C11" s="10" t="n">
        <v>1110.08</v>
      </c>
      <c r="D11" s="11" t="n">
        <f aca="false">1831+236</f>
        <v>2067</v>
      </c>
    </row>
    <row r="12" customFormat="false" ht="15" hidden="false" customHeight="false" outlineLevel="0" collapsed="false">
      <c r="A12" s="8"/>
      <c r="B12" s="20" t="s">
        <v>10</v>
      </c>
      <c r="C12" s="14" t="n">
        <v>1508.15</v>
      </c>
      <c r="D12" s="15" t="n">
        <f aca="false">2541+331</f>
        <v>2872</v>
      </c>
    </row>
    <row r="13" customFormat="false" ht="15" hidden="false" customHeight="false" outlineLevel="0" collapsed="false">
      <c r="B13" s="9" t="s">
        <v>11</v>
      </c>
      <c r="C13" s="10" t="n">
        <v>1751.96</v>
      </c>
      <c r="D13" s="11" t="n">
        <f aca="false">2961+366</f>
        <v>3327</v>
      </c>
    </row>
    <row r="14" customFormat="false" ht="15" hidden="false" customHeight="false" outlineLevel="0" collapsed="false">
      <c r="B14" s="5" t="s">
        <v>12</v>
      </c>
      <c r="C14" s="6" t="n">
        <v>1598</v>
      </c>
      <c r="D14" s="7" t="n">
        <f aca="false">2629+332</f>
        <v>2961</v>
      </c>
    </row>
    <row r="15" customFormat="false" ht="15" hidden="false" customHeight="false" outlineLevel="0" collapsed="false">
      <c r="B15" s="25" t="s">
        <v>13</v>
      </c>
      <c r="C15" s="10" t="n">
        <v>638.02</v>
      </c>
      <c r="D15" s="11" t="n">
        <f aca="false">2254+291</f>
        <v>2545</v>
      </c>
    </row>
    <row r="16" customFormat="false" ht="15" hidden="false" customHeight="false" outlineLevel="0" collapsed="false">
      <c r="B16" s="5" t="s">
        <v>14</v>
      </c>
      <c r="C16" s="6" t="n">
        <v>1169.38</v>
      </c>
      <c r="D16" s="7" t="n">
        <f aca="false">1840+205</f>
        <v>2045</v>
      </c>
    </row>
    <row r="17" customFormat="false" ht="15" hidden="false" customHeight="false" outlineLevel="0" collapsed="false">
      <c r="B17" s="9" t="s">
        <v>15</v>
      </c>
      <c r="C17" s="12" t="n">
        <v>1427.33</v>
      </c>
      <c r="D17" s="13" t="n">
        <f aca="false">2246+230</f>
        <v>2476</v>
      </c>
    </row>
    <row r="18" customFormat="false" ht="15" hidden="false" customHeight="false" outlineLevel="0" collapsed="false">
      <c r="B18" s="22" t="s">
        <v>16</v>
      </c>
      <c r="C18" s="23" t="n">
        <f aca="false">SUM(C6:C17)</f>
        <v>16381.92</v>
      </c>
      <c r="D18" s="24" t="n">
        <f aca="false">SUM(D6:D17)</f>
        <v>32039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26.88"/>
    <col collapsed="false" customWidth="true" hidden="false" outlineLevel="0" max="2" min="2" style="0" width="21.56"/>
    <col collapsed="false" customWidth="true" hidden="false" outlineLevel="0" max="3" min="3" style="0" width="26.33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8"/>
      <c r="B5" s="2" t="s">
        <v>1</v>
      </c>
      <c r="C5" s="3" t="s">
        <v>17</v>
      </c>
      <c r="D5" s="4" t="s">
        <v>3</v>
      </c>
    </row>
    <row r="6" customFormat="false" ht="15" hidden="false" customHeight="false" outlineLevel="0" collapsed="false">
      <c r="A6" s="8"/>
      <c r="B6" s="20" t="s">
        <v>4</v>
      </c>
      <c r="C6" s="6" t="n">
        <v>1425.48</v>
      </c>
      <c r="D6" s="7" t="n">
        <f aca="false">2248+237</f>
        <v>2485</v>
      </c>
    </row>
    <row r="7" customFormat="false" ht="15" hidden="false" customHeight="false" outlineLevel="0" collapsed="false">
      <c r="A7" s="8"/>
      <c r="B7" s="9" t="s">
        <v>5</v>
      </c>
      <c r="C7" s="10" t="n">
        <v>1388.8</v>
      </c>
      <c r="D7" s="11" t="n">
        <f aca="false">2654+250</f>
        <v>2904</v>
      </c>
    </row>
    <row r="8" customFormat="false" ht="15" hidden="false" customHeight="false" outlineLevel="0" collapsed="false">
      <c r="A8" s="8"/>
      <c r="B8" s="5" t="s">
        <v>6</v>
      </c>
      <c r="C8" s="6" t="n">
        <v>1403.38</v>
      </c>
      <c r="D8" s="7" t="n">
        <f aca="false">2393+241</f>
        <v>2634</v>
      </c>
    </row>
    <row r="9" customFormat="false" ht="15" hidden="false" customHeight="false" outlineLevel="0" collapsed="false">
      <c r="A9" s="8"/>
      <c r="B9" s="25" t="s">
        <v>7</v>
      </c>
      <c r="C9" s="10" t="n">
        <v>2707.38</v>
      </c>
      <c r="D9" s="11" t="n">
        <f aca="false">303+2640</f>
        <v>2943</v>
      </c>
    </row>
    <row r="10" customFormat="false" ht="15" hidden="false" customHeight="false" outlineLevel="0" collapsed="false">
      <c r="A10" s="8"/>
      <c r="B10" s="5" t="s">
        <v>8</v>
      </c>
      <c r="C10" s="6" t="n">
        <v>1552.97</v>
      </c>
      <c r="D10" s="7" t="n">
        <f aca="false">254+2432</f>
        <v>2686</v>
      </c>
    </row>
    <row r="11" customFormat="false" ht="15" hidden="false" customHeight="false" outlineLevel="0" collapsed="false">
      <c r="A11" s="8"/>
      <c r="B11" s="9" t="s">
        <v>9</v>
      </c>
      <c r="C11" s="10" t="n">
        <v>1587.19</v>
      </c>
      <c r="D11" s="11" t="n">
        <f aca="false">251+2382</f>
        <v>2633</v>
      </c>
    </row>
    <row r="12" customFormat="false" ht="15" hidden="false" customHeight="false" outlineLevel="0" collapsed="false">
      <c r="A12" s="8"/>
      <c r="B12" s="20" t="s">
        <v>10</v>
      </c>
      <c r="C12" s="14" t="n">
        <v>1838.68</v>
      </c>
      <c r="D12" s="15" t="n">
        <f aca="false">294+2833</f>
        <v>3127</v>
      </c>
    </row>
    <row r="13" customFormat="false" ht="15" hidden="false" customHeight="false" outlineLevel="0" collapsed="false">
      <c r="B13" s="9" t="s">
        <v>11</v>
      </c>
      <c r="C13" s="10" t="n">
        <v>1867.26</v>
      </c>
      <c r="D13" s="11" t="n">
        <f aca="false">263+2544</f>
        <v>2807</v>
      </c>
    </row>
    <row r="14" customFormat="false" ht="15" hidden="false" customHeight="false" outlineLevel="0" collapsed="false">
      <c r="B14" s="5" t="s">
        <v>12</v>
      </c>
      <c r="C14" s="6" t="n">
        <v>1945.64</v>
      </c>
      <c r="D14" s="7" t="n">
        <f aca="false">272+2570</f>
        <v>2842</v>
      </c>
    </row>
    <row r="15" customFormat="false" ht="15" hidden="false" customHeight="false" outlineLevel="0" collapsed="false">
      <c r="B15" s="25" t="s">
        <v>13</v>
      </c>
      <c r="C15" s="10" t="n">
        <v>1968.6</v>
      </c>
      <c r="D15" s="11" t="n">
        <f aca="false">235+2227</f>
        <v>2462</v>
      </c>
    </row>
    <row r="16" customFormat="false" ht="15" hidden="false" customHeight="false" outlineLevel="0" collapsed="false">
      <c r="B16" s="5" t="s">
        <v>14</v>
      </c>
      <c r="C16" s="6" t="n">
        <v>1905.2</v>
      </c>
      <c r="D16" s="7" t="n">
        <f aca="false">204+2407</f>
        <v>2611</v>
      </c>
    </row>
    <row r="17" customFormat="false" ht="15" hidden="false" customHeight="false" outlineLevel="0" collapsed="false">
      <c r="B17" s="9" t="s">
        <v>15</v>
      </c>
      <c r="C17" s="12" t="n">
        <v>1984.38</v>
      </c>
      <c r="D17" s="13" t="n">
        <f aca="false">203+2343</f>
        <v>2546</v>
      </c>
    </row>
    <row r="18" customFormat="false" ht="15" hidden="false" customHeight="false" outlineLevel="0" collapsed="false">
      <c r="B18" s="22" t="s">
        <v>16</v>
      </c>
      <c r="C18" s="23" t="n">
        <f aca="false">SUM(C6:C17)</f>
        <v>21574.96</v>
      </c>
      <c r="D18" s="24" t="n">
        <f aca="false">SUM(D6:D17)</f>
        <v>32680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30.11"/>
    <col collapsed="false" customWidth="true" hidden="false" outlineLevel="0" max="2" min="2" style="0" width="22.67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8"/>
      <c r="B5" s="2" t="s">
        <v>1</v>
      </c>
      <c r="C5" s="3" t="s">
        <v>17</v>
      </c>
      <c r="D5" s="4" t="s">
        <v>3</v>
      </c>
    </row>
    <row r="6" customFormat="false" ht="15" hidden="false" customHeight="false" outlineLevel="0" collapsed="false">
      <c r="A6" s="8"/>
      <c r="B6" s="20" t="s">
        <v>4</v>
      </c>
      <c r="C6" s="6" t="n">
        <v>2402.48</v>
      </c>
      <c r="D6" s="7" t="n">
        <f aca="false">2602+276</f>
        <v>2878</v>
      </c>
    </row>
    <row r="7" customFormat="false" ht="15" hidden="false" customHeight="false" outlineLevel="0" collapsed="false">
      <c r="A7" s="8"/>
      <c r="B7" s="9" t="s">
        <v>5</v>
      </c>
      <c r="C7" s="10" t="n">
        <v>2548.89</v>
      </c>
      <c r="D7" s="11" t="n">
        <f aca="false">2964+284</f>
        <v>3248</v>
      </c>
    </row>
    <row r="8" customFormat="false" ht="15" hidden="false" customHeight="false" outlineLevel="0" collapsed="false">
      <c r="A8" s="8"/>
      <c r="B8" s="5" t="s">
        <v>6</v>
      </c>
      <c r="C8" s="6" t="n">
        <v>2195.72</v>
      </c>
      <c r="D8" s="7" t="n">
        <f aca="false">2434+238</f>
        <v>2672</v>
      </c>
    </row>
    <row r="9" customFormat="false" ht="15" hidden="false" customHeight="false" outlineLevel="0" collapsed="false">
      <c r="A9" s="8"/>
      <c r="B9" s="25" t="s">
        <v>7</v>
      </c>
      <c r="C9" s="10" t="n">
        <v>1367.72</v>
      </c>
      <c r="D9" s="11" t="n">
        <f aca="false">261+2400</f>
        <v>2661</v>
      </c>
      <c r="F9" s="19"/>
    </row>
    <row r="10" customFormat="false" ht="15" hidden="false" customHeight="false" outlineLevel="0" collapsed="false">
      <c r="A10" s="8"/>
      <c r="B10" s="5" t="s">
        <v>8</v>
      </c>
      <c r="C10" s="6" t="n">
        <v>1625.94</v>
      </c>
      <c r="D10" s="7" t="n">
        <f aca="false">204+2140</f>
        <v>2344</v>
      </c>
    </row>
    <row r="11" customFormat="false" ht="15" hidden="false" customHeight="false" outlineLevel="0" collapsed="false">
      <c r="A11" s="8"/>
      <c r="B11" s="9" t="s">
        <v>9</v>
      </c>
      <c r="C11" s="10" t="n">
        <v>1822.94</v>
      </c>
      <c r="D11" s="11" t="n">
        <f aca="false">251+2395</f>
        <v>2646</v>
      </c>
      <c r="F11" s="19"/>
    </row>
    <row r="12" customFormat="false" ht="15" hidden="false" customHeight="false" outlineLevel="0" collapsed="false">
      <c r="A12" s="8"/>
      <c r="B12" s="20" t="s">
        <v>10</v>
      </c>
      <c r="C12" s="14" t="n">
        <v>2238.39</v>
      </c>
      <c r="D12" s="15" t="n">
        <f aca="false">302+3283</f>
        <v>3585</v>
      </c>
    </row>
    <row r="13" customFormat="false" ht="15" hidden="false" customHeight="false" outlineLevel="0" collapsed="false">
      <c r="B13" s="9" t="s">
        <v>11</v>
      </c>
      <c r="C13" s="10" t="n">
        <v>1963.43</v>
      </c>
      <c r="D13" s="11" t="n">
        <f aca="false">268+2917</f>
        <v>3185</v>
      </c>
    </row>
    <row r="14" customFormat="false" ht="15" hidden="false" customHeight="false" outlineLevel="0" collapsed="false">
      <c r="B14" s="5" t="s">
        <v>12</v>
      </c>
      <c r="C14" s="6" t="n">
        <v>2238.08</v>
      </c>
      <c r="D14" s="7" t="n">
        <v>3474</v>
      </c>
    </row>
    <row r="15" customFormat="false" ht="15" hidden="false" customHeight="false" outlineLevel="0" collapsed="false">
      <c r="B15" s="25" t="s">
        <v>13</v>
      </c>
      <c r="C15" s="10" t="n">
        <v>1816.27</v>
      </c>
      <c r="D15" s="11" t="n">
        <v>2541</v>
      </c>
    </row>
    <row r="16" customFormat="false" ht="15" hidden="false" customHeight="false" outlineLevel="0" collapsed="false">
      <c r="B16" s="5" t="s">
        <v>14</v>
      </c>
      <c r="C16" s="6" t="n">
        <v>1645.2</v>
      </c>
      <c r="D16" s="7" t="n">
        <v>2301</v>
      </c>
    </row>
    <row r="17" customFormat="false" ht="15" hidden="false" customHeight="false" outlineLevel="0" collapsed="false">
      <c r="B17" s="9" t="s">
        <v>15</v>
      </c>
      <c r="C17" s="12" t="n">
        <v>1785.82</v>
      </c>
      <c r="D17" s="13" t="n">
        <v>2402</v>
      </c>
    </row>
    <row r="18" customFormat="false" ht="15" hidden="false" customHeight="false" outlineLevel="0" collapsed="false">
      <c r="B18" s="22" t="s">
        <v>16</v>
      </c>
      <c r="C18" s="23" t="n">
        <f aca="false">SUM(C6:C17)</f>
        <v>23650.88</v>
      </c>
      <c r="D18" s="24" t="n">
        <f aca="false">SUM(D6:D17)</f>
        <v>33937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4" activeCellId="0" sqref="D24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30.11"/>
    <col collapsed="false" customWidth="true" hidden="false" outlineLevel="0" max="2" min="2" style="0" width="22.67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8"/>
      <c r="B5" s="2" t="s">
        <v>1</v>
      </c>
      <c r="C5" s="3" t="s">
        <v>17</v>
      </c>
      <c r="D5" s="4" t="s">
        <v>3</v>
      </c>
    </row>
    <row r="6" customFormat="false" ht="15" hidden="false" customHeight="false" outlineLevel="0" collapsed="false">
      <c r="A6" s="8"/>
      <c r="B6" s="20" t="s">
        <v>4</v>
      </c>
      <c r="C6" s="6" t="n">
        <v>2027.86</v>
      </c>
      <c r="D6" s="7" t="n">
        <v>2964</v>
      </c>
    </row>
    <row r="7" customFormat="false" ht="15" hidden="false" customHeight="false" outlineLevel="0" collapsed="false">
      <c r="A7" s="8"/>
      <c r="B7" s="9" t="s">
        <v>5</v>
      </c>
      <c r="C7" s="10" t="n">
        <v>1881.34</v>
      </c>
      <c r="D7" s="11" t="n">
        <v>2902</v>
      </c>
    </row>
    <row r="8" customFormat="false" ht="15" hidden="false" customHeight="false" outlineLevel="0" collapsed="false">
      <c r="A8" s="8"/>
      <c r="B8" s="5" t="s">
        <v>6</v>
      </c>
      <c r="C8" s="6" t="n">
        <v>1668.63</v>
      </c>
      <c r="D8" s="7" t="n">
        <v>2452</v>
      </c>
    </row>
    <row r="9" customFormat="false" ht="15" hidden="false" customHeight="false" outlineLevel="0" collapsed="false">
      <c r="A9" s="8"/>
      <c r="B9" s="25" t="s">
        <v>7</v>
      </c>
      <c r="C9" s="10" t="n">
        <v>3138.46</v>
      </c>
      <c r="D9" s="11" t="n">
        <v>2833</v>
      </c>
      <c r="F9" s="19"/>
    </row>
    <row r="10" customFormat="false" ht="15" hidden="false" customHeight="false" outlineLevel="0" collapsed="false">
      <c r="A10" s="8"/>
      <c r="B10" s="5" t="s">
        <v>8</v>
      </c>
      <c r="C10" s="26" t="n">
        <v>1539.78</v>
      </c>
      <c r="D10" s="7" t="n">
        <v>2511</v>
      </c>
    </row>
    <row r="11" customFormat="false" ht="15" hidden="false" customHeight="false" outlineLevel="0" collapsed="false">
      <c r="A11" s="8"/>
      <c r="B11" s="9" t="s">
        <v>9</v>
      </c>
      <c r="C11" s="27" t="n">
        <v>1670.18</v>
      </c>
      <c r="D11" s="11" t="n">
        <v>2518</v>
      </c>
      <c r="F11" s="19"/>
    </row>
    <row r="12" customFormat="false" ht="15" hidden="false" customHeight="false" outlineLevel="0" collapsed="false">
      <c r="A12" s="8"/>
      <c r="B12" s="20" t="s">
        <v>10</v>
      </c>
      <c r="C12" s="26" t="n">
        <v>1887.15</v>
      </c>
      <c r="D12" s="7" t="n">
        <v>3013</v>
      </c>
    </row>
    <row r="13" customFormat="false" ht="15" hidden="false" customHeight="false" outlineLevel="0" collapsed="false">
      <c r="B13" s="9" t="s">
        <v>11</v>
      </c>
      <c r="C13" s="28" t="n">
        <v>1532.34</v>
      </c>
      <c r="D13" s="29" t="n">
        <v>2183</v>
      </c>
    </row>
    <row r="14" customFormat="false" ht="15" hidden="false" customHeight="false" outlineLevel="0" collapsed="false">
      <c r="B14" s="5" t="s">
        <v>12</v>
      </c>
      <c r="C14" s="6" t="n">
        <v>1985.34</v>
      </c>
      <c r="D14" s="7" t="n">
        <v>2882</v>
      </c>
    </row>
    <row r="15" customFormat="false" ht="15" hidden="false" customHeight="false" outlineLevel="0" collapsed="false">
      <c r="B15" s="25" t="s">
        <v>13</v>
      </c>
      <c r="C15" s="10" t="n">
        <v>1745.9</v>
      </c>
      <c r="D15" s="29" t="n">
        <v>2688</v>
      </c>
    </row>
    <row r="16" customFormat="false" ht="15" hidden="false" customHeight="false" outlineLevel="0" collapsed="false">
      <c r="B16" s="5" t="s">
        <v>14</v>
      </c>
      <c r="C16" s="6" t="n">
        <v>1700.9</v>
      </c>
      <c r="D16" s="7" t="n">
        <v>2439</v>
      </c>
    </row>
    <row r="17" customFormat="false" ht="15" hidden="false" customHeight="false" outlineLevel="0" collapsed="false">
      <c r="B17" s="9" t="s">
        <v>15</v>
      </c>
      <c r="C17" s="12" t="n">
        <v>1644.17</v>
      </c>
      <c r="D17" s="29" t="n">
        <v>2351</v>
      </c>
    </row>
    <row r="18" customFormat="false" ht="15" hidden="false" customHeight="false" outlineLevel="0" collapsed="false">
      <c r="B18" s="22" t="s">
        <v>16</v>
      </c>
      <c r="C18" s="23" t="n">
        <f aca="false">SUM(C6:C17)</f>
        <v>22422.05</v>
      </c>
      <c r="D18" s="24" t="n">
        <f aca="false">SUM(D6:D17)</f>
        <v>31736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6" activeCellId="0" sqref="G16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30.11"/>
    <col collapsed="false" customWidth="true" hidden="false" outlineLevel="0" max="2" min="2" style="0" width="22.67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8"/>
      <c r="B5" s="2" t="s">
        <v>1</v>
      </c>
      <c r="C5" s="3" t="s">
        <v>17</v>
      </c>
      <c r="D5" s="4" t="s">
        <v>3</v>
      </c>
    </row>
    <row r="6" customFormat="false" ht="15" hidden="false" customHeight="false" outlineLevel="0" collapsed="false">
      <c r="A6" s="8"/>
      <c r="B6" s="20" t="s">
        <v>4</v>
      </c>
      <c r="C6" s="30" t="n">
        <v>990.86</v>
      </c>
      <c r="D6" s="7" t="n">
        <v>2272</v>
      </c>
    </row>
    <row r="7" customFormat="false" ht="15" hidden="false" customHeight="false" outlineLevel="0" collapsed="false">
      <c r="A7" s="8"/>
      <c r="B7" s="9" t="s">
        <v>5</v>
      </c>
      <c r="C7" s="31" t="n">
        <v>1933.83</v>
      </c>
      <c r="D7" s="29" t="n">
        <v>2718</v>
      </c>
    </row>
    <row r="8" customFormat="false" ht="15" hidden="false" customHeight="false" outlineLevel="0" collapsed="false">
      <c r="A8" s="8"/>
      <c r="B8" s="5" t="s">
        <v>6</v>
      </c>
      <c r="C8" s="32" t="n">
        <v>1700.38</v>
      </c>
      <c r="D8" s="33" t="n">
        <v>2405</v>
      </c>
    </row>
    <row r="9" customFormat="false" ht="15" hidden="false" customHeight="false" outlineLevel="0" collapsed="false">
      <c r="A9" s="8"/>
      <c r="B9" s="25" t="s">
        <v>7</v>
      </c>
      <c r="C9" s="31" t="n">
        <v>3144.54</v>
      </c>
      <c r="D9" s="29" t="n">
        <v>2121</v>
      </c>
      <c r="F9" s="19"/>
    </row>
    <row r="10" customFormat="false" ht="15" hidden="false" customHeight="false" outlineLevel="0" collapsed="false">
      <c r="A10" s="8"/>
      <c r="B10" s="5" t="s">
        <v>8</v>
      </c>
      <c r="C10" s="32" t="n">
        <v>1480.15</v>
      </c>
      <c r="D10" s="33" t="n">
        <v>1799</v>
      </c>
    </row>
    <row r="11" customFormat="false" ht="15" hidden="false" customHeight="false" outlineLevel="0" collapsed="false">
      <c r="A11" s="8"/>
      <c r="B11" s="9" t="s">
        <v>9</v>
      </c>
      <c r="C11" s="30" t="n">
        <v>570.8</v>
      </c>
      <c r="D11" s="34" t="n">
        <v>2360</v>
      </c>
      <c r="F11" s="19"/>
    </row>
    <row r="12" customFormat="false" ht="15" hidden="false" customHeight="false" outlineLevel="0" collapsed="false">
      <c r="A12" s="8"/>
      <c r="B12" s="20" t="s">
        <v>10</v>
      </c>
      <c r="C12" s="31" t="n">
        <v>1817.58</v>
      </c>
      <c r="D12" s="35" t="n">
        <v>2316</v>
      </c>
    </row>
    <row r="13" customFormat="false" ht="15" hidden="false" customHeight="false" outlineLevel="0" collapsed="false">
      <c r="B13" s="9" t="s">
        <v>11</v>
      </c>
      <c r="C13" s="31" t="n">
        <v>1008.66</v>
      </c>
      <c r="D13" s="35" t="n">
        <v>2295</v>
      </c>
    </row>
    <row r="14" customFormat="false" ht="15" hidden="false" customHeight="false" outlineLevel="0" collapsed="false">
      <c r="B14" s="5" t="s">
        <v>12</v>
      </c>
      <c r="C14" s="31" t="n">
        <v>1008.66</v>
      </c>
      <c r="D14" s="35" t="n">
        <v>2295</v>
      </c>
    </row>
    <row r="15" customFormat="false" ht="15" hidden="false" customHeight="false" outlineLevel="0" collapsed="false">
      <c r="B15" s="25" t="s">
        <v>13</v>
      </c>
      <c r="C15" s="30" t="n">
        <v>1665.64</v>
      </c>
      <c r="D15" s="34" t="n">
        <v>1873</v>
      </c>
    </row>
    <row r="16" customFormat="false" ht="15" hidden="false" customHeight="false" outlineLevel="0" collapsed="false">
      <c r="B16" s="5" t="s">
        <v>14</v>
      </c>
      <c r="C16" s="31" t="n">
        <v>1497.72</v>
      </c>
      <c r="D16" s="35" t="n">
        <v>1787</v>
      </c>
    </row>
    <row r="17" customFormat="false" ht="15" hidden="false" customHeight="false" outlineLevel="0" collapsed="false">
      <c r="B17" s="9" t="s">
        <v>15</v>
      </c>
      <c r="C17" s="36" t="n">
        <v>638.91</v>
      </c>
      <c r="D17" s="35" t="n">
        <v>1793</v>
      </c>
    </row>
    <row r="18" customFormat="false" ht="15" hidden="false" customHeight="false" outlineLevel="0" collapsed="false">
      <c r="B18" s="22" t="s">
        <v>16</v>
      </c>
      <c r="C18" s="23" t="n">
        <f aca="false">SUM(C6:C17)</f>
        <v>17457.73</v>
      </c>
      <c r="D18" s="24" t="n">
        <f aca="false">SUM(D6:D17)</f>
        <v>26034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8" activeCellId="0" sqref="G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30.11"/>
    <col collapsed="false" customWidth="true" hidden="false" outlineLevel="0" max="2" min="2" style="0" width="22.67"/>
    <col collapsed="false" customWidth="true" hidden="false" outlineLevel="0" max="3" min="3" style="0" width="20.44"/>
    <col collapsed="false" customWidth="true" hidden="false" outlineLevel="0" max="4" min="4" style="0" width="26.44"/>
  </cols>
  <sheetData>
    <row r="4" customFormat="false" ht="19.7" hidden="false" customHeight="fals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8"/>
      <c r="B5" s="2" t="s">
        <v>1</v>
      </c>
      <c r="C5" s="3" t="s">
        <v>17</v>
      </c>
      <c r="D5" s="4" t="s">
        <v>3</v>
      </c>
    </row>
    <row r="6" customFormat="false" ht="15" hidden="false" customHeight="false" outlineLevel="0" collapsed="false">
      <c r="A6" s="8"/>
      <c r="B6" s="20" t="s">
        <v>4</v>
      </c>
      <c r="C6" s="30" t="n">
        <v>1397.44</v>
      </c>
      <c r="D6" s="7" t="n">
        <v>1876</v>
      </c>
    </row>
    <row r="7" customFormat="false" ht="15" hidden="false" customHeight="false" outlineLevel="0" collapsed="false">
      <c r="A7" s="8"/>
      <c r="B7" s="9" t="s">
        <v>5</v>
      </c>
      <c r="C7" s="31" t="n">
        <v>950.69</v>
      </c>
      <c r="D7" s="29" t="n">
        <v>2181</v>
      </c>
    </row>
    <row r="8" customFormat="false" ht="15" hidden="false" customHeight="false" outlineLevel="0" collapsed="false">
      <c r="A8" s="8"/>
      <c r="B8" s="5" t="s">
        <v>6</v>
      </c>
      <c r="C8" s="32" t="n">
        <v>1500.84</v>
      </c>
      <c r="D8" s="33" t="n">
        <v>2175</v>
      </c>
    </row>
    <row r="9" customFormat="false" ht="15" hidden="false" customHeight="false" outlineLevel="0" collapsed="false">
      <c r="A9" s="8"/>
      <c r="B9" s="25" t="s">
        <v>7</v>
      </c>
      <c r="C9" s="31" t="n">
        <v>1661.95</v>
      </c>
      <c r="D9" s="29" t="n">
        <v>2197</v>
      </c>
      <c r="F9" s="19"/>
    </row>
    <row r="10" customFormat="false" ht="15" hidden="false" customHeight="false" outlineLevel="0" collapsed="false">
      <c r="A10" s="8"/>
      <c r="B10" s="5" t="s">
        <v>8</v>
      </c>
      <c r="C10" s="32" t="n">
        <v>1536.57</v>
      </c>
      <c r="D10" s="33" t="n">
        <v>1821</v>
      </c>
    </row>
    <row r="11" customFormat="false" ht="15" hidden="false" customHeight="false" outlineLevel="0" collapsed="false">
      <c r="A11" s="8"/>
      <c r="B11" s="9" t="s">
        <v>9</v>
      </c>
      <c r="C11" s="37" t="n">
        <v>1555.63</v>
      </c>
      <c r="D11" s="11" t="n">
        <v>1949</v>
      </c>
      <c r="F11" s="19"/>
    </row>
    <row r="12" customFormat="false" ht="15" hidden="false" customHeight="false" outlineLevel="0" collapsed="false">
      <c r="A12" s="8"/>
      <c r="B12" s="20" t="s">
        <v>10</v>
      </c>
      <c r="C12" s="30" t="n">
        <v>1873.86</v>
      </c>
      <c r="D12" s="7" t="n">
        <v>2273</v>
      </c>
    </row>
    <row r="13" customFormat="false" ht="15" hidden="false" customHeight="false" outlineLevel="0" collapsed="false">
      <c r="B13" s="9" t="s">
        <v>11</v>
      </c>
      <c r="C13" s="31" t="n">
        <v>2423.57</v>
      </c>
      <c r="D13" s="29" t="n">
        <v>3190</v>
      </c>
    </row>
    <row r="14" customFormat="false" ht="15" hidden="false" customHeight="false" outlineLevel="0" collapsed="false">
      <c r="B14" s="5" t="s">
        <v>12</v>
      </c>
      <c r="C14" s="30" t="n">
        <v>1478.29</v>
      </c>
      <c r="D14" s="7" t="n">
        <v>2392</v>
      </c>
    </row>
    <row r="15" customFormat="false" ht="15" hidden="false" customHeight="false" outlineLevel="0" collapsed="false">
      <c r="B15" s="25" t="s">
        <v>13</v>
      </c>
      <c r="C15" s="37" t="n">
        <v>1664.7</v>
      </c>
      <c r="D15" s="11" t="n">
        <v>1782</v>
      </c>
    </row>
    <row r="16" customFormat="false" ht="15" hidden="false" customHeight="false" outlineLevel="0" collapsed="false">
      <c r="B16" s="5" t="s">
        <v>14</v>
      </c>
      <c r="C16" s="30" t="n">
        <v>1008.43</v>
      </c>
      <c r="D16" s="7" t="n">
        <v>1612</v>
      </c>
    </row>
    <row r="17" customFormat="false" ht="15" hidden="false" customHeight="false" outlineLevel="0" collapsed="false">
      <c r="B17" s="9" t="s">
        <v>15</v>
      </c>
      <c r="C17" s="38" t="n">
        <v>1398.88</v>
      </c>
      <c r="D17" s="13" t="n">
        <v>1643</v>
      </c>
    </row>
    <row r="18" customFormat="false" ht="15" hidden="false" customHeight="false" outlineLevel="0" collapsed="false">
      <c r="B18" s="22" t="s">
        <v>16</v>
      </c>
      <c r="C18" s="23" t="n">
        <f aca="false">SUM(C6:C17)</f>
        <v>18450.85</v>
      </c>
      <c r="D18" s="24" t="n">
        <f aca="false">SUM(D6:D17)</f>
        <v>25091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8" activeCellId="0" sqref="D18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1" min="1" style="0" width="16.89"/>
    <col collapsed="false" customWidth="true" hidden="false" outlineLevel="0" max="2" min="2" style="0" width="17"/>
    <col collapsed="false" customWidth="true" hidden="false" outlineLevel="0" max="3" min="3" style="0" width="22.56"/>
    <col collapsed="false" customWidth="true" hidden="false" outlineLevel="0" max="4" min="4" style="0" width="28.67"/>
  </cols>
  <sheetData>
    <row r="4" customFormat="false" ht="22.5" hidden="false" customHeight="true" outlineLevel="0" collapsed="false">
      <c r="B4" s="1" t="s">
        <v>0</v>
      </c>
      <c r="C4" s="1"/>
      <c r="D4" s="1"/>
    </row>
    <row r="5" customFormat="false" ht="17.35" hidden="false" customHeight="false" outlineLevel="0" collapsed="false">
      <c r="A5" s="8"/>
      <c r="B5" s="2" t="s">
        <v>1</v>
      </c>
      <c r="C5" s="3" t="s">
        <v>17</v>
      </c>
      <c r="D5" s="4" t="s">
        <v>3</v>
      </c>
    </row>
    <row r="6" customFormat="false" ht="15" hidden="false" customHeight="false" outlineLevel="0" collapsed="false">
      <c r="A6" s="39"/>
      <c r="B6" s="40" t="s">
        <v>18</v>
      </c>
      <c r="C6" s="41" t="n">
        <v>2423.57</v>
      </c>
      <c r="D6" s="7" t="n">
        <v>3190</v>
      </c>
    </row>
    <row r="7" customFormat="false" ht="15" hidden="false" customHeight="false" outlineLevel="0" collapsed="false">
      <c r="A7" s="8"/>
      <c r="B7" s="42" t="s">
        <v>19</v>
      </c>
      <c r="C7" s="43" t="n">
        <v>1478.29</v>
      </c>
      <c r="D7" s="44" t="n">
        <v>2392</v>
      </c>
    </row>
    <row r="8" customFormat="false" ht="15" hidden="false" customHeight="false" outlineLevel="0" collapsed="false">
      <c r="A8" s="45"/>
      <c r="B8" s="40" t="s">
        <v>20</v>
      </c>
      <c r="C8" s="41" t="n">
        <v>1664.7</v>
      </c>
      <c r="D8" s="7" t="n">
        <v>1782</v>
      </c>
    </row>
    <row r="9" customFormat="false" ht="15" hidden="false" customHeight="false" outlineLevel="0" collapsed="false">
      <c r="B9" s="40" t="s">
        <v>21</v>
      </c>
      <c r="C9" s="41" t="n">
        <v>1008.43</v>
      </c>
      <c r="D9" s="7" t="n">
        <v>1612</v>
      </c>
    </row>
    <row r="10" customFormat="false" ht="15" hidden="false" customHeight="false" outlineLevel="0" collapsed="false">
      <c r="B10" s="42" t="s">
        <v>22</v>
      </c>
      <c r="C10" s="43" t="n">
        <v>1398.88</v>
      </c>
      <c r="D10" s="44" t="n">
        <v>1643</v>
      </c>
    </row>
    <row r="11" customFormat="false" ht="15" hidden="false" customHeight="false" outlineLevel="0" collapsed="false">
      <c r="B11" s="40" t="s">
        <v>23</v>
      </c>
      <c r="C11" s="41" t="n">
        <v>1780.44</v>
      </c>
      <c r="D11" s="7" t="n">
        <v>1967</v>
      </c>
    </row>
    <row r="12" customFormat="false" ht="15" hidden="false" customHeight="false" outlineLevel="0" collapsed="false">
      <c r="B12" s="40" t="s">
        <v>24</v>
      </c>
      <c r="C12" s="41" t="n">
        <v>1590.92</v>
      </c>
      <c r="D12" s="7" t="n">
        <v>1996</v>
      </c>
    </row>
    <row r="13" customFormat="false" ht="15" hidden="false" customHeight="false" outlineLevel="0" collapsed="false">
      <c r="B13" s="40" t="s">
        <v>25</v>
      </c>
      <c r="C13" s="43" t="n">
        <v>1678.04</v>
      </c>
      <c r="D13" s="44" t="n">
        <v>1947</v>
      </c>
    </row>
    <row r="14" customFormat="false" ht="15" hidden="false" customHeight="false" outlineLevel="0" collapsed="false">
      <c r="B14" s="40" t="s">
        <v>26</v>
      </c>
      <c r="C14" s="41" t="n">
        <v>2429.43</v>
      </c>
      <c r="D14" s="7" t="n">
        <v>1949</v>
      </c>
    </row>
    <row r="15" customFormat="false" ht="15" hidden="false" customHeight="false" outlineLevel="0" collapsed="false">
      <c r="B15" s="40" t="s">
        <v>27</v>
      </c>
      <c r="C15" s="41" t="n">
        <v>1717.52</v>
      </c>
      <c r="D15" s="7" t="n">
        <v>2770</v>
      </c>
    </row>
    <row r="16" customFormat="false" ht="15" hidden="false" customHeight="false" outlineLevel="0" collapsed="false">
      <c r="B16" s="40" t="s">
        <v>28</v>
      </c>
      <c r="C16" s="43" t="n">
        <v>2328.37</v>
      </c>
      <c r="D16" s="44" t="n">
        <v>3364</v>
      </c>
    </row>
    <row r="17" customFormat="false" ht="15" hidden="false" customHeight="false" outlineLevel="0" collapsed="false">
      <c r="B17" s="40" t="s">
        <v>29</v>
      </c>
      <c r="C17" s="41" t="n">
        <v>2816.9</v>
      </c>
      <c r="D17" s="7" t="n">
        <v>3338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F27"/>
  <sheetViews>
    <sheetView showFormulas="false" showGridLines="true" showRowColHeaders="true" showZeros="true" rightToLeft="false" tabSelected="false" showOutlineSymbols="true" defaultGridColor="true" view="normal" topLeftCell="B3" colorId="64" zoomScale="90" zoomScaleNormal="90" zoomScalePageLayoutView="100" workbookViewId="0">
      <selection pane="topLeft" activeCell="C31" activeCellId="0" sqref="C31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1" min="1" style="0" width="16.89"/>
    <col collapsed="false" customWidth="true" hidden="false" outlineLevel="0" max="2" min="2" style="0" width="21"/>
    <col collapsed="false" customWidth="true" hidden="false" outlineLevel="0" max="3" min="3" style="8" width="29.56"/>
    <col collapsed="false" customWidth="true" hidden="false" outlineLevel="0" max="4" min="4" style="0" width="32.34"/>
    <col collapsed="false" customWidth="true" hidden="false" outlineLevel="0" max="6" min="5" style="0" width="22.67"/>
  </cols>
  <sheetData>
    <row r="3" customFormat="false" ht="14.25" hidden="false" customHeight="false" outlineLevel="0" collapsed="false">
      <c r="F3" s="46"/>
    </row>
    <row r="4" customFormat="false" ht="27.75" hidden="false" customHeight="true" outlineLevel="0" collapsed="false">
      <c r="B4" s="1" t="s">
        <v>0</v>
      </c>
      <c r="C4" s="1"/>
      <c r="D4" s="1"/>
      <c r="F4" s="47"/>
    </row>
    <row r="5" customFormat="false" ht="14.25" hidden="false" customHeight="false" outlineLevel="0" collapsed="false">
      <c r="A5" s="8"/>
      <c r="B5" s="48" t="s">
        <v>30</v>
      </c>
      <c r="C5" s="49" t="s">
        <v>31</v>
      </c>
      <c r="D5" s="50" t="s">
        <v>32</v>
      </c>
    </row>
    <row r="6" customFormat="false" ht="14.25" hidden="false" customHeight="false" outlineLevel="0" collapsed="false">
      <c r="A6" s="8"/>
      <c r="B6" s="51" t="n">
        <v>2004</v>
      </c>
      <c r="C6" s="52" t="n">
        <v>29460.58</v>
      </c>
      <c r="D6" s="53" t="n">
        <v>99969</v>
      </c>
    </row>
    <row r="7" customFormat="false" ht="14.25" hidden="false" customHeight="false" outlineLevel="0" collapsed="false">
      <c r="A7" s="8"/>
      <c r="B7" s="54" t="n">
        <v>2005</v>
      </c>
      <c r="C7" s="55" t="n">
        <v>31623.67</v>
      </c>
      <c r="D7" s="56" t="n">
        <v>101023</v>
      </c>
    </row>
    <row r="8" customFormat="false" ht="14.25" hidden="false" customHeight="false" outlineLevel="0" collapsed="false">
      <c r="A8" s="8"/>
      <c r="B8" s="51" t="n">
        <v>2006</v>
      </c>
      <c r="C8" s="52" t="n">
        <v>31471.72</v>
      </c>
      <c r="D8" s="53" t="n">
        <v>84922</v>
      </c>
    </row>
    <row r="9" customFormat="false" ht="14.25" hidden="false" customHeight="false" outlineLevel="0" collapsed="false">
      <c r="A9" s="8"/>
      <c r="B9" s="54" t="n">
        <v>2007</v>
      </c>
      <c r="C9" s="55" t="n">
        <v>23398.78</v>
      </c>
      <c r="D9" s="56" t="n">
        <v>64201</v>
      </c>
    </row>
    <row r="10" customFormat="false" ht="14.25" hidden="false" customHeight="false" outlineLevel="0" collapsed="false">
      <c r="A10" s="8"/>
      <c r="B10" s="51" t="n">
        <v>2008</v>
      </c>
      <c r="C10" s="52" t="n">
        <v>25637.76</v>
      </c>
      <c r="D10" s="53" t="n">
        <v>63853</v>
      </c>
    </row>
    <row r="11" customFormat="false" ht="14.25" hidden="false" customHeight="false" outlineLevel="0" collapsed="false">
      <c r="A11" s="8"/>
      <c r="B11" s="54" t="n">
        <v>2009</v>
      </c>
      <c r="C11" s="55" t="n">
        <v>26731.68</v>
      </c>
      <c r="D11" s="56" t="n">
        <v>62383</v>
      </c>
    </row>
    <row r="12" customFormat="false" ht="14.25" hidden="false" customHeight="false" outlineLevel="0" collapsed="false">
      <c r="A12" s="8"/>
      <c r="B12" s="51" t="n">
        <v>2010</v>
      </c>
      <c r="C12" s="52" t="n">
        <v>27930.06</v>
      </c>
      <c r="D12" s="53" t="n">
        <v>65574</v>
      </c>
    </row>
    <row r="13" customFormat="false" ht="14.25" hidden="false" customHeight="false" outlineLevel="0" collapsed="false">
      <c r="A13" s="8"/>
      <c r="B13" s="54" t="n">
        <v>2011</v>
      </c>
      <c r="C13" s="55" t="n">
        <v>30851.99</v>
      </c>
      <c r="D13" s="56" t="n">
        <v>63308</v>
      </c>
    </row>
    <row r="14" customFormat="false" ht="14.25" hidden="false" customHeight="false" outlineLevel="0" collapsed="false">
      <c r="B14" s="51" t="n">
        <v>2012</v>
      </c>
      <c r="C14" s="52" t="n">
        <f aca="false">'2012'!C18</f>
        <v>31347.47</v>
      </c>
      <c r="D14" s="53" t="n">
        <f aca="false">'2012'!D18</f>
        <v>56362</v>
      </c>
    </row>
    <row r="15" customFormat="false" ht="14.25" hidden="false" customHeight="false" outlineLevel="0" collapsed="false">
      <c r="B15" s="54" t="n">
        <v>2013</v>
      </c>
      <c r="C15" s="55" t="n">
        <f aca="false">'2013'!C18</f>
        <v>24509.17</v>
      </c>
      <c r="D15" s="56" t="n">
        <f aca="false">'2013'!D18</f>
        <v>57676</v>
      </c>
    </row>
    <row r="16" customFormat="false" ht="14.25" hidden="false" customHeight="false" outlineLevel="0" collapsed="false">
      <c r="B16" s="51" t="n">
        <v>2014</v>
      </c>
      <c r="C16" s="52" t="n">
        <f aca="false">'2014'!C18</f>
        <v>12532.06</v>
      </c>
      <c r="D16" s="53" t="n">
        <f aca="false">'2014'!D18</f>
        <v>52230</v>
      </c>
    </row>
    <row r="17" customFormat="false" ht="14.25" hidden="false" customHeight="false" outlineLevel="0" collapsed="false">
      <c r="B17" s="54" t="n">
        <v>2015</v>
      </c>
      <c r="C17" s="55" t="n">
        <f aca="false">'2015'!C18</f>
        <v>22985.06</v>
      </c>
      <c r="D17" s="56" t="n">
        <f aca="false">'2015'!D18</f>
        <v>55564</v>
      </c>
    </row>
    <row r="18" customFormat="false" ht="14.25" hidden="false" customHeight="false" outlineLevel="0" collapsed="false">
      <c r="B18" s="51" t="n">
        <v>2016</v>
      </c>
      <c r="C18" s="52" t="n">
        <f aca="false">'2016'!C18</f>
        <v>24168.35</v>
      </c>
      <c r="D18" s="57" t="n">
        <f aca="false">'2016'!D18</f>
        <v>58017</v>
      </c>
    </row>
    <row r="19" customFormat="false" ht="14.25" hidden="false" customHeight="false" outlineLevel="0" collapsed="false">
      <c r="B19" s="54" t="n">
        <v>2017</v>
      </c>
      <c r="C19" s="55" t="n">
        <f aca="false">'2017'!C18</f>
        <v>19075.11</v>
      </c>
      <c r="D19" s="58" t="n">
        <f aca="false">'2017'!D18</f>
        <v>51299</v>
      </c>
    </row>
    <row r="20" customFormat="false" ht="14.25" hidden="false" customHeight="false" outlineLevel="0" collapsed="false">
      <c r="B20" s="51" t="n">
        <v>2018</v>
      </c>
      <c r="C20" s="52" t="n">
        <f aca="false">'2018'!C18</f>
        <v>24993.38</v>
      </c>
      <c r="D20" s="57" t="n">
        <f aca="false">'2018'!D18</f>
        <v>49396</v>
      </c>
    </row>
    <row r="21" customFormat="false" ht="14.25" hidden="false" customHeight="false" outlineLevel="0" collapsed="false">
      <c r="B21" s="54" t="n">
        <v>2019</v>
      </c>
      <c r="C21" s="55" t="n">
        <f aca="false">'2019'!C18</f>
        <v>18203.72</v>
      </c>
      <c r="D21" s="59" t="n">
        <f aca="false">'2019'!D18</f>
        <v>32644</v>
      </c>
      <c r="E21" s="60"/>
    </row>
    <row r="22" customFormat="false" ht="14.25" hidden="false" customHeight="false" outlineLevel="0" collapsed="false">
      <c r="B22" s="51" t="n">
        <v>2020</v>
      </c>
      <c r="C22" s="52" t="n">
        <f aca="false">'2020'!C18</f>
        <v>16381.92</v>
      </c>
      <c r="D22" s="57" t="n">
        <f aca="false">'2020'!D18</f>
        <v>32039</v>
      </c>
    </row>
    <row r="23" customFormat="false" ht="14.25" hidden="false" customHeight="false" outlineLevel="0" collapsed="false">
      <c r="B23" s="54" t="n">
        <v>2021</v>
      </c>
      <c r="C23" s="55" t="n">
        <f aca="false">'2021'!C18</f>
        <v>21574.96</v>
      </c>
      <c r="D23" s="59" t="n">
        <f aca="false">'2021'!D18</f>
        <v>32680</v>
      </c>
    </row>
    <row r="24" customFormat="false" ht="14.25" hidden="false" customHeight="false" outlineLevel="0" collapsed="false">
      <c r="B24" s="61" t="n">
        <v>2022</v>
      </c>
      <c r="C24" s="62" t="n">
        <v>23650.88</v>
      </c>
      <c r="D24" s="63" t="n">
        <v>33937</v>
      </c>
    </row>
    <row r="25" customFormat="false" ht="14.25" hidden="false" customHeight="false" outlineLevel="0" collapsed="false">
      <c r="B25" s="54" t="n">
        <v>2023</v>
      </c>
      <c r="C25" s="55" t="n">
        <v>22422.05</v>
      </c>
      <c r="D25" s="59" t="n">
        <v>31736</v>
      </c>
    </row>
    <row r="26" customFormat="false" ht="14.25" hidden="false" customHeight="false" outlineLevel="0" collapsed="false">
      <c r="B26" s="61" t="n">
        <v>2024</v>
      </c>
      <c r="C26" s="62" t="n">
        <v>17457.73</v>
      </c>
      <c r="D26" s="63" t="n">
        <v>26034</v>
      </c>
    </row>
    <row r="27" customFormat="false" ht="14.25" hidden="false" customHeight="false" outlineLevel="0" collapsed="false">
      <c r="B27" s="54" t="n">
        <v>2025</v>
      </c>
      <c r="C27" s="55" t="n">
        <v>18450.85</v>
      </c>
      <c r="D27" s="59" t="n">
        <v>25091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2026-08-07T00:49:51Z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