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2012" sheetId="1" state="visible" r:id="rId3"/>
    <sheet name="2013" sheetId="2" state="visible" r:id="rId4"/>
    <sheet name="2014" sheetId="3" state="visible" r:id="rId5"/>
    <sheet name="2015" sheetId="4" state="visible" r:id="rId6"/>
    <sheet name="2016" sheetId="5" state="visible" r:id="rId7"/>
    <sheet name="2017" sheetId="6" state="visible" r:id="rId8"/>
    <sheet name="2018" sheetId="7" state="visible" r:id="rId9"/>
    <sheet name="2019" sheetId="8" state="visible" r:id="rId10"/>
    <sheet name="2020" sheetId="9" state="visible" r:id="rId11"/>
    <sheet name="2021" sheetId="10" state="visible" r:id="rId12"/>
    <sheet name="2022" sheetId="11" state="visible" r:id="rId13"/>
    <sheet name="2023" sheetId="12" state="visible" r:id="rId14"/>
    <sheet name="2024" sheetId="13" state="visible" r:id="rId15"/>
    <sheet name="2025" sheetId="14" state="visible" r:id="rId16"/>
    <sheet name="Gráfico" sheetId="15" state="visible" r:id="rId17"/>
    <sheet name="HISTOR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<sst xmlns="http://schemas.openxmlformats.org/spreadsheetml/2006/main" count="258" uniqueCount="32">
  <si>
    <t xml:space="preserve">FAURB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</si>
  <si>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</si>
  <si>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</si>
  <si>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</si>
  <si>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</si>
  <si>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</si>
  <si>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</si>
  <si>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</si>
  <si>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</si>
  <si>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</si>
  <si>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</si>
  <si>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</si>
  <si>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</si>
  <si>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</si>
  <si>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</si>
  <si>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</si>
  <si>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</si>
  <si>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Agosto/2025</t>
  </si>
  <si>
    <t xml:space="preserve">Setembro/2025</t>
  </si>
  <si>
    <t xml:space="preserve">Outubro/2025</t>
  </si>
  <si>
    <t xml:space="preserve">Novembro/2025</t>
  </si>
  <si>
    <t xml:space="preserve">Dezembro/2025</t>
  </si>
  <si>
    <t xml:space="preserve">Janeiro/2026</t>
  </si>
  <si>
    <t xml:space="preserve">Fevereiro/2026</t>
  </si>
  <si>
    <t xml:space="preserve">Março/2026</t>
  </si>
  <si>
    <t xml:space="preserve">Abril/2026</t>
  </si>
  <si>
    <t xml:space="preserve">Maio/2026</t>
  </si>
  <si>
    <t xml:space="preserve">Junho/2026</t>
  </si>
  <si>
    <t xml:space="preserve">Julho/2026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</si>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</sst>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&quot;R$ &quot;#,##0.00"/>
    <numFmt numFmtId="170" formatCode="@"/>
    <numFmt numFmtId="171" formatCode="&quot;R$&quot;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1"/>
      <color rgb="FF666666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6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422258970118832"/>
          <c:y val="0.0294998502545672"/>
          <c:w val="0.895665884705611"/>
          <c:h val="0.810871518418688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03830606280508"/>
                  <c:y val="0.032004835455021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81026441757671"/>
                  <c:y val="-0.029288090326267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0884143771047942"/>
                  <c:y val="-0.02176218748089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30338704335346"/>
                  <c:y val="-0.042768149760207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78417119086308"/>
                  <c:y val="-0.029187774738301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884991800916135"/>
                  <c:y val="-0.0357667715377466"/>
                </c:manualLayout>
              </c:layout>
              <c:tx>
                <c:rich>
                  <a:bodyPr/>
                  <a:p>
                    <a:fld id="{0C3A6FBC-8867-45F7-81C4-E680073028B8}" type="VALUE">
                      <a:rPr lang="en-US" sz="10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R$ 7.281,83</a:t>
                    </a:fld>
                  </a:p>
                </c:rich>
              </c:tx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56040083143107"/>
                  <c:y val="0.047184066310634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50186451453827"/>
                  <c:y val="-0.02816654580736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15134466181369"/>
                  <c:y val="-0.040621518018527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66027671318753"/>
                  <c:y val="-0.030035786672200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25577688142306"/>
                  <c:y val="-0.0336359790994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7913239144094"/>
                  <c:y val="-0.02552524043757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Gráfico!$C$6:$C$17</c:f>
              <c:numCache>
                <c:formatCode>"R$ "#,##0.00</c:formatCode>
                <c:ptCount val="12"/>
                <c:pt idx="0">
                  <c:v>9708.32</c:v>
                </c:pt>
                <c:pt idx="1">
                  <c:v>7890.49</c:v>
                </c:pt>
                <c:pt idx="2">
                  <c:v>5622.59</c:v>
                </c:pt>
                <c:pt idx="3">
                  <c:v>6219.05</c:v>
                </c:pt>
                <c:pt idx="4">
                  <c:v>6009.8</c:v>
                </c:pt>
                <c:pt idx="5">
                  <c:v>7281.83</c:v>
                </c:pt>
                <c:pt idx="6">
                  <c:v>4485.02</c:v>
                </c:pt>
                <c:pt idx="7">
                  <c:v>8099.9</c:v>
                </c:pt>
                <c:pt idx="8">
                  <c:v>6428.42</c:v>
                </c:pt>
                <c:pt idx="9">
                  <c:v>7576.14</c:v>
                </c:pt>
                <c:pt idx="10">
                  <c:v>7896.07</c:v>
                </c:pt>
                <c:pt idx="11">
                  <c:v>8943.35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9437804"/>
        <c:axId val="42115824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7659433178371"/>
                  <c:y val="-0.028321486685136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22566003529602"/>
                  <c:y val="-0.02888215741059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5946773545108"/>
                  <c:y val="0.01980643965154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77904924394876"/>
                  <c:y val="0.031244041223614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1584470627085"/>
                  <c:y val="0.02868924281834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4560962274347"/>
                  <c:y val="0.03043400300418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36155312147899"/>
                  <c:y val="-0.02888215741059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12755827368529"/>
                  <c:y val="0.03049593874169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79793942446455"/>
                  <c:y val="0.027456823175906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50947770679129"/>
                  <c:y val="0.030347292971674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56800306014347"/>
                  <c:y val="0.026958291255953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64203787662091"/>
                  <c:y val="0.02710714009396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10158</c:v>
                </c:pt>
                <c:pt idx="1">
                  <c:v>7214</c:v>
                </c:pt>
                <c:pt idx="2">
                  <c:v>4355</c:v>
                </c:pt>
                <c:pt idx="3">
                  <c:v>5141</c:v>
                </c:pt>
                <c:pt idx="4">
                  <c:v>4878</c:v>
                </c:pt>
                <c:pt idx="5">
                  <c:v>5974</c:v>
                </c:pt>
                <c:pt idx="6">
                  <c:v>7217</c:v>
                </c:pt>
                <c:pt idx="7">
                  <c:v>5109</c:v>
                </c:pt>
                <c:pt idx="8">
                  <c:v>6338</c:v>
                </c:pt>
                <c:pt idx="9">
                  <c:v>6764</c:v>
                </c:pt>
                <c:pt idx="10">
                  <c:v>7670</c:v>
                </c:pt>
                <c:pt idx="11">
                  <c:v>8104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1064303"/>
        <c:axId val="84482061"/>
      </c:lineChart>
      <c:catAx>
        <c:axId val="29437804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115824"/>
        <c:crosses val="autoZero"/>
        <c:auto val="1"/>
        <c:lblAlgn val="ctr"/>
        <c:lblOffset val="100"/>
        <c:noMultiLvlLbl val="0"/>
      </c:catAx>
      <c:valAx>
        <c:axId val="42115824"/>
        <c:scaling>
          <c:orientation val="minMax"/>
          <c:max val="17000"/>
          <c:min val="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9437804"/>
        <c:crossBetween val="between"/>
        <c:majorUnit val="5000"/>
      </c:valAx>
      <c:catAx>
        <c:axId val="7106430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4482061"/>
        <c:auto val="1"/>
        <c:lblAlgn val="ctr"/>
        <c:lblOffset val="100"/>
        <c:noMultiLvlLbl val="0"/>
      </c:catAx>
      <c:valAx>
        <c:axId val="84482061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1064303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368232439340648"/>
          <c:y val="0.679290659136364"/>
          <c:w val="0.194710837163903"/>
          <c:h val="0.12759276675492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23922054613051"/>
          <c:y val="0.0499609679937549"/>
          <c:w val="0.963420366650998"/>
          <c:h val="0.824746291959407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511612877658585"/>
                  <c:y val="-0.029647200632155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732819982868"/>
                  <c:y val="0.032954889354590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49736465868596"/>
                  <c:y val="0.050831658189461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715578845327261"/>
                  <c:y val="0.057367994760964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89107763968529"/>
                  <c:y val="-0.061451701623280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72617142369399"/>
                  <c:y val="-0.056306956950001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817919711255605"/>
                  <c:y val="-0.053939382093676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909435101100167"/>
                  <c:y val="-0.042647706021217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807332010327977"/>
                  <c:y val="-0.03256913552696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700869708359627"/>
                  <c:y val="-0.055036718566593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159709317116499"/>
                  <c:y val="-0.034245274713311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HISTORICO!$B$17:$B$27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HISTORICO!$C$17:$C$27</c:f>
              <c:numCache>
                <c:formatCode>"R$"#,##0.00</c:formatCode>
                <c:ptCount val="11"/>
                <c:pt idx="0">
                  <c:v>85088.85</c:v>
                </c:pt>
                <c:pt idx="1">
                  <c:v>78905.02</c:v>
                </c:pt>
                <c:pt idx="2">
                  <c:v>79900.97</c:v>
                </c:pt>
                <c:pt idx="3">
                  <c:v>121458.12</c:v>
                </c:pt>
                <c:pt idx="4">
                  <c:v>105565.68</c:v>
                </c:pt>
                <c:pt idx="5">
                  <c:v>45914.83</c:v>
                </c:pt>
                <c:pt idx="6">
                  <c:v>35273.3</c:v>
                </c:pt>
                <c:pt idx="7">
                  <c:v>68381.55</c:v>
                </c:pt>
                <c:pt idx="8">
                  <c:v>96857.53</c:v>
                </c:pt>
                <c:pt idx="9">
                  <c:v>101430.62</c:v>
                </c:pt>
                <c:pt idx="10">
                  <c:v>95528.22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2007018"/>
        <c:axId val="99533855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419872031520128"/>
                  <c:y val="-0.020288474869603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0212462764645796"/>
                  <c:y val="0.010726665420383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6342012126533"/>
                  <c:y val="-0.030026081340361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66945290375289"/>
                  <c:y val="-0.03282966971009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0267710438634195"/>
                  <c:y val="0.01147059196244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61250880225338"/>
                  <c:y val="0.03405287018245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6990162815014"/>
                  <c:y val="0.03750532398274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02833182437561"/>
                  <c:y val="0.0299116009449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0.0401057184925055"/>
                  <c:y val="0.053340131993962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185889446745986"/>
                  <c:y val="-0.023934349681549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0910990555806614"/>
                  <c:y val="0.04036119451668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HISTORICO!$B$17:$B$27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113814</c:v>
                </c:pt>
                <c:pt idx="1">
                  <c:v>104986</c:v>
                </c:pt>
                <c:pt idx="2">
                  <c:v>107045</c:v>
                </c:pt>
                <c:pt idx="3">
                  <c:v>122381</c:v>
                </c:pt>
                <c:pt idx="4">
                  <c:v>111430</c:v>
                </c:pt>
                <c:pt idx="5">
                  <c:v>42095</c:v>
                </c:pt>
                <c:pt idx="6">
                  <c:v>32082</c:v>
                </c:pt>
                <c:pt idx="7">
                  <c:v>67299</c:v>
                </c:pt>
                <c:pt idx="8">
                  <c:v>96774</c:v>
                </c:pt>
                <c:pt idx="9">
                  <c:v>92029</c:v>
                </c:pt>
                <c:pt idx="10">
                  <c:v>85675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9466906"/>
        <c:axId val="65573035"/>
      </c:lineChart>
      <c:catAx>
        <c:axId val="32007018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9533855"/>
        <c:crosses val="autoZero"/>
        <c:auto val="1"/>
        <c:lblAlgn val="ctr"/>
        <c:lblOffset val="100"/>
        <c:noMultiLvlLbl val="0"/>
      </c:catAx>
      <c:valAx>
        <c:axId val="99533855"/>
        <c:scaling>
          <c:orientation val="minMax"/>
          <c:max val="180000"/>
          <c:min val="0"/>
        </c:scaling>
        <c:delete val="1"/>
        <c:axPos val="l"/>
        <c:numFmt formatCode="&quot;R$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2007018"/>
        <c:crossBetween val="between"/>
        <c:majorUnit val="1000000"/>
      </c:valAx>
      <c:catAx>
        <c:axId val="2946690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573035"/>
        <c:auto val="1"/>
        <c:lblAlgn val="ctr"/>
        <c:lblOffset val="100"/>
        <c:noMultiLvlLbl val="0"/>
      </c:catAx>
      <c:valAx>
        <c:axId val="65573035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9466906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205726723183993"/>
          <c:y val="0.0459803098015623"/>
          <c:w val="0.209256403925119"/>
          <c:h val="0.121225717752344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228600</xdr:colOff>
      <xdr:row>3</xdr:row>
      <xdr:rowOff>142920</xdr:rowOff>
    </xdr:from>
    <xdr:to>
      <xdr:col>18</xdr:col>
      <xdr:colOff>601560</xdr:colOff>
      <xdr:row>28</xdr:row>
      <xdr:rowOff>167760</xdr:rowOff>
    </xdr:to>
    <xdr:graphicFrame>
      <xdr:nvGraphicFramePr>
        <xdr:cNvPr id="1" name="Gráfico 1"/>
        <xdr:cNvGraphicFramePr/>
      </xdr:nvGraphicFramePr>
      <xdr:xfrm>
        <a:off x="7237800" y="685800"/>
        <a:ext cx="9360720" cy="4807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190440</xdr:colOff>
      <xdr:row>3</xdr:row>
      <xdr:rowOff>144720</xdr:rowOff>
    </xdr:from>
    <xdr:to>
      <xdr:col>14</xdr:col>
      <xdr:colOff>283320</xdr:colOff>
      <xdr:row>29</xdr:row>
      <xdr:rowOff>22320</xdr:rowOff>
    </xdr:to>
    <xdr:graphicFrame>
      <xdr:nvGraphicFramePr>
        <xdr:cNvPr id="2" name="Gráfico 1"/>
        <xdr:cNvGraphicFramePr/>
      </xdr:nvGraphicFramePr>
      <xdr:xfrm>
        <a:off x="7199640" y="687600"/>
        <a:ext cx="8424000" cy="4601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5027.04</v>
      </c>
      <c r="D6" s="8" t="n">
        <v>6733</v>
      </c>
    </row>
    <row r="7" customFormat="false" ht="15" hidden="false" customHeight="false" outlineLevel="0" collapsed="false">
      <c r="B7" s="9" t="s">
        <v>5</v>
      </c>
      <c r="C7" s="10" t="n">
        <v>4912.59</v>
      </c>
      <c r="D7" s="11" t="n">
        <v>6013</v>
      </c>
    </row>
    <row r="8" customFormat="false" ht="15" hidden="false" customHeight="false" outlineLevel="0" collapsed="false">
      <c r="B8" s="6" t="s">
        <v>6</v>
      </c>
      <c r="C8" s="7" t="n">
        <v>11866.98</v>
      </c>
      <c r="D8" s="8" t="n">
        <v>13868</v>
      </c>
    </row>
    <row r="9" customFormat="false" ht="15" hidden="false" customHeight="false" outlineLevel="0" collapsed="false">
      <c r="B9" s="9" t="s">
        <v>7</v>
      </c>
      <c r="C9" s="10" t="n">
        <v>10956.45</v>
      </c>
      <c r="D9" s="11" t="n">
        <v>13719</v>
      </c>
    </row>
    <row r="10" customFormat="false" ht="15" hidden="false" customHeight="false" outlineLevel="0" collapsed="false">
      <c r="B10" s="6" t="s">
        <v>8</v>
      </c>
      <c r="C10" s="7" t="n">
        <v>6486.71</v>
      </c>
      <c r="D10" s="8" t="n">
        <v>12764</v>
      </c>
    </row>
    <row r="11" customFormat="false" ht="15" hidden="false" customHeight="false" outlineLevel="0" collapsed="false">
      <c r="B11" s="9" t="s">
        <v>9</v>
      </c>
      <c r="C11" s="10" t="n">
        <v>6943.67</v>
      </c>
      <c r="D11" s="11" t="n">
        <v>12851</v>
      </c>
    </row>
    <row r="12" customFormat="false" ht="15" hidden="false" customHeight="false" outlineLevel="0" collapsed="false">
      <c r="B12" s="6" t="s">
        <v>10</v>
      </c>
      <c r="C12" s="7" t="n">
        <v>5638.32</v>
      </c>
      <c r="D12" s="8" t="n">
        <v>10041</v>
      </c>
    </row>
    <row r="13" customFormat="false" ht="15" hidden="false" customHeight="false" outlineLevel="0" collapsed="false">
      <c r="B13" s="9" t="s">
        <v>11</v>
      </c>
      <c r="C13" s="10" t="n">
        <v>4762.49</v>
      </c>
      <c r="D13" s="11" t="n">
        <v>5760</v>
      </c>
    </row>
    <row r="14" customFormat="false" ht="15" hidden="false" customHeight="false" outlineLevel="0" collapsed="false">
      <c r="B14" s="6" t="s">
        <v>12</v>
      </c>
      <c r="C14" s="7" t="n">
        <v>5125.64</v>
      </c>
      <c r="D14" s="8" t="n">
        <v>6991</v>
      </c>
    </row>
    <row r="15" customFormat="false" ht="15" hidden="false" customHeight="false" outlineLevel="0" collapsed="false">
      <c r="B15" s="9" t="s">
        <v>13</v>
      </c>
      <c r="C15" s="12" t="n">
        <v>5915.84</v>
      </c>
      <c r="D15" s="13" t="n">
        <v>10822</v>
      </c>
    </row>
    <row r="16" customFormat="false" ht="15" hidden="false" customHeight="false" outlineLevel="0" collapsed="false">
      <c r="B16" s="6" t="s">
        <v>14</v>
      </c>
      <c r="C16" s="14" t="n">
        <v>12581.39</v>
      </c>
      <c r="D16" s="15" t="n">
        <v>13574</v>
      </c>
    </row>
    <row r="17" customFormat="false" ht="15" hidden="false" customHeight="false" outlineLevel="0" collapsed="false">
      <c r="B17" s="9" t="s">
        <v>15</v>
      </c>
      <c r="C17" s="12" t="n">
        <v>13322.97</v>
      </c>
      <c r="D17" s="13" t="n">
        <v>18417</v>
      </c>
    </row>
    <row r="18" customFormat="false" ht="21" hidden="false" customHeight="true" outlineLevel="0" collapsed="false">
      <c r="B18" s="16" t="s">
        <v>16</v>
      </c>
      <c r="C18" s="17" t="n">
        <f aca="false">SUM(C6:C17)</f>
        <v>93540.09</v>
      </c>
      <c r="D18" s="18" t="n">
        <f aca="false">SUM(D6:D17)</f>
        <v>131553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10526.14</v>
      </c>
      <c r="D6" s="8" t="n">
        <v>14020</v>
      </c>
    </row>
    <row r="7" customFormat="false" ht="15" hidden="false" customHeight="false" outlineLevel="0" collapsed="false">
      <c r="B7" s="9" t="s">
        <v>5</v>
      </c>
      <c r="C7" s="10" t="n">
        <v>9446.72</v>
      </c>
      <c r="D7" s="11" t="n">
        <v>19245</v>
      </c>
    </row>
    <row r="8" customFormat="false" ht="15" hidden="false" customHeight="false" outlineLevel="0" collapsed="false">
      <c r="B8" s="6" t="s">
        <v>6</v>
      </c>
      <c r="C8" s="7" t="n">
        <v>5845.6</v>
      </c>
      <c r="D8" s="8" t="n">
        <v>13322</v>
      </c>
    </row>
    <row r="9" customFormat="false" ht="15" hidden="false" customHeight="false" outlineLevel="0" collapsed="false">
      <c r="B9" s="9" t="s">
        <v>7</v>
      </c>
      <c r="C9" s="10" t="n">
        <v>4519.3</v>
      </c>
      <c r="D9" s="11" t="n">
        <v>7245</v>
      </c>
    </row>
    <row r="10" customFormat="false" ht="15" hidden="false" customHeight="false" outlineLevel="0" collapsed="false">
      <c r="B10" s="6" t="s">
        <v>8</v>
      </c>
      <c r="C10" s="7" t="n">
        <v>4699.06</v>
      </c>
      <c r="D10" s="8" t="n">
        <v>8963</v>
      </c>
    </row>
    <row r="11" customFormat="false" ht="15" hidden="false" customHeight="false" outlineLevel="0" collapsed="false">
      <c r="B11" s="9" t="s">
        <v>9</v>
      </c>
      <c r="C11" s="10" t="n">
        <v>5218.12</v>
      </c>
      <c r="D11" s="11" t="n">
        <v>11414</v>
      </c>
    </row>
    <row r="12" customFormat="false" ht="15" hidden="false" customHeight="false" outlineLevel="0" collapsed="false">
      <c r="B12" s="6" t="s">
        <v>10</v>
      </c>
      <c r="C12" s="7" t="n">
        <v>5296.82</v>
      </c>
      <c r="D12" s="8" t="n">
        <v>11874</v>
      </c>
    </row>
    <row r="13" customFormat="false" ht="15" hidden="false" customHeight="false" outlineLevel="0" collapsed="false">
      <c r="B13" s="9" t="s">
        <v>11</v>
      </c>
      <c r="C13" s="10" t="n">
        <v>6646.6</v>
      </c>
      <c r="D13" s="11" t="n">
        <v>17473</v>
      </c>
    </row>
    <row r="14" customFormat="false" ht="15" hidden="false" customHeight="false" outlineLevel="0" collapsed="false">
      <c r="B14" s="6" t="s">
        <v>12</v>
      </c>
      <c r="C14" s="7" t="n">
        <v>5171.77</v>
      </c>
      <c r="D14" s="8" t="n">
        <v>10774</v>
      </c>
    </row>
    <row r="15" customFormat="false" ht="15" hidden="false" customHeight="false" outlineLevel="0" collapsed="false">
      <c r="B15" s="9" t="s">
        <v>13</v>
      </c>
      <c r="C15" s="12" t="n">
        <v>4687.43</v>
      </c>
      <c r="D15" s="13" t="n">
        <v>8440</v>
      </c>
    </row>
    <row r="16" customFormat="false" ht="15" hidden="false" customHeight="false" outlineLevel="0" collapsed="false">
      <c r="B16" s="6" t="s">
        <v>14</v>
      </c>
      <c r="C16" s="14" t="n">
        <v>6294.34</v>
      </c>
      <c r="D16" s="15" t="n">
        <v>13409</v>
      </c>
    </row>
    <row r="17" customFormat="false" ht="15" hidden="false" customHeight="false" outlineLevel="0" collapsed="false">
      <c r="B17" s="9" t="s">
        <v>15</v>
      </c>
      <c r="C17" s="12" t="n">
        <v>9781.03</v>
      </c>
      <c r="D17" s="13" t="n">
        <v>17268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78132.93</v>
      </c>
      <c r="D18" s="18" t="n">
        <f aca="false">SUM(D6:D17)</f>
        <v>153447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10319.88</v>
      </c>
      <c r="D6" s="8" t="n">
        <v>17612</v>
      </c>
    </row>
    <row r="7" customFormat="false" ht="15" hidden="false" customHeight="false" outlineLevel="0" collapsed="false">
      <c r="B7" s="9" t="s">
        <v>5</v>
      </c>
      <c r="C7" s="10" t="n">
        <v>14716.58</v>
      </c>
      <c r="D7" s="11" t="n">
        <v>27962</v>
      </c>
    </row>
    <row r="8" customFormat="false" ht="15" hidden="false" customHeight="false" outlineLevel="0" collapsed="false">
      <c r="B8" s="6" t="s">
        <v>6</v>
      </c>
      <c r="C8" s="7" t="n">
        <v>4352.3</v>
      </c>
      <c r="D8" s="8" t="n">
        <v>8297</v>
      </c>
    </row>
    <row r="9" customFormat="false" ht="15" hidden="false" customHeight="false" outlineLevel="0" collapsed="false">
      <c r="B9" s="9" t="s">
        <v>7</v>
      </c>
      <c r="C9" s="10" t="n">
        <v>6208.13</v>
      </c>
      <c r="D9" s="11" t="n">
        <v>13894</v>
      </c>
    </row>
    <row r="10" customFormat="false" ht="15" hidden="false" customHeight="false" outlineLevel="0" collapsed="false">
      <c r="B10" s="6" t="s">
        <v>8</v>
      </c>
      <c r="C10" s="7" t="n">
        <v>5468.17</v>
      </c>
      <c r="D10" s="8" t="n">
        <v>11824</v>
      </c>
    </row>
    <row r="11" customFormat="false" ht="15" hidden="false" customHeight="false" outlineLevel="0" collapsed="false">
      <c r="B11" s="9" t="s">
        <v>9</v>
      </c>
      <c r="C11" s="10" t="n">
        <v>5659.75</v>
      </c>
      <c r="D11" s="11" t="n">
        <v>12371</v>
      </c>
    </row>
    <row r="12" customFormat="false" ht="15" hidden="false" customHeight="false" outlineLevel="0" collapsed="false">
      <c r="B12" s="6" t="s">
        <v>10</v>
      </c>
      <c r="C12" s="7" t="n">
        <v>5844.7</v>
      </c>
      <c r="D12" s="8" t="n">
        <v>13200</v>
      </c>
    </row>
    <row r="13" customFormat="false" ht="15" hidden="false" customHeight="false" outlineLevel="0" collapsed="false">
      <c r="B13" s="9" t="s">
        <v>11</v>
      </c>
      <c r="C13" s="10" t="n">
        <v>4685.19</v>
      </c>
      <c r="D13" s="11" t="n">
        <v>8587</v>
      </c>
    </row>
    <row r="14" customFormat="false" ht="15" hidden="false" customHeight="false" outlineLevel="0" collapsed="false">
      <c r="B14" s="6" t="s">
        <v>12</v>
      </c>
      <c r="C14" s="7" t="n">
        <v>4852.57</v>
      </c>
      <c r="D14" s="8" t="n">
        <v>9142</v>
      </c>
    </row>
    <row r="15" customFormat="false" ht="15" hidden="false" customHeight="false" outlineLevel="0" collapsed="false">
      <c r="B15" s="9" t="s">
        <v>13</v>
      </c>
      <c r="C15" s="12" t="n">
        <v>5325.86</v>
      </c>
      <c r="D15" s="13" t="n">
        <v>10701</v>
      </c>
    </row>
    <row r="16" customFormat="false" ht="15" hidden="false" customHeight="false" outlineLevel="0" collapsed="false">
      <c r="B16" s="6" t="s">
        <v>14</v>
      </c>
      <c r="C16" s="14" t="n">
        <v>6436.28</v>
      </c>
      <c r="D16" s="15" t="n">
        <v>12411</v>
      </c>
    </row>
    <row r="17" customFormat="false" ht="15" hidden="false" customHeight="false" outlineLevel="0" collapsed="false">
      <c r="B17" s="9" t="s">
        <v>15</v>
      </c>
      <c r="C17" s="12" t="n">
        <v>8773.78</v>
      </c>
      <c r="D17" s="13" t="n">
        <v>17136</v>
      </c>
    </row>
    <row r="18" customFormat="false" ht="18" hidden="false" customHeight="true" outlineLevel="0" collapsed="false">
      <c r="B18" s="16" t="s">
        <v>16</v>
      </c>
      <c r="C18" s="17" t="n">
        <f aca="false">SUM(C6:C17)</f>
        <v>82643.19</v>
      </c>
      <c r="D18" s="18" t="n">
        <f aca="false">SUM(D6:D17)</f>
        <v>163137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5514.98</v>
      </c>
      <c r="D6" s="8" t="n">
        <v>7441</v>
      </c>
    </row>
    <row r="7" customFormat="false" ht="15" hidden="false" customHeight="false" outlineLevel="0" collapsed="false">
      <c r="B7" s="9" t="s">
        <v>5</v>
      </c>
      <c r="C7" s="10" t="n">
        <v>5850.67</v>
      </c>
      <c r="D7" s="11" t="n">
        <v>7610</v>
      </c>
    </row>
    <row r="8" customFormat="false" ht="15" hidden="false" customHeight="false" outlineLevel="0" collapsed="false">
      <c r="B8" s="6" t="s">
        <v>6</v>
      </c>
      <c r="C8" s="7" t="n">
        <v>9832.59</v>
      </c>
      <c r="D8" s="8" t="n">
        <v>14239</v>
      </c>
    </row>
    <row r="9" customFormat="false" ht="15" hidden="false" customHeight="false" outlineLevel="0" collapsed="false">
      <c r="B9" s="9" t="s">
        <v>7</v>
      </c>
      <c r="C9" s="10" t="n">
        <v>8709.21</v>
      </c>
      <c r="D9" s="11" t="n">
        <v>12716</v>
      </c>
    </row>
    <row r="10" customFormat="false" ht="15" hidden="false" customHeight="false" outlineLevel="0" collapsed="false">
      <c r="B10" s="6" t="s">
        <v>8</v>
      </c>
      <c r="C10" s="7" t="n">
        <v>6687.08</v>
      </c>
      <c r="D10" s="8" t="n">
        <v>9287</v>
      </c>
    </row>
    <row r="11" customFormat="false" ht="15" hidden="false" customHeight="false" outlineLevel="0" collapsed="false">
      <c r="B11" s="9" t="s">
        <v>9</v>
      </c>
      <c r="C11" s="10" t="n">
        <v>7382.7</v>
      </c>
      <c r="D11" s="11" t="n">
        <v>10501</v>
      </c>
    </row>
    <row r="12" customFormat="false" ht="15" hidden="false" customHeight="false" outlineLevel="0" collapsed="false">
      <c r="B12" s="6" t="s">
        <v>10</v>
      </c>
      <c r="C12" s="7" t="n">
        <v>7068.59</v>
      </c>
      <c r="D12" s="8" t="n">
        <v>9631</v>
      </c>
    </row>
    <row r="13" customFormat="false" ht="15" hidden="false" customHeight="false" outlineLevel="0" collapsed="false">
      <c r="B13" s="9" t="s">
        <v>11</v>
      </c>
      <c r="C13" s="10" t="n">
        <v>5196.86</v>
      </c>
      <c r="D13" s="11" t="n">
        <v>6239</v>
      </c>
    </row>
    <row r="14" customFormat="false" ht="15" hidden="false" customHeight="false" outlineLevel="0" collapsed="false">
      <c r="B14" s="6" t="s">
        <v>12</v>
      </c>
      <c r="C14" s="7" t="n">
        <v>6679.04</v>
      </c>
      <c r="D14" s="8" t="n">
        <v>8519</v>
      </c>
    </row>
    <row r="15" customFormat="false" ht="15" hidden="false" customHeight="false" outlineLevel="0" collapsed="false">
      <c r="B15" s="9" t="s">
        <v>13</v>
      </c>
      <c r="C15" s="12" t="n">
        <v>6216.5</v>
      </c>
      <c r="D15" s="13" t="n">
        <v>7910</v>
      </c>
    </row>
    <row r="16" customFormat="false" ht="15" hidden="false" customHeight="false" outlineLevel="0" collapsed="false">
      <c r="B16" s="6" t="s">
        <v>14</v>
      </c>
      <c r="C16" s="14" t="n">
        <v>7176.85</v>
      </c>
      <c r="D16" s="15" t="n">
        <v>9216</v>
      </c>
    </row>
    <row r="17" customFormat="false" ht="15" hidden="false" customHeight="false" outlineLevel="0" collapsed="false">
      <c r="B17" s="9" t="s">
        <v>15</v>
      </c>
      <c r="C17" s="12" t="n">
        <v>8773.78</v>
      </c>
      <c r="D17" s="13" t="n">
        <v>10505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85088.85</v>
      </c>
      <c r="D18" s="18" t="n">
        <f aca="false">SUM(D6:D17)</f>
        <v>113814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5195.13</v>
      </c>
      <c r="D6" s="8" t="n">
        <v>5885</v>
      </c>
    </row>
    <row r="7" customFormat="false" ht="15" hidden="false" customHeight="false" outlineLevel="0" collapsed="false">
      <c r="B7" s="9" t="s">
        <v>5</v>
      </c>
      <c r="C7" s="10" t="n">
        <v>5469.29</v>
      </c>
      <c r="D7" s="11" t="n">
        <v>6395</v>
      </c>
    </row>
    <row r="8" customFormat="false" ht="15" hidden="false" customHeight="false" outlineLevel="0" collapsed="false">
      <c r="B8" s="6" t="s">
        <v>6</v>
      </c>
      <c r="C8" s="7" t="n">
        <v>7385.99</v>
      </c>
      <c r="D8" s="8" t="n">
        <v>9702</v>
      </c>
    </row>
    <row r="9" customFormat="false" ht="15" hidden="false" customHeight="false" outlineLevel="0" collapsed="false">
      <c r="B9" s="9" t="s">
        <v>7</v>
      </c>
      <c r="C9" s="10" t="n">
        <v>9466.39</v>
      </c>
      <c r="D9" s="11" t="n">
        <v>12070</v>
      </c>
    </row>
    <row r="10" customFormat="false" ht="15" hidden="false" customHeight="false" outlineLevel="0" collapsed="false">
      <c r="B10" s="6" t="s">
        <v>8</v>
      </c>
      <c r="C10" s="7" t="n">
        <v>7970.79</v>
      </c>
      <c r="D10" s="8" t="n">
        <v>10981</v>
      </c>
    </row>
    <row r="11" customFormat="false" ht="15" hidden="false" customHeight="false" outlineLevel="0" collapsed="false">
      <c r="B11" s="9" t="s">
        <v>9</v>
      </c>
      <c r="C11" s="10" t="n">
        <v>7382.7</v>
      </c>
      <c r="D11" s="11" t="n">
        <v>11829</v>
      </c>
    </row>
    <row r="12" customFormat="false" ht="15" hidden="false" customHeight="false" outlineLevel="0" collapsed="false">
      <c r="B12" s="6" t="s">
        <v>10</v>
      </c>
      <c r="C12" s="7" t="n">
        <v>8215.54</v>
      </c>
      <c r="D12" s="8" t="n">
        <v>11112</v>
      </c>
    </row>
    <row r="13" customFormat="false" ht="15" hidden="false" customHeight="false" outlineLevel="0" collapsed="false">
      <c r="B13" s="9" t="s">
        <v>11</v>
      </c>
      <c r="C13" s="10" t="n">
        <v>5650.9</v>
      </c>
      <c r="D13" s="11" t="n">
        <v>7521</v>
      </c>
    </row>
    <row r="14" customFormat="false" ht="15" hidden="false" customHeight="false" outlineLevel="0" collapsed="false">
      <c r="B14" s="6" t="s">
        <v>12</v>
      </c>
      <c r="C14" s="7" t="n">
        <v>7191.81</v>
      </c>
      <c r="D14" s="8" t="n">
        <v>9858</v>
      </c>
    </row>
    <row r="15" customFormat="false" ht="15" hidden="false" customHeight="false" outlineLevel="0" collapsed="false">
      <c r="B15" s="9" t="s">
        <v>13</v>
      </c>
      <c r="C15" s="12" t="n">
        <v>6027.64</v>
      </c>
      <c r="D15" s="13" t="n">
        <v>8143</v>
      </c>
    </row>
    <row r="16" customFormat="false" ht="15" hidden="false" customHeight="false" outlineLevel="0" collapsed="false">
      <c r="B16" s="6" t="s">
        <v>14</v>
      </c>
      <c r="C16" s="14" t="n">
        <v>4227.86</v>
      </c>
      <c r="D16" s="15" t="n">
        <v>5243</v>
      </c>
    </row>
    <row r="17" customFormat="false" ht="15" hidden="false" customHeight="false" outlineLevel="0" collapsed="false">
      <c r="B17" s="9" t="s">
        <v>15</v>
      </c>
      <c r="C17" s="12" t="n">
        <v>4720.98</v>
      </c>
      <c r="D17" s="13" t="n">
        <v>6247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78905.02</v>
      </c>
      <c r="D18" s="21" t="n">
        <f aca="false">SUM(D6:D17)</f>
        <v>104986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A6" s="2"/>
      <c r="B6" s="6" t="s">
        <v>4</v>
      </c>
      <c r="C6" s="7" t="n">
        <v>3904.05</v>
      </c>
      <c r="D6" s="8" t="n">
        <v>4503</v>
      </c>
    </row>
    <row r="7" customFormat="false" ht="15" hidden="false" customHeight="false" outlineLevel="0" collapsed="false">
      <c r="B7" s="9" t="s">
        <v>5</v>
      </c>
      <c r="C7" s="10" t="n">
        <v>6432.01</v>
      </c>
      <c r="D7" s="11" t="n">
        <v>8937</v>
      </c>
    </row>
    <row r="8" customFormat="false" ht="15" hidden="false" customHeight="false" outlineLevel="0" collapsed="false">
      <c r="B8" s="6" t="s">
        <v>6</v>
      </c>
      <c r="C8" s="7" t="n">
        <v>9275.59</v>
      </c>
      <c r="D8" s="8" t="n">
        <v>13651</v>
      </c>
    </row>
    <row r="9" customFormat="false" ht="15" hidden="false" customHeight="false" outlineLevel="0" collapsed="false">
      <c r="B9" s="9" t="s">
        <v>7</v>
      </c>
      <c r="C9" s="10" t="n">
        <v>5861.37</v>
      </c>
      <c r="D9" s="11" t="n">
        <v>7816</v>
      </c>
    </row>
    <row r="10" customFormat="false" ht="15" hidden="false" customHeight="false" outlineLevel="0" collapsed="false">
      <c r="B10" s="6" t="s">
        <v>8</v>
      </c>
      <c r="C10" s="7" t="n">
        <v>6154.2</v>
      </c>
      <c r="D10" s="8" t="n">
        <v>7611</v>
      </c>
    </row>
    <row r="11" customFormat="false" ht="15" hidden="false" customHeight="false" outlineLevel="0" collapsed="false">
      <c r="B11" s="9" t="s">
        <v>9</v>
      </c>
      <c r="C11" s="10" t="n">
        <v>7780.52</v>
      </c>
      <c r="D11" s="11" t="n">
        <v>10892</v>
      </c>
    </row>
    <row r="12" customFormat="false" ht="15" hidden="false" customHeight="false" outlineLevel="0" collapsed="false">
      <c r="B12" s="6" t="s">
        <v>10</v>
      </c>
      <c r="C12" s="7" t="n">
        <v>7534.16</v>
      </c>
      <c r="D12" s="8" t="n">
        <v>10592</v>
      </c>
    </row>
    <row r="13" customFormat="false" ht="15" hidden="false" customHeight="false" outlineLevel="0" collapsed="false">
      <c r="B13" s="9" t="s">
        <v>11</v>
      </c>
      <c r="C13" s="10" t="n">
        <v>8018.89</v>
      </c>
      <c r="D13" s="11" t="n">
        <v>10431</v>
      </c>
    </row>
    <row r="14" customFormat="false" ht="15" hidden="false" customHeight="false" outlineLevel="0" collapsed="false">
      <c r="B14" s="6" t="s">
        <v>12</v>
      </c>
      <c r="C14" s="7" t="n">
        <v>5553.96</v>
      </c>
      <c r="D14" s="8" t="n">
        <v>7065</v>
      </c>
    </row>
    <row r="15" customFormat="false" ht="15" hidden="false" customHeight="false" outlineLevel="0" collapsed="false">
      <c r="B15" s="9" t="s">
        <v>13</v>
      </c>
      <c r="C15" s="12" t="n">
        <v>6639.98</v>
      </c>
      <c r="D15" s="13" t="n">
        <v>8753</v>
      </c>
    </row>
    <row r="16" customFormat="false" ht="15" hidden="false" customHeight="false" outlineLevel="0" collapsed="false">
      <c r="B16" s="6" t="s">
        <v>14</v>
      </c>
      <c r="C16" s="14" t="n">
        <v>6202.17</v>
      </c>
      <c r="D16" s="15" t="n">
        <v>8461</v>
      </c>
    </row>
    <row r="17" customFormat="false" ht="15" hidden="false" customHeight="false" outlineLevel="0" collapsed="false">
      <c r="B17" s="9" t="s">
        <v>15</v>
      </c>
      <c r="C17" s="12" t="n">
        <v>6544.07</v>
      </c>
      <c r="D17" s="13" t="n">
        <v>8333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79900.97</v>
      </c>
      <c r="D18" s="21" t="n">
        <f aca="false">SUM(D6:D17)</f>
        <v>107045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6273.52</v>
      </c>
      <c r="D6" s="8" t="n">
        <v>6254</v>
      </c>
    </row>
    <row r="7" customFormat="false" ht="15" hidden="false" customHeight="false" outlineLevel="0" collapsed="false">
      <c r="B7" s="9" t="s">
        <v>5</v>
      </c>
      <c r="C7" s="10" t="n">
        <v>7800.13</v>
      </c>
      <c r="D7" s="11" t="n">
        <v>8418</v>
      </c>
    </row>
    <row r="8" customFormat="false" ht="15" hidden="false" customHeight="false" outlineLevel="0" collapsed="false">
      <c r="B8" s="6" t="s">
        <v>6</v>
      </c>
      <c r="C8" s="7" t="n">
        <v>11799.77</v>
      </c>
      <c r="D8" s="8" t="n">
        <v>11015</v>
      </c>
    </row>
    <row r="9" customFormat="false" ht="15" hidden="false" customHeight="false" outlineLevel="0" collapsed="false">
      <c r="B9" s="9" t="s">
        <v>7</v>
      </c>
      <c r="C9" s="10" t="n">
        <v>12050.45</v>
      </c>
      <c r="D9" s="11" t="n">
        <v>10263</v>
      </c>
    </row>
    <row r="10" customFormat="false" ht="15" hidden="false" customHeight="false" outlineLevel="0" collapsed="false">
      <c r="B10" s="6" t="s">
        <v>8</v>
      </c>
      <c r="C10" s="7" t="n">
        <v>11024.41</v>
      </c>
      <c r="D10" s="8" t="n">
        <v>11274</v>
      </c>
    </row>
    <row r="11" customFormat="false" ht="15" hidden="false" customHeight="false" outlineLevel="0" collapsed="false">
      <c r="B11" s="9" t="s">
        <v>9</v>
      </c>
      <c r="C11" s="10" t="n">
        <v>11279.67</v>
      </c>
      <c r="D11" s="11" t="n">
        <v>10597</v>
      </c>
    </row>
    <row r="12" customFormat="false" ht="15" hidden="false" customHeight="false" outlineLevel="0" collapsed="false">
      <c r="B12" s="6" t="s">
        <v>10</v>
      </c>
      <c r="C12" s="7" t="n">
        <v>11053.05</v>
      </c>
      <c r="D12" s="8" t="n">
        <v>12134</v>
      </c>
    </row>
    <row r="13" customFormat="false" ht="15" hidden="false" customHeight="false" outlineLevel="0" collapsed="false">
      <c r="B13" s="9" t="s">
        <v>11</v>
      </c>
      <c r="C13" s="10" t="n">
        <v>9989.17</v>
      </c>
      <c r="D13" s="11" t="n">
        <v>10964</v>
      </c>
    </row>
    <row r="14" customFormat="false" ht="15" hidden="false" customHeight="false" outlineLevel="0" collapsed="false">
      <c r="B14" s="6" t="s">
        <v>12</v>
      </c>
      <c r="C14" s="7" t="n">
        <v>8777.97</v>
      </c>
      <c r="D14" s="8" t="n">
        <v>9321</v>
      </c>
    </row>
    <row r="15" customFormat="false" ht="15" hidden="false" customHeight="false" outlineLevel="0" collapsed="false">
      <c r="B15" s="9" t="s">
        <v>13</v>
      </c>
      <c r="C15" s="10" t="n">
        <v>8732.7</v>
      </c>
      <c r="D15" s="11" t="n">
        <v>9506</v>
      </c>
    </row>
    <row r="16" customFormat="false" ht="15" hidden="false" customHeight="false" outlineLevel="0" collapsed="false">
      <c r="B16" s="6" t="s">
        <v>14</v>
      </c>
      <c r="C16" s="7" t="n">
        <v>10243.17</v>
      </c>
      <c r="D16" s="8" t="n">
        <v>10023</v>
      </c>
    </row>
    <row r="17" customFormat="false" ht="15" hidden="false" customHeight="false" outlineLevel="0" collapsed="false">
      <c r="B17" s="9" t="s">
        <v>15</v>
      </c>
      <c r="C17" s="12" t="n">
        <v>12434.11</v>
      </c>
      <c r="D17" s="13" t="n">
        <f aca="false">11392+1220</f>
        <v>12612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121458.12</v>
      </c>
      <c r="D18" s="21" t="n">
        <f aca="false">SUM(D6:D17)</f>
        <v>122381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5284.37</v>
      </c>
      <c r="D6" s="8" t="n">
        <f aca="false">5338+433</f>
        <v>5771</v>
      </c>
    </row>
    <row r="7" customFormat="false" ht="15" hidden="false" customHeight="false" outlineLevel="0" collapsed="false">
      <c r="B7" s="9" t="s">
        <v>5</v>
      </c>
      <c r="C7" s="10" t="n">
        <v>6365.38</v>
      </c>
      <c r="D7" s="11" t="n">
        <f aca="false">6553+423</f>
        <v>6976</v>
      </c>
    </row>
    <row r="8" customFormat="false" ht="15" hidden="false" customHeight="false" outlineLevel="0" collapsed="false">
      <c r="B8" s="6" t="s">
        <v>6</v>
      </c>
      <c r="C8" s="7" t="n">
        <v>9120.81</v>
      </c>
      <c r="D8" s="8" t="n">
        <f aca="false">897+8330</f>
        <v>9227</v>
      </c>
    </row>
    <row r="9" customFormat="false" ht="15" hidden="false" customHeight="false" outlineLevel="0" collapsed="false">
      <c r="B9" s="9" t="s">
        <v>7</v>
      </c>
      <c r="C9" s="10" t="n">
        <v>11596.42</v>
      </c>
      <c r="D9" s="11" t="n">
        <f aca="false">1279+9297</f>
        <v>10576</v>
      </c>
    </row>
    <row r="10" customFormat="false" ht="15" hidden="false" customHeight="false" outlineLevel="0" collapsed="false">
      <c r="B10" s="6" t="s">
        <v>8</v>
      </c>
      <c r="C10" s="7" t="n">
        <v>9249.14</v>
      </c>
      <c r="D10" s="8" t="n">
        <f aca="false">1268+9061</f>
        <v>10329</v>
      </c>
    </row>
    <row r="11" customFormat="false" ht="15" hidden="false" customHeight="false" outlineLevel="0" collapsed="false">
      <c r="B11" s="9" t="s">
        <v>9</v>
      </c>
      <c r="C11" s="10" t="n">
        <v>9303.89</v>
      </c>
      <c r="D11" s="11" t="n">
        <f aca="false">1338+8938</f>
        <v>10276</v>
      </c>
    </row>
    <row r="12" customFormat="false" ht="15" hidden="false" customHeight="false" outlineLevel="0" collapsed="false">
      <c r="B12" s="6" t="s">
        <v>10</v>
      </c>
      <c r="C12" s="7" t="n">
        <v>11049.54</v>
      </c>
      <c r="D12" s="8" t="n">
        <f aca="false">1591+10717</f>
        <v>12308</v>
      </c>
    </row>
    <row r="13" customFormat="false" ht="15" hidden="false" customHeight="false" outlineLevel="0" collapsed="false">
      <c r="B13" s="9" t="s">
        <v>11</v>
      </c>
      <c r="C13" s="10" t="n">
        <v>7392.68</v>
      </c>
      <c r="D13" s="11" t="n">
        <f aca="false">867+7169</f>
        <v>8036</v>
      </c>
    </row>
    <row r="14" customFormat="false" ht="15" hidden="false" customHeight="false" outlineLevel="0" collapsed="false">
      <c r="B14" s="6" t="s">
        <v>12</v>
      </c>
      <c r="C14" s="7" t="n">
        <v>9497.32</v>
      </c>
      <c r="D14" s="8" t="n">
        <f aca="false">9489+1171</f>
        <v>10660</v>
      </c>
    </row>
    <row r="15" customFormat="false" ht="15" hidden="false" customHeight="false" outlineLevel="0" collapsed="false">
      <c r="B15" s="9" t="s">
        <v>13</v>
      </c>
      <c r="C15" s="10" t="n">
        <v>7446.36</v>
      </c>
      <c r="D15" s="11" t="n">
        <f aca="false">6768+970</f>
        <v>7738</v>
      </c>
    </row>
    <row r="16" customFormat="false" ht="15" hidden="false" customHeight="false" outlineLevel="0" collapsed="false">
      <c r="B16" s="6" t="s">
        <v>14</v>
      </c>
      <c r="C16" s="7" t="n">
        <v>7912.85</v>
      </c>
      <c r="D16" s="8" t="n">
        <v>8572</v>
      </c>
    </row>
    <row r="17" customFormat="false" ht="15" hidden="false" customHeight="false" outlineLevel="0" collapsed="false">
      <c r="B17" s="9" t="s">
        <v>15</v>
      </c>
      <c r="C17" s="12" t="n">
        <v>11346.92</v>
      </c>
      <c r="D17" s="13" t="n">
        <v>10961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105565.68</v>
      </c>
      <c r="D18" s="21" t="n">
        <f aca="false">SUM(D6:D17)</f>
        <v>111430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3.44"/>
    <col collapsed="false" customWidth="true" hidden="false" outlineLevel="0" max="2" min="2" style="0" width="20.44"/>
    <col collapsed="false" customWidth="true" hidden="false" outlineLevel="0" max="3" min="3" style="0" width="23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5109.51</v>
      </c>
      <c r="D6" s="8" t="n">
        <f aca="false">5091+414</f>
        <v>5505</v>
      </c>
    </row>
    <row r="7" customFormat="false" ht="15" hidden="false" customHeight="false" outlineLevel="0" collapsed="false">
      <c r="B7" s="9" t="s">
        <v>5</v>
      </c>
      <c r="C7" s="10" t="n">
        <v>5117.97</v>
      </c>
      <c r="D7" s="11" t="n">
        <f aca="false">5335+385</f>
        <v>5720</v>
      </c>
    </row>
    <row r="8" customFormat="false" ht="15" hidden="false" customHeight="false" outlineLevel="0" collapsed="false">
      <c r="B8" s="6" t="s">
        <v>6</v>
      </c>
      <c r="C8" s="7" t="n">
        <v>7369.83</v>
      </c>
      <c r="D8" s="8" t="n">
        <f aca="false">6271+535</f>
        <v>6806</v>
      </c>
    </row>
    <row r="9" customFormat="false" ht="15" hidden="false" customHeight="false" outlineLevel="0" collapsed="false">
      <c r="B9" s="9" t="s">
        <v>7</v>
      </c>
      <c r="C9" s="10" t="n">
        <v>3646.65</v>
      </c>
      <c r="D9" s="11" t="n">
        <f aca="false">2714+275</f>
        <v>2989</v>
      </c>
    </row>
    <row r="10" customFormat="false" ht="15" hidden="false" customHeight="false" outlineLevel="0" collapsed="false">
      <c r="B10" s="6" t="s">
        <v>8</v>
      </c>
      <c r="C10" s="7" t="n">
        <v>3570.98</v>
      </c>
      <c r="D10" s="8" t="n">
        <f aca="false">2785+284</f>
        <v>3069</v>
      </c>
    </row>
    <row r="11" customFormat="false" ht="15" hidden="false" customHeight="false" outlineLevel="0" collapsed="false">
      <c r="B11" s="9" t="s">
        <v>9</v>
      </c>
      <c r="C11" s="10" t="n">
        <v>3247.13</v>
      </c>
      <c r="D11" s="11" t="n">
        <f aca="false">2418+267</f>
        <v>2685</v>
      </c>
    </row>
    <row r="12" customFormat="false" ht="15" hidden="false" customHeight="false" outlineLevel="0" collapsed="false">
      <c r="B12" s="6" t="s">
        <v>10</v>
      </c>
      <c r="C12" s="7" t="n">
        <v>3294.51</v>
      </c>
      <c r="D12" s="8" t="n">
        <f aca="false">2488+275</f>
        <v>2763</v>
      </c>
    </row>
    <row r="13" customFormat="false" ht="15" hidden="false" customHeight="false" outlineLevel="0" collapsed="false">
      <c r="B13" s="9" t="s">
        <v>11</v>
      </c>
      <c r="C13" s="10" t="n">
        <v>3362.13</v>
      </c>
      <c r="D13" s="11" t="n">
        <f aca="false">2443+299</f>
        <v>2742</v>
      </c>
    </row>
    <row r="14" customFormat="false" ht="15" hidden="false" customHeight="false" outlineLevel="0" collapsed="false">
      <c r="B14" s="6" t="s">
        <v>12</v>
      </c>
      <c r="C14" s="7" t="n">
        <v>3344.89</v>
      </c>
      <c r="D14" s="8" t="n">
        <f aca="false">2554+271</f>
        <v>2825</v>
      </c>
    </row>
    <row r="15" customFormat="false" ht="15" hidden="false" customHeight="false" outlineLevel="0" collapsed="false">
      <c r="B15" s="9" t="s">
        <v>13</v>
      </c>
      <c r="C15" s="10" t="n">
        <v>3500.03</v>
      </c>
      <c r="D15" s="11" t="n">
        <f aca="false">2545+294</f>
        <v>2839</v>
      </c>
    </row>
    <row r="16" customFormat="false" ht="15" hidden="false" customHeight="false" outlineLevel="0" collapsed="false">
      <c r="B16" s="6" t="s">
        <v>14</v>
      </c>
      <c r="C16" s="7" t="n">
        <v>1676.16</v>
      </c>
      <c r="D16" s="8" t="n">
        <f aca="false">1248+123</f>
        <v>1371</v>
      </c>
    </row>
    <row r="17" customFormat="false" ht="15" hidden="false" customHeight="false" outlineLevel="0" collapsed="false">
      <c r="B17" s="9" t="s">
        <v>15</v>
      </c>
      <c r="C17" s="12" t="n">
        <v>2675.04</v>
      </c>
      <c r="D17" s="13" t="n">
        <f aca="false">2472+309</f>
        <v>2781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45914.83</v>
      </c>
      <c r="D18" s="21" t="n">
        <f aca="false">SUM(D6:D17)</f>
        <v>42095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8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9.11"/>
    <col collapsed="false" customWidth="true" hidden="false" outlineLevel="0" max="2" min="2" style="0" width="21.67"/>
    <col collapsed="false" customWidth="true" hidden="false" outlineLevel="0" max="3" min="3" style="0" width="23.56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2571.08</v>
      </c>
      <c r="D6" s="8" t="n">
        <f aca="false">1892+1897</f>
        <v>3789</v>
      </c>
    </row>
    <row r="7" customFormat="false" ht="15" hidden="false" customHeight="false" outlineLevel="0" collapsed="false">
      <c r="B7" s="9" t="s">
        <v>5</v>
      </c>
      <c r="C7" s="10" t="n">
        <v>2546.52</v>
      </c>
      <c r="D7" s="11" t="n">
        <f aca="false">2348+226</f>
        <v>2574</v>
      </c>
    </row>
    <row r="8" customFormat="false" ht="15" hidden="false" customHeight="false" outlineLevel="0" collapsed="false">
      <c r="B8" s="6" t="s">
        <v>6</v>
      </c>
      <c r="C8" s="7" t="n">
        <v>2553.46</v>
      </c>
      <c r="D8" s="8" t="n">
        <f aca="false">2057+202</f>
        <v>2259</v>
      </c>
    </row>
    <row r="9" customFormat="false" ht="15" hidden="false" customHeight="false" outlineLevel="0" collapsed="false">
      <c r="B9" s="9" t="s">
        <v>7</v>
      </c>
      <c r="C9" s="10" t="n">
        <v>2757.23</v>
      </c>
      <c r="D9" s="11" t="n">
        <f aca="false">264+2268</f>
        <v>2532</v>
      </c>
      <c r="F9" s="19"/>
    </row>
    <row r="10" customFormat="false" ht="15" hidden="false" customHeight="false" outlineLevel="0" collapsed="false">
      <c r="B10" s="6" t="s">
        <v>8</v>
      </c>
      <c r="C10" s="7" t="n">
        <v>2520.83</v>
      </c>
      <c r="D10" s="8" t="n">
        <f aca="false">248+2264</f>
        <v>2512</v>
      </c>
      <c r="F10" s="19"/>
    </row>
    <row r="11" customFormat="false" ht="15" hidden="false" customHeight="false" outlineLevel="0" collapsed="false">
      <c r="B11" s="9" t="s">
        <v>9</v>
      </c>
      <c r="C11" s="10" t="n">
        <v>2312.42</v>
      </c>
      <c r="D11" s="11" t="n">
        <f aca="false">230+2093</f>
        <v>2323</v>
      </c>
      <c r="F11" s="19"/>
    </row>
    <row r="12" customFormat="false" ht="15" hidden="false" customHeight="false" outlineLevel="0" collapsed="false">
      <c r="B12" s="6" t="s">
        <v>10</v>
      </c>
      <c r="C12" s="7" t="n">
        <v>2649.5</v>
      </c>
      <c r="D12" s="8" t="n">
        <f aca="false">252+2333</f>
        <v>2585</v>
      </c>
      <c r="F12" s="19"/>
    </row>
    <row r="13" customFormat="false" ht="15" hidden="false" customHeight="false" outlineLevel="0" collapsed="false">
      <c r="B13" s="9" t="s">
        <v>11</v>
      </c>
      <c r="C13" s="10" t="n">
        <v>3210.51</v>
      </c>
      <c r="D13" s="11" t="n">
        <f aca="false">2633+293</f>
        <v>2926</v>
      </c>
      <c r="F13" s="19"/>
    </row>
    <row r="14" customFormat="false" ht="15" hidden="false" customHeight="false" outlineLevel="0" collapsed="false">
      <c r="B14" s="6" t="s">
        <v>12</v>
      </c>
      <c r="C14" s="7" t="n">
        <v>3241.46</v>
      </c>
      <c r="D14" s="8" t="n">
        <f aca="false">282+2590</f>
        <v>2872</v>
      </c>
      <c r="F14" s="19"/>
    </row>
    <row r="15" customFormat="false" ht="15" hidden="false" customHeight="false" outlineLevel="0" collapsed="false">
      <c r="B15" s="9" t="s">
        <v>13</v>
      </c>
      <c r="C15" s="10" t="n">
        <v>3671.69</v>
      </c>
      <c r="D15" s="11" t="n">
        <f aca="false">2439+250</f>
        <v>2689</v>
      </c>
      <c r="F15" s="19"/>
    </row>
    <row r="16" customFormat="false" ht="15" hidden="false" customHeight="false" outlineLevel="0" collapsed="false">
      <c r="B16" s="6" t="s">
        <v>14</v>
      </c>
      <c r="C16" s="7" t="n">
        <v>3251.15</v>
      </c>
      <c r="D16" s="8" t="n">
        <f aca="false">216+2017</f>
        <v>2233</v>
      </c>
      <c r="F16" s="19"/>
    </row>
    <row r="17" customFormat="false" ht="15" hidden="false" customHeight="false" outlineLevel="0" collapsed="false">
      <c r="B17" s="9" t="s">
        <v>15</v>
      </c>
      <c r="C17" s="10" t="n">
        <v>3987.45</v>
      </c>
      <c r="D17" s="11" t="n">
        <f aca="false">294+2494</f>
        <v>2788</v>
      </c>
      <c r="F17" s="19"/>
    </row>
    <row r="18" customFormat="false" ht="15" hidden="false" customHeight="false" outlineLevel="0" collapsed="false">
      <c r="B18" s="20" t="s">
        <v>16</v>
      </c>
      <c r="C18" s="17" t="n">
        <f aca="false">SUM(C6:C17)</f>
        <v>35273.3</v>
      </c>
      <c r="D18" s="21" t="n">
        <f aca="false">SUM(D6:D17)</f>
        <v>32082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4.56"/>
    <col collapsed="false" customWidth="true" hidden="false" outlineLevel="0" max="2" min="2" style="0" width="17.33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5227.36</v>
      </c>
      <c r="D6" s="8" t="n">
        <f aca="false">3477+398</f>
        <v>3875</v>
      </c>
    </row>
    <row r="7" customFormat="false" ht="15" hidden="false" customHeight="false" outlineLevel="0" collapsed="false">
      <c r="B7" s="9" t="s">
        <v>5</v>
      </c>
      <c r="C7" s="10" t="n">
        <v>4283.49</v>
      </c>
      <c r="D7" s="11" t="n">
        <f aca="false">3182+270</f>
        <v>3452</v>
      </c>
    </row>
    <row r="8" customFormat="false" ht="15" hidden="false" customHeight="false" outlineLevel="0" collapsed="false">
      <c r="B8" s="6" t="s">
        <v>6</v>
      </c>
      <c r="C8" s="7" t="n">
        <v>4185.7</v>
      </c>
      <c r="D8" s="8" t="n">
        <f aca="false">2904-249</f>
        <v>2655</v>
      </c>
    </row>
    <row r="9" customFormat="false" ht="15" hidden="false" customHeight="false" outlineLevel="0" collapsed="false">
      <c r="B9" s="9" t="s">
        <v>7</v>
      </c>
      <c r="C9" s="22" t="n">
        <v>6323.56</v>
      </c>
      <c r="D9" s="23" t="n">
        <f aca="false">507+4734</f>
        <v>5241</v>
      </c>
      <c r="H9" s="19"/>
    </row>
    <row r="10" customFormat="false" ht="15" hidden="false" customHeight="false" outlineLevel="0" collapsed="false">
      <c r="B10" s="6" t="s">
        <v>8</v>
      </c>
      <c r="C10" s="7" t="n">
        <v>4815.08</v>
      </c>
      <c r="D10" s="8" t="n">
        <f aca="false">419+3802</f>
        <v>4221</v>
      </c>
      <c r="F10" s="19"/>
    </row>
    <row r="11" customFormat="false" ht="15" hidden="false" customHeight="false" outlineLevel="0" collapsed="false">
      <c r="B11" s="9" t="s">
        <v>9</v>
      </c>
      <c r="C11" s="10" t="n">
        <v>5499.32</v>
      </c>
      <c r="D11" s="11" t="n">
        <f aca="false">604+5040</f>
        <v>5644</v>
      </c>
    </row>
    <row r="12" customFormat="false" ht="15" hidden="false" customHeight="false" outlineLevel="0" collapsed="false">
      <c r="B12" s="6" t="s">
        <v>10</v>
      </c>
      <c r="C12" s="7" t="n">
        <v>6572.28</v>
      </c>
      <c r="D12" s="8" t="n">
        <f aca="false">833+6847</f>
        <v>7680</v>
      </c>
    </row>
    <row r="13" customFormat="false" ht="15" hidden="false" customHeight="false" outlineLevel="0" collapsed="false">
      <c r="B13" s="9" t="s">
        <v>11</v>
      </c>
      <c r="C13" s="10" t="n">
        <v>5399.45</v>
      </c>
      <c r="D13" s="11" t="n">
        <f aca="false">516+5789</f>
        <v>6305</v>
      </c>
    </row>
    <row r="14" customFormat="false" ht="15" hidden="false" customHeight="false" outlineLevel="0" collapsed="false">
      <c r="B14" s="6" t="s">
        <v>12</v>
      </c>
      <c r="C14" s="7" t="n">
        <v>7829.86</v>
      </c>
      <c r="D14" s="8" t="n">
        <v>9566</v>
      </c>
    </row>
    <row r="15" customFormat="false" ht="15" hidden="false" customHeight="false" outlineLevel="0" collapsed="false">
      <c r="B15" s="9" t="s">
        <v>13</v>
      </c>
      <c r="C15" s="10" t="n">
        <v>5779.3</v>
      </c>
      <c r="D15" s="11" t="n">
        <v>6276</v>
      </c>
    </row>
    <row r="16" customFormat="false" ht="15" hidden="false" customHeight="false" outlineLevel="0" collapsed="false">
      <c r="B16" s="6" t="s">
        <v>14</v>
      </c>
      <c r="C16" s="7" t="n">
        <v>5423.72</v>
      </c>
      <c r="D16" s="8" t="n">
        <v>5716</v>
      </c>
    </row>
    <row r="17" customFormat="false" ht="15" hidden="false" customHeight="false" outlineLevel="0" collapsed="false">
      <c r="B17" s="9" t="s">
        <v>15</v>
      </c>
      <c r="C17" s="10" t="n">
        <v>7042.43</v>
      </c>
      <c r="D17" s="11" t="n">
        <v>6668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68381.55</v>
      </c>
      <c r="D18" s="21" t="n">
        <f aca="false">SUM(D6:D17)</f>
        <v>67299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4.56"/>
    <col collapsed="false" customWidth="true" hidden="false" outlineLevel="0" max="2" min="2" style="0" width="17.33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5479.76</v>
      </c>
      <c r="D6" s="8" t="n">
        <v>5351</v>
      </c>
    </row>
    <row r="7" customFormat="false" ht="15" hidden="false" customHeight="false" outlineLevel="0" collapsed="false">
      <c r="B7" s="9" t="s">
        <v>5</v>
      </c>
      <c r="C7" s="10" t="n">
        <v>6316.3</v>
      </c>
      <c r="D7" s="11" t="n">
        <v>5116</v>
      </c>
    </row>
    <row r="8" customFormat="false" ht="15" hidden="false" customHeight="false" outlineLevel="0" collapsed="false">
      <c r="B8" s="6" t="s">
        <v>6</v>
      </c>
      <c r="C8" s="7" t="n">
        <v>12883.71</v>
      </c>
      <c r="D8" s="8" t="n">
        <v>9491</v>
      </c>
    </row>
    <row r="9" customFormat="false" ht="15" hidden="false" customHeight="false" outlineLevel="0" collapsed="false">
      <c r="B9" s="9" t="s">
        <v>7</v>
      </c>
      <c r="C9" s="22" t="n">
        <v>16175.9</v>
      </c>
      <c r="D9" s="23" t="n">
        <v>14841</v>
      </c>
      <c r="H9" s="19"/>
    </row>
    <row r="10" customFormat="false" ht="15" hidden="false" customHeight="false" outlineLevel="0" collapsed="false">
      <c r="B10" s="6" t="s">
        <v>8</v>
      </c>
      <c r="C10" s="7" t="n">
        <v>6886.23</v>
      </c>
      <c r="D10" s="8" t="n">
        <v>7338</v>
      </c>
      <c r="F10" s="19"/>
    </row>
    <row r="11" customFormat="false" ht="15" hidden="false" customHeight="false" outlineLevel="0" collapsed="false">
      <c r="B11" s="9" t="s">
        <v>9</v>
      </c>
      <c r="C11" s="10" t="n">
        <v>6300.46</v>
      </c>
      <c r="D11" s="11" t="n">
        <v>7134</v>
      </c>
    </row>
    <row r="12" customFormat="false" ht="15" hidden="false" customHeight="false" outlineLevel="0" collapsed="false">
      <c r="B12" s="6" t="s">
        <v>10</v>
      </c>
      <c r="C12" s="7" t="n">
        <v>7687.48</v>
      </c>
      <c r="D12" s="8" t="n">
        <v>8896</v>
      </c>
    </row>
    <row r="13" customFormat="false" ht="15" hidden="false" customHeight="false" outlineLevel="0" collapsed="false">
      <c r="B13" s="9" t="s">
        <v>11</v>
      </c>
      <c r="C13" s="10" t="n">
        <v>8040.96</v>
      </c>
      <c r="D13" s="11" t="n">
        <v>9141</v>
      </c>
    </row>
    <row r="14" customFormat="false" ht="15" hidden="false" customHeight="false" outlineLevel="0" collapsed="false">
      <c r="B14" s="6" t="s">
        <v>12</v>
      </c>
      <c r="C14" s="7" t="n">
        <v>8060.62</v>
      </c>
      <c r="D14" s="8" t="n">
        <v>9157</v>
      </c>
    </row>
    <row r="15" customFormat="false" ht="15" hidden="false" customHeight="false" outlineLevel="0" collapsed="false">
      <c r="B15" s="9" t="s">
        <v>13</v>
      </c>
      <c r="C15" s="10" t="n">
        <v>6368.73</v>
      </c>
      <c r="D15" s="11" t="n">
        <v>7047</v>
      </c>
    </row>
    <row r="16" customFormat="false" ht="15" hidden="false" customHeight="false" outlineLevel="0" collapsed="false">
      <c r="B16" s="6" t="s">
        <v>14</v>
      </c>
      <c r="C16" s="7" t="n">
        <v>5559.28</v>
      </c>
      <c r="D16" s="8" t="n">
        <v>5372</v>
      </c>
    </row>
    <row r="17" customFormat="false" ht="15" hidden="false" customHeight="false" outlineLevel="0" collapsed="false">
      <c r="B17" s="9" t="s">
        <v>15</v>
      </c>
      <c r="C17" s="10" t="n">
        <v>7098.1</v>
      </c>
      <c r="D17" s="11" t="n">
        <v>7890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96857.53</v>
      </c>
      <c r="D18" s="21" t="n">
        <f aca="false">SUM(D6:D17)</f>
        <v>96774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F22" activeCellId="0" sqref="F2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4.56"/>
    <col collapsed="false" customWidth="true" hidden="false" outlineLevel="0" max="2" min="2" style="0" width="17.33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10239.38</v>
      </c>
      <c r="D6" s="8" t="n">
        <v>7595</v>
      </c>
    </row>
    <row r="7" customFormat="false" ht="15" hidden="false" customHeight="false" outlineLevel="0" collapsed="false">
      <c r="B7" s="9" t="s">
        <v>5</v>
      </c>
      <c r="C7" s="10" t="n">
        <v>7529.8</v>
      </c>
      <c r="D7" s="11" t="n">
        <v>5769</v>
      </c>
    </row>
    <row r="8" customFormat="false" ht="15" hidden="false" customHeight="false" outlineLevel="0" collapsed="false">
      <c r="B8" s="6" t="s">
        <v>6</v>
      </c>
      <c r="C8" s="24" t="n">
        <v>13246.68</v>
      </c>
      <c r="D8" s="8" t="n">
        <v>11913</v>
      </c>
    </row>
    <row r="9" customFormat="false" ht="15" hidden="false" customHeight="false" outlineLevel="0" collapsed="false">
      <c r="B9" s="9" t="s">
        <v>7</v>
      </c>
      <c r="C9" s="25" t="n">
        <v>12912.11</v>
      </c>
      <c r="D9" s="23" t="n">
        <v>10078</v>
      </c>
      <c r="H9" s="19"/>
    </row>
    <row r="10" customFormat="false" ht="15" hidden="false" customHeight="false" outlineLevel="0" collapsed="false">
      <c r="B10" s="6" t="s">
        <v>8</v>
      </c>
      <c r="C10" s="26" t="n">
        <v>5908.23</v>
      </c>
      <c r="D10" s="8" t="n">
        <v>5593</v>
      </c>
      <c r="F10" s="19"/>
    </row>
    <row r="11" customFormat="false" ht="15" hidden="false" customHeight="false" outlineLevel="0" collapsed="false">
      <c r="B11" s="9" t="s">
        <v>9</v>
      </c>
      <c r="C11" s="25" t="n">
        <v>4250.44</v>
      </c>
      <c r="D11" s="27" t="n">
        <v>3289</v>
      </c>
    </row>
    <row r="12" customFormat="false" ht="15" hidden="false" customHeight="false" outlineLevel="0" collapsed="false">
      <c r="B12" s="6" t="s">
        <v>10</v>
      </c>
      <c r="C12" s="24" t="n">
        <v>6234.77</v>
      </c>
      <c r="D12" s="28" t="n">
        <v>6230</v>
      </c>
    </row>
    <row r="13" customFormat="false" ht="15" hidden="false" customHeight="false" outlineLevel="0" collapsed="false">
      <c r="B13" s="9" t="s">
        <v>11</v>
      </c>
      <c r="C13" s="25" t="n">
        <v>10810.41</v>
      </c>
      <c r="D13" s="27" t="n">
        <v>11260</v>
      </c>
    </row>
    <row r="14" customFormat="false" ht="15" hidden="false" customHeight="false" outlineLevel="0" collapsed="false">
      <c r="B14" s="6" t="s">
        <v>12</v>
      </c>
      <c r="C14" s="24" t="n">
        <v>9177.92</v>
      </c>
      <c r="D14" s="28" t="n">
        <v>9818</v>
      </c>
    </row>
    <row r="15" customFormat="false" ht="15" hidden="false" customHeight="false" outlineLevel="0" collapsed="false">
      <c r="B15" s="9" t="s">
        <v>13</v>
      </c>
      <c r="C15" s="24" t="n">
        <v>7098.83</v>
      </c>
      <c r="D15" s="28" t="n">
        <v>6712</v>
      </c>
    </row>
    <row r="16" customFormat="false" ht="15" hidden="false" customHeight="false" outlineLevel="0" collapsed="false">
      <c r="B16" s="6" t="s">
        <v>14</v>
      </c>
      <c r="C16" s="25" t="n">
        <v>7873.76</v>
      </c>
      <c r="D16" s="27" t="n">
        <v>7611</v>
      </c>
    </row>
    <row r="17" customFormat="false" ht="15" hidden="false" customHeight="false" outlineLevel="0" collapsed="false">
      <c r="B17" s="9" t="s">
        <v>15</v>
      </c>
      <c r="C17" s="24" t="n">
        <v>6148.29</v>
      </c>
      <c r="D17" s="28" t="n">
        <v>6161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101430.62</v>
      </c>
      <c r="D18" s="21" t="n">
        <f aca="false">SUM(D6:D17)</f>
        <v>92029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4.56"/>
    <col collapsed="false" customWidth="true" hidden="false" outlineLevel="0" max="2" min="2" style="0" width="17.33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7399.51</v>
      </c>
      <c r="D6" s="8" t="n">
        <v>7855</v>
      </c>
    </row>
    <row r="7" customFormat="false" ht="15" hidden="false" customHeight="false" outlineLevel="0" collapsed="false">
      <c r="B7" s="9" t="s">
        <v>5</v>
      </c>
      <c r="C7" s="10" t="n">
        <v>7744.71</v>
      </c>
      <c r="D7" s="11" t="n">
        <v>6395</v>
      </c>
    </row>
    <row r="8" customFormat="false" ht="15" hidden="false" customHeight="false" outlineLevel="0" collapsed="false">
      <c r="B8" s="6" t="s">
        <v>6</v>
      </c>
      <c r="C8" s="24" t="n">
        <v>15555.54</v>
      </c>
      <c r="D8" s="8" t="n">
        <v>13261</v>
      </c>
    </row>
    <row r="9" customFormat="false" ht="15" hidden="false" customHeight="false" outlineLevel="0" collapsed="false">
      <c r="B9" s="9" t="s">
        <v>7</v>
      </c>
      <c r="C9" s="25" t="n">
        <v>9123.7</v>
      </c>
      <c r="D9" s="23" t="n">
        <v>8322</v>
      </c>
      <c r="H9" s="19"/>
    </row>
    <row r="10" customFormat="false" ht="15" hidden="false" customHeight="false" outlineLevel="0" collapsed="false">
      <c r="B10" s="6" t="s">
        <v>8</v>
      </c>
      <c r="C10" s="26" t="n">
        <v>5574.73</v>
      </c>
      <c r="D10" s="8" t="n">
        <v>4497</v>
      </c>
      <c r="F10" s="19"/>
    </row>
    <row r="11" customFormat="false" ht="15" hidden="false" customHeight="false" outlineLevel="0" collapsed="false">
      <c r="B11" s="9" t="s">
        <v>9</v>
      </c>
      <c r="C11" s="10" t="n">
        <v>6496.92</v>
      </c>
      <c r="D11" s="11" t="n">
        <v>5760</v>
      </c>
    </row>
    <row r="12" customFormat="false" ht="15" hidden="false" customHeight="false" outlineLevel="0" collapsed="false">
      <c r="B12" s="6" t="s">
        <v>10</v>
      </c>
      <c r="C12" s="7" t="n">
        <v>8182.86</v>
      </c>
      <c r="D12" s="8" t="n">
        <v>7839</v>
      </c>
    </row>
    <row r="13" customFormat="false" ht="15" hidden="false" customHeight="false" outlineLevel="0" collapsed="false">
      <c r="B13" s="9" t="s">
        <v>11</v>
      </c>
      <c r="C13" s="10" t="n">
        <v>9708.32</v>
      </c>
      <c r="D13" s="11" t="n">
        <v>10158</v>
      </c>
    </row>
    <row r="14" customFormat="false" ht="15" hidden="false" customHeight="false" outlineLevel="0" collapsed="false">
      <c r="B14" s="6" t="s">
        <v>12</v>
      </c>
      <c r="C14" s="7" t="n">
        <v>7890.49</v>
      </c>
      <c r="D14" s="8" t="n">
        <v>7214</v>
      </c>
    </row>
    <row r="15" customFormat="false" ht="15" hidden="false" customHeight="false" outlineLevel="0" collapsed="false">
      <c r="B15" s="9" t="s">
        <v>13</v>
      </c>
      <c r="C15" s="10" t="n">
        <v>5622.59</v>
      </c>
      <c r="D15" s="11" t="n">
        <v>4355</v>
      </c>
    </row>
    <row r="16" customFormat="false" ht="15" hidden="false" customHeight="false" outlineLevel="0" collapsed="false">
      <c r="B16" s="6" t="s">
        <v>14</v>
      </c>
      <c r="C16" s="26" t="n">
        <v>6219.05</v>
      </c>
      <c r="D16" s="8" t="n">
        <v>5141</v>
      </c>
    </row>
    <row r="17" customFormat="false" ht="15" hidden="false" customHeight="false" outlineLevel="0" collapsed="false">
      <c r="B17" s="9" t="s">
        <v>15</v>
      </c>
      <c r="C17" s="29" t="n">
        <v>6009.8</v>
      </c>
      <c r="D17" s="23" t="n">
        <v>4878</v>
      </c>
    </row>
    <row r="18" customFormat="false" ht="15" hidden="false" customHeight="false" outlineLevel="0" collapsed="false">
      <c r="B18" s="20" t="s">
        <v>16</v>
      </c>
      <c r="C18" s="17" t="n">
        <f aca="false">SUM(C6:C17)</f>
        <v>95528.22</v>
      </c>
      <c r="D18" s="21" t="n">
        <f aca="false">SUM(D6:D17)</f>
        <v>85675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E17"/>
  <sheetViews>
    <sheetView showFormulas="false" showGridLines="true" showRowColHeaders="true" showZeros="true" rightToLeft="false" tabSelected="true" showOutlineSymbols="true" defaultGridColor="true" view="normal" topLeftCell="B3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A6" s="30"/>
      <c r="B6" s="31" t="s">
        <v>17</v>
      </c>
      <c r="C6" s="26" t="n">
        <v>9708.32</v>
      </c>
      <c r="D6" s="8" t="n">
        <v>10158</v>
      </c>
    </row>
    <row r="7" customFormat="false" ht="15" hidden="false" customHeight="false" outlineLevel="0" collapsed="false">
      <c r="A7" s="30"/>
      <c r="B7" s="32" t="s">
        <v>18</v>
      </c>
      <c r="C7" s="29" t="n">
        <v>7890.49</v>
      </c>
      <c r="D7" s="23" t="n">
        <v>7214</v>
      </c>
    </row>
    <row r="8" customFormat="false" ht="15" hidden="false" customHeight="false" outlineLevel="0" collapsed="false">
      <c r="A8" s="30"/>
      <c r="B8" s="31" t="s">
        <v>19</v>
      </c>
      <c r="C8" s="26" t="n">
        <v>5622.59</v>
      </c>
      <c r="D8" s="8" t="n">
        <v>4355</v>
      </c>
      <c r="E8" s="33"/>
    </row>
    <row r="9" customFormat="false" ht="15" hidden="false" customHeight="false" outlineLevel="0" collapsed="false">
      <c r="B9" s="31" t="s">
        <v>20</v>
      </c>
      <c r="C9" s="26" t="n">
        <v>6219.05</v>
      </c>
      <c r="D9" s="8" t="n">
        <v>5141</v>
      </c>
    </row>
    <row r="10" customFormat="false" ht="15" hidden="false" customHeight="false" outlineLevel="0" collapsed="false">
      <c r="B10" s="32" t="s">
        <v>21</v>
      </c>
      <c r="C10" s="29" t="n">
        <v>6009.8</v>
      </c>
      <c r="D10" s="23" t="n">
        <v>4878</v>
      </c>
    </row>
    <row r="11" customFormat="false" ht="15" hidden="false" customHeight="false" outlineLevel="0" collapsed="false">
      <c r="B11" s="31" t="s">
        <v>22</v>
      </c>
      <c r="C11" s="26" t="n">
        <v>7281.83</v>
      </c>
      <c r="D11" s="8" t="n">
        <v>5974</v>
      </c>
    </row>
    <row r="12" customFormat="false" ht="15" hidden="false" customHeight="false" outlineLevel="0" collapsed="false">
      <c r="B12" s="31" t="s">
        <v>23</v>
      </c>
      <c r="C12" s="26" t="n">
        <v>4485.02</v>
      </c>
      <c r="D12" s="8" t="n">
        <v>7217</v>
      </c>
    </row>
    <row r="13" customFormat="false" ht="15" hidden="false" customHeight="false" outlineLevel="0" collapsed="false">
      <c r="B13" s="31" t="s">
        <v>24</v>
      </c>
      <c r="C13" s="29" t="n">
        <v>8099.9</v>
      </c>
      <c r="D13" s="23" t="n">
        <v>5109</v>
      </c>
    </row>
    <row r="14" customFormat="false" ht="15" hidden="false" customHeight="false" outlineLevel="0" collapsed="false">
      <c r="B14" s="31" t="s">
        <v>25</v>
      </c>
      <c r="C14" s="26" t="n">
        <v>6428.42</v>
      </c>
      <c r="D14" s="8" t="n">
        <v>6338</v>
      </c>
    </row>
    <row r="15" customFormat="false" ht="15" hidden="false" customHeight="false" outlineLevel="0" collapsed="false">
      <c r="B15" s="31" t="s">
        <v>26</v>
      </c>
      <c r="C15" s="26" t="n">
        <v>7576.14</v>
      </c>
      <c r="D15" s="8" t="n">
        <v>6764</v>
      </c>
    </row>
    <row r="16" customFormat="false" ht="15" hidden="false" customHeight="false" outlineLevel="0" collapsed="false">
      <c r="B16" s="31" t="s">
        <v>27</v>
      </c>
      <c r="C16" s="29" t="n">
        <v>7896.07</v>
      </c>
      <c r="D16" s="23" t="n">
        <v>7670</v>
      </c>
    </row>
    <row r="17" customFormat="false" ht="15" hidden="false" customHeight="false" outlineLevel="0" collapsed="false">
      <c r="B17" s="31" t="s">
        <v>28</v>
      </c>
      <c r="C17" s="26" t="n">
        <v>8943.35</v>
      </c>
      <c r="D17" s="8" t="n">
        <v>8104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F27"/>
  <sheetViews>
    <sheetView showFormulas="false" showGridLines="true" showRowColHeaders="true" showZeros="true" rightToLeft="false" tabSelected="false" showOutlineSymbols="true" defaultGridColor="true" view="normal" topLeftCell="C3" colorId="64" zoomScale="100" zoomScaleNormal="100" zoomScalePageLayoutView="100" workbookViewId="0">
      <selection pane="topLeft" activeCell="E33" activeCellId="0" sqref="E33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  <col collapsed="false" customWidth="true" hidden="false" outlineLevel="0" max="6" min="5" style="0" width="22.67"/>
  </cols>
  <sheetData>
    <row r="3" customFormat="false" ht="14.25" hidden="false" customHeight="false" outlineLevel="0" collapsed="false">
      <c r="F3" s="34"/>
    </row>
    <row r="4" customFormat="false" ht="15.75" hidden="false" customHeight="true" outlineLevel="0" collapsed="false">
      <c r="B4" s="1" t="s">
        <v>0</v>
      </c>
      <c r="C4" s="1"/>
      <c r="D4" s="1"/>
      <c r="F4" s="35"/>
    </row>
    <row r="5" customFormat="false" ht="14.25" hidden="false" customHeight="false" outlineLevel="0" collapsed="false">
      <c r="A5" s="2"/>
      <c r="B5" s="36" t="s">
        <v>29</v>
      </c>
      <c r="C5" s="2" t="s">
        <v>30</v>
      </c>
      <c r="D5" s="37" t="s">
        <v>31</v>
      </c>
    </row>
    <row r="6" customFormat="false" ht="14.25" hidden="false" customHeight="false" outlineLevel="0" collapsed="false">
      <c r="B6" s="38" t="n">
        <v>2004</v>
      </c>
      <c r="C6" s="39" t="n">
        <v>41699.15</v>
      </c>
      <c r="D6" s="40" t="n">
        <v>101885</v>
      </c>
    </row>
    <row r="7" customFormat="false" ht="14.25" hidden="false" customHeight="false" outlineLevel="0" collapsed="false">
      <c r="B7" s="36" t="n">
        <v>2005</v>
      </c>
      <c r="C7" s="41" t="n">
        <v>43353.86</v>
      </c>
      <c r="D7" s="42" t="n">
        <v>93615</v>
      </c>
    </row>
    <row r="8" customFormat="false" ht="14.25" hidden="false" customHeight="false" outlineLevel="0" collapsed="false">
      <c r="B8" s="38" t="n">
        <v>2006</v>
      </c>
      <c r="C8" s="39" t="n">
        <v>54496.91</v>
      </c>
      <c r="D8" s="40" t="n">
        <v>104880</v>
      </c>
    </row>
    <row r="9" customFormat="false" ht="14.25" hidden="false" customHeight="false" outlineLevel="0" collapsed="false">
      <c r="B9" s="36" t="n">
        <v>2007</v>
      </c>
      <c r="C9" s="41" t="n">
        <v>42944.45</v>
      </c>
      <c r="D9" s="42" t="n">
        <v>96154</v>
      </c>
    </row>
    <row r="10" customFormat="false" ht="14.25" hidden="false" customHeight="false" outlineLevel="0" collapsed="false">
      <c r="B10" s="38" t="n">
        <v>2008</v>
      </c>
      <c r="C10" s="39" t="n">
        <v>49076.5</v>
      </c>
      <c r="D10" s="40" t="n">
        <v>101346</v>
      </c>
    </row>
    <row r="11" customFormat="false" ht="14.25" hidden="false" customHeight="false" outlineLevel="0" collapsed="false">
      <c r="B11" s="36" t="n">
        <v>2009</v>
      </c>
      <c r="C11" s="41" t="n">
        <v>48942.68</v>
      </c>
      <c r="D11" s="42" t="n">
        <v>100434</v>
      </c>
    </row>
    <row r="12" customFormat="false" ht="14.25" hidden="false" customHeight="false" outlineLevel="0" collapsed="false">
      <c r="B12" s="38" t="n">
        <v>2010</v>
      </c>
      <c r="C12" s="39" t="n">
        <v>66598.95</v>
      </c>
      <c r="D12" s="40" t="n">
        <v>121444</v>
      </c>
    </row>
    <row r="13" customFormat="false" ht="14.25" hidden="false" customHeight="false" outlineLevel="0" collapsed="false">
      <c r="B13" s="36" t="n">
        <v>2011</v>
      </c>
      <c r="C13" s="41" t="n">
        <v>74465.02</v>
      </c>
      <c r="D13" s="42" t="n">
        <v>124781</v>
      </c>
    </row>
    <row r="14" customFormat="false" ht="14.25" hidden="false" customHeight="false" outlineLevel="0" collapsed="false">
      <c r="B14" s="38" t="n">
        <v>2012</v>
      </c>
      <c r="C14" s="39" t="n">
        <f aca="false">'2012'!C18</f>
        <v>93540.09</v>
      </c>
      <c r="D14" s="40" t="n">
        <f aca="false">'2012'!D18</f>
        <v>131553</v>
      </c>
    </row>
    <row r="15" customFormat="false" ht="14.25" hidden="false" customHeight="false" outlineLevel="0" collapsed="false">
      <c r="B15" s="36" t="n">
        <v>2013</v>
      </c>
      <c r="C15" s="41" t="n">
        <f aca="false">'2013'!C18</f>
        <v>78132.93</v>
      </c>
      <c r="D15" s="42" t="n">
        <f aca="false">'2013'!D18</f>
        <v>153447</v>
      </c>
    </row>
    <row r="16" customFormat="false" ht="14.25" hidden="false" customHeight="false" outlineLevel="0" collapsed="false">
      <c r="B16" s="38" t="n">
        <v>2014</v>
      </c>
      <c r="C16" s="39" t="n">
        <f aca="false">'2014'!C18</f>
        <v>82643.19</v>
      </c>
      <c r="D16" s="40" t="n">
        <f aca="false">'2014'!D18</f>
        <v>163137</v>
      </c>
    </row>
    <row r="17" customFormat="false" ht="14.25" hidden="false" customHeight="false" outlineLevel="0" collapsed="false">
      <c r="B17" s="36" t="n">
        <v>2015</v>
      </c>
      <c r="C17" s="41" t="n">
        <f aca="false">'2015'!C18</f>
        <v>85088.85</v>
      </c>
      <c r="D17" s="42" t="n">
        <f aca="false">'2015'!D18</f>
        <v>113814</v>
      </c>
    </row>
    <row r="18" customFormat="false" ht="14.25" hidden="false" customHeight="false" outlineLevel="0" collapsed="false">
      <c r="B18" s="38" t="n">
        <v>2016</v>
      </c>
      <c r="C18" s="39" t="n">
        <f aca="false">'2016'!C18</f>
        <v>78905.02</v>
      </c>
      <c r="D18" s="40" t="n">
        <f aca="false">'2016'!D18</f>
        <v>104986</v>
      </c>
    </row>
    <row r="19" customFormat="false" ht="14.25" hidden="false" customHeight="false" outlineLevel="0" collapsed="false">
      <c r="B19" s="36" t="n">
        <v>2017</v>
      </c>
      <c r="C19" s="41" t="n">
        <f aca="false">'2017'!C18</f>
        <v>79900.97</v>
      </c>
      <c r="D19" s="42" t="n">
        <f aca="false">'2017'!D18</f>
        <v>107045</v>
      </c>
    </row>
    <row r="20" customFormat="false" ht="14.25" hidden="false" customHeight="false" outlineLevel="0" collapsed="false">
      <c r="B20" s="38" t="n">
        <v>2018</v>
      </c>
      <c r="C20" s="39" t="n">
        <f aca="false">'2018'!C18</f>
        <v>121458.12</v>
      </c>
      <c r="D20" s="40" t="n">
        <f aca="false">'2018'!D18</f>
        <v>122381</v>
      </c>
    </row>
    <row r="21" customFormat="false" ht="14.25" hidden="false" customHeight="false" outlineLevel="0" collapsed="false">
      <c r="B21" s="36" t="n">
        <v>2019</v>
      </c>
      <c r="C21" s="41" t="n">
        <f aca="false">'2019'!C18</f>
        <v>105565.68</v>
      </c>
      <c r="D21" s="43" t="n">
        <f aca="false">'2019'!D18</f>
        <v>111430</v>
      </c>
    </row>
    <row r="22" customFormat="false" ht="14.25" hidden="false" customHeight="false" outlineLevel="0" collapsed="false">
      <c r="B22" s="38" t="n">
        <v>2020</v>
      </c>
      <c r="C22" s="39" t="n">
        <f aca="false">'2020'!C18</f>
        <v>45914.83</v>
      </c>
      <c r="D22" s="40" t="n">
        <f aca="false">'2020'!D18</f>
        <v>42095</v>
      </c>
    </row>
    <row r="23" customFormat="false" ht="14.25" hidden="false" customHeight="false" outlineLevel="0" collapsed="false">
      <c r="B23" s="36" t="n">
        <v>2021</v>
      </c>
      <c r="C23" s="41" t="n">
        <f aca="false">'2021'!C18</f>
        <v>35273.3</v>
      </c>
      <c r="D23" s="43" t="n">
        <f aca="false">'2021'!D18</f>
        <v>32082</v>
      </c>
    </row>
    <row r="24" customFormat="false" ht="14.25" hidden="false" customHeight="false" outlineLevel="0" collapsed="false">
      <c r="B24" s="36" t="n">
        <v>2022</v>
      </c>
      <c r="C24" s="41" t="n">
        <v>68381.55</v>
      </c>
      <c r="D24" s="43" t="n">
        <v>67299</v>
      </c>
    </row>
    <row r="25" customFormat="false" ht="14.25" hidden="false" customHeight="false" outlineLevel="0" collapsed="false">
      <c r="B25" s="36" t="n">
        <v>2023</v>
      </c>
      <c r="C25" s="41" t="n">
        <v>96857.53</v>
      </c>
      <c r="D25" s="43" t="n">
        <v>96774</v>
      </c>
    </row>
    <row r="26" customFormat="false" ht="14.25" hidden="false" customHeight="false" outlineLevel="0" collapsed="false">
      <c r="B26" s="36" t="n">
        <v>2024</v>
      </c>
      <c r="C26" s="41" t="n">
        <v>101430.62</v>
      </c>
      <c r="D26" s="43" t="n">
        <v>92029</v>
      </c>
    </row>
    <row r="27" customFormat="false" ht="14.25" hidden="false" customHeight="false" outlineLevel="0" collapsed="false">
      <c r="B27" s="36" t="n">
        <v>2025</v>
      </c>
      <c r="C27" s="41" t="n">
        <v>95528.22</v>
      </c>
      <c r="D27" s="43" t="n">
        <v>85675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2026-08-07T00:43:38Z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