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BEL\OneDrive\Área de Trabalho\Isabel Freitas - Proben 2025\Baixa Tensão\Geral\Museu Carlos Ritter\"/>
    </mc:Choice>
  </mc:AlternateContent>
  <bookViews>
    <workbookView xWindow="0" yWindow="0" windowWidth="23040" windowHeight="9372" activeTab="7"/>
  </bookViews>
  <sheets>
    <sheet name="2019" sheetId="12" r:id="rId1"/>
    <sheet name="2020" sheetId="13" r:id="rId2"/>
    <sheet name="2021" sheetId="14" r:id="rId3"/>
    <sheet name="2022" sheetId="15" r:id="rId4"/>
    <sheet name="2023" sheetId="16" r:id="rId5"/>
    <sheet name="2024" sheetId="17" r:id="rId6"/>
    <sheet name="2025" sheetId="19" r:id="rId7"/>
    <sheet name="GRAFICO" sheetId="11" r:id="rId8"/>
    <sheet name="HISTORICO" sheetId="1" r:id="rId9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9" l="1"/>
  <c r="C18" i="19"/>
  <c r="D18" i="17" l="1"/>
  <c r="C18" i="17"/>
  <c r="C18" i="16" l="1"/>
  <c r="C18" i="1" s="1"/>
  <c r="D18" i="16"/>
  <c r="D18" i="1" s="1"/>
  <c r="D6" i="15" l="1"/>
  <c r="D18" i="15" s="1"/>
  <c r="D17" i="1" s="1"/>
  <c r="C18" i="15"/>
  <c r="C17" i="1" s="1"/>
  <c r="D18" i="14" l="1"/>
  <c r="D16" i="1" s="1"/>
  <c r="C18" i="14"/>
  <c r="C16" i="1" s="1"/>
  <c r="D18" i="13"/>
  <c r="D15" i="1" s="1"/>
  <c r="C18" i="13"/>
  <c r="C15" i="1" s="1"/>
  <c r="D18" i="12"/>
  <c r="D14" i="1" s="1"/>
  <c r="C18" i="12"/>
  <c r="C14" i="1" s="1"/>
</calcChain>
</file>

<file path=xl/sharedStrings.xml><?xml version="1.0" encoding="utf-8"?>
<sst xmlns="http://schemas.openxmlformats.org/spreadsheetml/2006/main" count="139" uniqueCount="32">
  <si>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</si>
  <si>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</si>
  <si>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</si>
  <si>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</si>
  <si>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</si>
  <si>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</si>
  <si>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</si>
  <si>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</si>
  <si>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</si>
  <si>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</si>
  <si>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</si>
  <si>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</si>
  <si>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</si>
  <si>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</si>
  <si>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</si>
  <si>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</si>
  <si>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</si>
  <si>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</si>
  <si>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</si>
  <si>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>MUSEU CARLOS RITTER</t>
  </si>
  <si>
    <t>Fevereiro/2025</t>
  </si>
  <si>
    <t>Março/2025</t>
  </si>
  <si>
    <t>Maio/2025</t>
  </si>
  <si>
    <t>Abril/2025</t>
  </si>
  <si>
    <t>Junho/2025</t>
  </si>
  <si>
    <t>Julho/2025</t>
  </si>
  <si>
    <t>Agosto/2025</t>
  </si>
  <si>
    <t>Setembro/2025</t>
  </si>
  <si>
    <t>Outubro/2025</t>
  </si>
  <si>
    <t>Novembro/2025</t>
  </si>
  <si>
    <t>Dezembro/2025</t>
  </si>
  <si>
    <t>Janeiro/2026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</si>
</sst>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&quot;R$&quot;#,##0.00"/>
    <numFmt numFmtId="166" formatCode="&quot;R$&quot;\ #,##0.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3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66666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4" fontId="7" fillId="3" borderId="0" xfId="0" applyNumberFormat="1" applyFont="1" applyFill="1" applyAlignment="1">
      <alignment horizontal="center" vertical="center"/>
    </xf>
    <xf numFmtId="3" fontId="7" fillId="3" borderId="2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4" fontId="7" fillId="0" borderId="0" xfId="0" applyNumberFormat="1" applyFont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 vertical="center"/>
    </xf>
    <xf numFmtId="0" fontId="9" fillId="0" borderId="0" xfId="0" applyFont="1"/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3" borderId="2" xfId="0" applyNumberFormat="1" applyFill="1" applyBorder="1" applyAlignment="1">
      <alignment horizontal="center"/>
    </xf>
    <xf numFmtId="4" fontId="0" fillId="0" borderId="0" xfId="0" applyNumberFormat="1" applyAlignment="1">
      <alignment horizont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1" xfId="0" applyBorder="1"/>
    <xf numFmtId="3" fontId="7" fillId="0" borderId="2" xfId="0" applyNumberFormat="1" applyFont="1" applyBorder="1" applyAlignment="1">
      <alignment horizontal="center"/>
    </xf>
    <xf numFmtId="2" fontId="0" fillId="3" borderId="0" xfId="0" applyNumberFormat="1" applyFill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2" fontId="7" fillId="3" borderId="0" xfId="0" applyNumberFormat="1" applyFont="1" applyFill="1" applyAlignment="1">
      <alignment horizontal="center" vertical="center"/>
    </xf>
    <xf numFmtId="0" fontId="7" fillId="3" borderId="2" xfId="0" applyFont="1" applyFill="1" applyBorder="1" applyAlignment="1">
      <alignment horizontal="center"/>
    </xf>
    <xf numFmtId="2" fontId="7" fillId="3" borderId="0" xfId="0" applyNumberFormat="1" applyFont="1" applyFill="1" applyAlignment="1">
      <alignment horizontal="center"/>
    </xf>
    <xf numFmtId="2" fontId="7" fillId="0" borderId="0" xfId="0" applyNumberFormat="1" applyFont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49" fontId="7" fillId="4" borderId="3" xfId="0" applyNumberFormat="1" applyFont="1" applyFill="1" applyBorder="1" applyAlignment="1">
      <alignment horizontal="center"/>
    </xf>
    <xf numFmtId="166" fontId="7" fillId="4" borderId="4" xfId="0" applyNumberFormat="1" applyFont="1" applyFill="1" applyBorder="1" applyAlignment="1">
      <alignment horizontal="center" vertical="center"/>
    </xf>
    <xf numFmtId="3" fontId="7" fillId="4" borderId="5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4" fontId="0" fillId="0" borderId="0" xfId="0" applyNumberFormat="1" applyBorder="1" applyAlignment="1">
      <alignment horizontal="center"/>
    </xf>
    <xf numFmtId="4" fontId="0" fillId="3" borderId="0" xfId="0" applyNumberFormat="1" applyFill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165" fontId="7" fillId="3" borderId="0" xfId="0" applyNumberFormat="1" applyFont="1" applyFill="1" applyBorder="1" applyAlignment="1">
      <alignment horizontal="center"/>
    </xf>
    <xf numFmtId="3" fontId="7" fillId="3" borderId="2" xfId="0" applyNumberFormat="1" applyFont="1" applyFill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3" fontId="7" fillId="0" borderId="5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9" fontId="7" fillId="3" borderId="3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 vertical="center"/>
    </xf>
    <xf numFmtId="3" fontId="7" fillId="3" borderId="5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/>
    </xf>
    <xf numFmtId="2" fontId="7" fillId="3" borderId="4" xfId="0" applyNumberFormat="1" applyFont="1" applyFill="1" applyBorder="1" applyAlignment="1">
      <alignment horizontal="center" vertical="center"/>
    </xf>
    <xf numFmtId="2" fontId="7" fillId="4" borderId="4" xfId="0" applyNumberFormat="1" applyFont="1" applyFill="1" applyBorder="1" applyAlignment="1">
      <alignment horizontal="center" vertical="center"/>
    </xf>
    <xf numFmtId="166" fontId="7" fillId="4" borderId="4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</cellXfs>
  <cellStyles count="2">
    <cellStyle name="Normal" xfId="0" builtinId="0"/>
    <cellStyle name="Vírgula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3.7938641188076529E-2"/>
          <c:w val="0.94973267538885664"/>
          <c:h val="0.79280982085608764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4.7462748903656933E-2"/>
                  <c:y val="5.376228287087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2721-4BB8-8D07-94FD834D632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84324034378698E-2"/>
                  <c:y val="-3.34789950309341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0822-4FC9-A608-62AEC42DD0C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6833127918292583E-2"/>
                  <c:y val="3.52595194406590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0822-4FC9-A608-62AEC42DD0C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3368137875121336E-2"/>
                  <c:y val="2.98889519399239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0822-4FC9-A608-62AEC42DD0C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1675176718354824E-2"/>
                  <c:y val="4.0298171566008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5.2299488304991579E-2"/>
                  <c:y val="-4.17354590276425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0822-4FC9-A608-62AEC42DD0C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4.0213031093422218E-2"/>
                  <c:y val="3.01515571994846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0822-4FC9-A608-62AEC42DD0C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4.2878240063985759E-2"/>
                  <c:y val="-2.70163099680925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0822-4FC9-A608-62AEC42DD0C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4.7402284542825281E-2"/>
                  <c:y val="4.04746224186469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2721-4BB8-8D07-94FD834D632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3.0921856296824052E-2"/>
                  <c:y val="4.26273780480227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0822-4FC9-A608-62AEC42DD0C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2.9473987358444469E-2"/>
                  <c:y val="3.7897722016731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2721-4BB8-8D07-94FD834D632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2.5299216693077171E-2"/>
                  <c:y val="4.38697135504037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0822-4FC9-A608-62AEC42DD0C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Fevereiro/2025</c:v>
                </c:pt>
                <c:pt idx="1">
                  <c:v>Março/2025</c:v>
                </c:pt>
                <c:pt idx="2">
                  <c:v>Abril/2025</c:v>
                </c:pt>
                <c:pt idx="3">
                  <c:v>Maio/2025</c:v>
                </c:pt>
                <c:pt idx="4">
                  <c:v>Junho/2025</c:v>
                </c:pt>
                <c:pt idx="5">
                  <c:v>Julho/2025</c:v>
                </c:pt>
                <c:pt idx="6">
                  <c:v>Agosto/2025</c:v>
                </c:pt>
                <c:pt idx="7">
                  <c:v>Setembro/2025</c:v>
                </c:pt>
                <c:pt idx="8">
                  <c:v>Outubro/2025</c:v>
                </c:pt>
                <c:pt idx="9">
                  <c:v>Novembro/2025</c:v>
                </c:pt>
                <c:pt idx="10">
                  <c:v>Dezembro/2025</c:v>
                </c:pt>
                <c:pt idx="11">
                  <c:v>Janeiro/2026</c:v>
                </c:pt>
              </c:strCache>
            </c:strRef>
          </c:cat>
          <c:val>
            <c:numRef>
              <c:f>GRAFICO!$C$6:$C$17</c:f>
              <c:numCache>
                <c:formatCode>"R$"\ #,##0.00</c:formatCode>
                <c:ptCount val="12"/>
                <c:pt idx="0">
                  <c:v>810.2</c:v>
                </c:pt>
                <c:pt idx="1">
                  <c:v>790.29</c:v>
                </c:pt>
                <c:pt idx="2">
                  <c:v>523.41999999999996</c:v>
                </c:pt>
                <c:pt idx="3">
                  <c:v>555.76</c:v>
                </c:pt>
                <c:pt idx="4">
                  <c:v>837.99</c:v>
                </c:pt>
                <c:pt idx="5">
                  <c:v>1226.43</c:v>
                </c:pt>
                <c:pt idx="6">
                  <c:v>1064.49</c:v>
                </c:pt>
                <c:pt idx="7">
                  <c:v>1233.83</c:v>
                </c:pt>
                <c:pt idx="8">
                  <c:v>237.83</c:v>
                </c:pt>
                <c:pt idx="9">
                  <c:v>576.80999999999995</c:v>
                </c:pt>
                <c:pt idx="10">
                  <c:v>685.71</c:v>
                </c:pt>
                <c:pt idx="11">
                  <c:v>773.71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2721-4BB8-8D07-94FD834D6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2942448"/>
        <c:axId val="1692945168"/>
      </c:lineChart>
      <c:lineChart>
        <c:grouping val="stacked"/>
        <c:varyColors val="0"/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3.2826278930422309E-2"/>
                  <c:y val="-3.68564134638352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2721-4BB8-8D07-94FD834D632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1.052631578947368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8671067052655858E-2"/>
                  <c:y val="-3.67964919692771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0822-4FC9-A608-62AEC42DD0C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2627005867636311E-2"/>
                  <c:y val="-3.67964919692771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6990812965851966E-2"/>
                  <c:y val="-4.03034181484810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3.9560616545396853E-2"/>
                  <c:y val="-3.6796491969277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3.6138169936246266E-2"/>
                  <c:y val="-3.67351897951209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0822-4FC9-A608-62AEC42DD0C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0"/>
                  <c:y val="1.4109347442680808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0822-4FC9-A608-62AEC42DD0C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7923383602010751E-2"/>
                  <c:y val="-3.74427035381923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0822-4FC9-A608-62AEC42DD0C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Fevereiro/2025</c:v>
                </c:pt>
                <c:pt idx="1">
                  <c:v>Março/2025</c:v>
                </c:pt>
                <c:pt idx="2">
                  <c:v>Abril/2025</c:v>
                </c:pt>
                <c:pt idx="3">
                  <c:v>Maio/2025</c:v>
                </c:pt>
                <c:pt idx="4">
                  <c:v>Junho/2025</c:v>
                </c:pt>
                <c:pt idx="5">
                  <c:v>Julho/2025</c:v>
                </c:pt>
                <c:pt idx="6">
                  <c:v>Agosto/2025</c:v>
                </c:pt>
                <c:pt idx="7">
                  <c:v>Setembro/2025</c:v>
                </c:pt>
                <c:pt idx="8">
                  <c:v>Outubro/2025</c:v>
                </c:pt>
                <c:pt idx="9">
                  <c:v>Novembro/2025</c:v>
                </c:pt>
                <c:pt idx="10">
                  <c:v>Dezembro/2025</c:v>
                </c:pt>
                <c:pt idx="11">
                  <c:v>Janeiro/2026</c:v>
                </c:pt>
              </c:strCache>
            </c:strRef>
          </c:cat>
          <c:val>
            <c:numRef>
              <c:f>GRAFICO!$D$6:$D$17</c:f>
              <c:numCache>
                <c:formatCode>#,##0</c:formatCode>
                <c:ptCount val="12"/>
                <c:pt idx="0">
                  <c:v>1003</c:v>
                </c:pt>
                <c:pt idx="1">
                  <c:v>978</c:v>
                </c:pt>
                <c:pt idx="2">
                  <c:v>607</c:v>
                </c:pt>
                <c:pt idx="3">
                  <c:v>654</c:v>
                </c:pt>
                <c:pt idx="4">
                  <c:v>970</c:v>
                </c:pt>
                <c:pt idx="5">
                  <c:v>1417</c:v>
                </c:pt>
                <c:pt idx="6">
                  <c:v>1234</c:v>
                </c:pt>
                <c:pt idx="7">
                  <c:v>1361</c:v>
                </c:pt>
                <c:pt idx="8">
                  <c:v>251</c:v>
                </c:pt>
                <c:pt idx="9">
                  <c:v>647</c:v>
                </c:pt>
                <c:pt idx="10">
                  <c:v>687</c:v>
                </c:pt>
                <c:pt idx="11">
                  <c:v>758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B-2721-4BB8-8D07-94FD834D6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2940272"/>
        <c:axId val="1692936464"/>
      </c:lineChart>
      <c:catAx>
        <c:axId val="1692942448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1692945168"/>
        <c:crosses val="autoZero"/>
        <c:auto val="1"/>
        <c:lblAlgn val="ctr"/>
        <c:lblOffset val="100"/>
        <c:noMultiLvlLbl val="0"/>
      </c:catAx>
      <c:valAx>
        <c:axId val="1692945168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1692942448"/>
        <c:crosses val="autoZero"/>
        <c:crossBetween val="between"/>
      </c:valAx>
      <c:valAx>
        <c:axId val="1692936464"/>
        <c:scaling>
          <c:orientation val="minMax"/>
          <c:max val="15000"/>
        </c:scaling>
        <c:delete val="1"/>
        <c:axPos val="r"/>
        <c:numFmt formatCode="#,##0" sourceLinked="1"/>
        <c:majorTickMark val="out"/>
        <c:minorTickMark val="none"/>
        <c:tickLblPos val="none"/>
        <c:crossAx val="1692940272"/>
        <c:crosses val="max"/>
        <c:crossBetween val="between"/>
      </c:valAx>
      <c:catAx>
        <c:axId val="16929402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69293646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8.7276141964313953E-3"/>
          <c:y val="4.4568889698887587E-2"/>
          <c:w val="0.2450987004824699"/>
          <c:h val="0.13991964921741604"/>
        </c:manualLayout>
      </c:layout>
      <c:overlay val="0"/>
      <c:spPr>
        <a:solidFill>
          <a:sysClr val="window" lastClr="FFFFFF"/>
        </a:solidFill>
      </c:spPr>
    </c:legend>
    <c:plotVisOnly val="1"/>
    <c:dispBlanksAs val="zero"/>
    <c:showDLblsOverMax val="0"/>
  </c:chart>
  <c:spPr>
    <a:ln w="6350">
      <a:solidFill>
        <a:schemeClr val="tx1"/>
      </a:solidFill>
    </a:ln>
  </c:spPr>
  <c:txPr>
    <a:bodyPr/>
    <a:lstStyle/>
    <a:p>
      <a:pPr>
        <a:defRPr sz="900" b="1"/>
      </a:pPr>
      <a:endParaRPr lang="pt-BR"/>
    </a:p>
  </c:txPr>
  <c:printSettings>
    <c:headerFooter/>
    <c:pageMargins b="0.78740157499999996" l="0.511811024" r="0.511811024" t="0.78740157499999996" header="0.31496062000000397" footer="0.3149606200000039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773183839574704E-2"/>
          <c:y val="6.9682108594986414E-2"/>
          <c:w val="0.91886017668224351"/>
          <c:h val="0.81732884135751682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6.7314085739282603E-2"/>
                  <c:y val="3.180773593279963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R$3.590,99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3069-4049-AE4F-A9DB4C2813C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3847171542581569E-2"/>
                  <c:y val="-3.07678398237798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R$7.186,77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069-4049-AE4F-A9DB4C2813C5}"/>
                </c:ext>
                <c:ext xmlns:c15="http://schemas.microsoft.com/office/drawing/2012/chart" uri="{CE6537A1-D6FC-4f65-9D91-7224C49458BB}">
                  <c15:layout>
                    <c:manualLayout>
                      <c:w val="0.10297206751595075"/>
                      <c:h val="4.596447055532242E-2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-6.9141397975659616E-2"/>
                  <c:y val="-2.890068871479189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R$5.922,67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069-4049-AE4F-A9DB4C2813C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6.7093727105250051E-2"/>
                  <c:y val="-3.140817209957314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R$</a:t>
                    </a:r>
                    <a:fld id="{E94A000E-AF83-49FF-9D00-0AFBBF666C23}" type="VALUE">
                      <a:rPr lang="en-US"/>
                      <a:pPr/>
                      <a:t>[VALOR]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069-4049-AE4F-A9DB4C2813C5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-4.2893398487790654E-2"/>
                  <c:y val="-2.80889210351837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069-4049-AE4F-A9DB4C2813C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6.7938823036527513E-2"/>
                  <c:y val="7.30628578964189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069-4049-AE4F-A9DB4C2813C5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6.3684247569127106E-2"/>
                  <c:y val="3.50306211723534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069-4049-AE4F-A9DB4C2813C5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2.9700926108117445E-2"/>
                  <c:y val="4.06977753734981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3069-4049-AE4F-A9DB4C2813C5}"/>
                </c:ext>
                <c:ext xmlns:c15="http://schemas.microsoft.com/office/drawing/2012/chart" uri="{CE6537A1-D6FC-4f65-9D91-7224C49458BB}"/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HISTORICO!$B$16:$B$20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HISTORICO!$C$16:$C$20</c:f>
              <c:numCache>
                <c:formatCode>"R$"#,##0.00</c:formatCode>
                <c:ptCount val="5"/>
                <c:pt idx="0">
                  <c:v>5922.67</c:v>
                </c:pt>
                <c:pt idx="1">
                  <c:v>9688.9900000000016</c:v>
                </c:pt>
                <c:pt idx="2">
                  <c:v>8489.02</c:v>
                </c:pt>
                <c:pt idx="3">
                  <c:v>8465.39</c:v>
                </c:pt>
                <c:pt idx="4">
                  <c:v>8790.08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3069-4049-AE4F-A9DB4C281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2944624"/>
        <c:axId val="1692937008"/>
      </c:lineChart>
      <c:lineChart>
        <c:grouping val="stacked"/>
        <c:varyColors val="0"/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7.0609507144940215E-2"/>
                  <c:y val="-1.60077589466243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3069-4049-AE4F-A9DB4C2813C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1265817382583274E-2"/>
                  <c:y val="-3.19342023791911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3069-4049-AE4F-A9DB4C2813C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3628946788155545E-2"/>
                  <c:y val="-3.21879718874838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3069-4049-AE4F-A9DB4C2813C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8844149463221055E-2"/>
                  <c:y val="-3.69853005015596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3069-4049-AE4F-A9DB4C2813C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5.0406219547759784E-2"/>
                  <c:y val="-3.18795756908900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3069-4049-AE4F-A9DB4C2813C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5.0965453126277337E-2"/>
                  <c:y val="-3.83423827746722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3069-4049-AE4F-A9DB4C2813C5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7606036345192226E-2"/>
                  <c:y val="-3.61042655927551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3069-4049-AE4F-A9DB4C2813C5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3.3970448864110346E-2"/>
                  <c:y val="-3.9643098047858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3069-4049-AE4F-A9DB4C2813C5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8.2802561613347633E-2"/>
                  <c:y val="-8.13439434129084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3069-4049-AE4F-A9DB4C2813C5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9.1295132035229765E-2"/>
                  <c:y val="-7.42705570291777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3069-4049-AE4F-A9DB4C2813C5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4.45859947148795E-2"/>
                  <c:y val="-5.65870910698498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3069-4049-AE4F-A9DB4C2813C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HISTORICO!$B$16:$B$20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HISTORICO!$D$16:$D$20</c:f>
              <c:numCache>
                <c:formatCode>#,##0</c:formatCode>
                <c:ptCount val="5"/>
                <c:pt idx="0">
                  <c:v>6614</c:v>
                </c:pt>
                <c:pt idx="1">
                  <c:v>11648</c:v>
                </c:pt>
                <c:pt idx="2">
                  <c:v>10823</c:v>
                </c:pt>
                <c:pt idx="3">
                  <c:v>10622</c:v>
                </c:pt>
                <c:pt idx="4">
                  <c:v>10094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4-3069-4049-AE4F-A9DB4C281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2938096"/>
        <c:axId val="1692942992"/>
      </c:lineChart>
      <c:catAx>
        <c:axId val="1692944624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1692937008"/>
        <c:crosses val="autoZero"/>
        <c:auto val="1"/>
        <c:lblAlgn val="ctr"/>
        <c:lblOffset val="100"/>
        <c:noMultiLvlLbl val="0"/>
      </c:catAx>
      <c:valAx>
        <c:axId val="1692937008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1692944624"/>
        <c:crosses val="autoZero"/>
        <c:crossBetween val="between"/>
      </c:valAx>
      <c:valAx>
        <c:axId val="1692942992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one"/>
        <c:crossAx val="1692938096"/>
        <c:crosses val="max"/>
        <c:crossBetween val="between"/>
      </c:valAx>
      <c:catAx>
        <c:axId val="16929380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692942992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5.5421263398985704E-2"/>
          <c:y val="0.73313651033704297"/>
          <c:w val="0.27755788859725888"/>
          <c:h val="0.13712562604612388"/>
        </c:manualLayout>
      </c:layout>
      <c:overlay val="0"/>
      <c:txPr>
        <a:bodyPr/>
        <a:lstStyle/>
        <a:p>
          <a:pPr>
            <a:defRPr sz="1000"/>
          </a:pPr>
          <a:endParaRPr lang="pt-BR"/>
        </a:p>
      </c:txPr>
    </c:legend>
    <c:plotVisOnly val="1"/>
    <c:dispBlanksAs val="zero"/>
    <c:showDLblsOverMax val="0"/>
  </c:chart>
  <c:txPr>
    <a:bodyPr/>
    <a:lstStyle/>
    <a:p>
      <a:pPr>
        <a:defRPr sz="1100" b="1"/>
      </a:pPr>
      <a:endParaRPr lang="pt-BR"/>
    </a:p>
  </c:txPr>
  <c:printSettings>
    <c:headerFooter/>
    <c:pageMargins b="0.78740157499999996" l="0.511811024" r="0.511811024" t="0.78740157499999996" header="0.31496062000000297" footer="0.3149606200000029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257175</xdr:colOff>
      <xdr:row>1</xdr:row>
      <xdr:rowOff>104774</xdr:rowOff>
    </xdr:from>
    <xdr:to>
      <xdr:col>16</xdr:col>
      <xdr:colOff>85725</xdr:colOff>
      <xdr:row>18</xdr:row>
      <xdr:rowOff>182879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285750</xdr:colOff>
      <xdr:row>1</xdr:row>
      <xdr:rowOff>19050</xdr:rowOff>
    </xdr:from>
    <xdr:to>
      <xdr:col>12</xdr:col>
      <xdr:colOff>457200</xdr:colOff>
      <xdr:row>23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>
      <selection activeCell="C25" sqref="C25"/>
    </sheetView>
  </sheetViews>
  <sheetFormatPr defaultColWidth="9.109375" defaultRowHeight="14.4" x14ac:dyDescent="0.3"/>
  <cols>
    <col min="1" max="1" width="25.6640625" customWidth="1"/>
    <col min="2" max="2" width="14.5546875" customWidth="1"/>
    <col min="3" max="3" width="20.44140625" bestFit="1" customWidth="1"/>
    <col min="4" max="4" width="25.44140625" customWidth="1"/>
  </cols>
  <sheetData>
    <row r="3" spans="1:4" ht="15" thickBot="1" x14ac:dyDescent="0.35"/>
    <row r="4" spans="1:4" ht="22.5" customHeight="1" thickBot="1" x14ac:dyDescent="0.9">
      <c r="A4" s="1"/>
      <c r="B4" s="56" t="s">
        <v>19</v>
      </c>
      <c r="C4" s="57"/>
      <c r="D4" s="58"/>
    </row>
    <row r="5" spans="1:4" ht="18.600000000000001" thickTop="1" x14ac:dyDescent="0.35">
      <c r="A5" s="2"/>
      <c r="B5" s="3" t="s">
        <v>2</v>
      </c>
      <c r="C5" s="4" t="s">
        <v>17</v>
      </c>
      <c r="D5" s="5" t="s">
        <v>3</v>
      </c>
    </row>
    <row r="6" spans="1:4" ht="15.6" x14ac:dyDescent="0.3">
      <c r="B6" s="6" t="s">
        <v>4</v>
      </c>
      <c r="C6" s="7"/>
      <c r="D6" s="8"/>
    </row>
    <row r="7" spans="1:4" ht="15.6" x14ac:dyDescent="0.3">
      <c r="B7" s="9" t="s">
        <v>5</v>
      </c>
      <c r="C7" s="10"/>
      <c r="D7" s="11"/>
    </row>
    <row r="8" spans="1:4" ht="15.6" x14ac:dyDescent="0.3">
      <c r="B8" s="6" t="s">
        <v>6</v>
      </c>
      <c r="C8" s="7"/>
      <c r="D8" s="8"/>
    </row>
    <row r="9" spans="1:4" ht="15.6" x14ac:dyDescent="0.3">
      <c r="B9" s="9" t="s">
        <v>7</v>
      </c>
      <c r="C9" s="10">
        <v>297.83</v>
      </c>
      <c r="D9" s="11">
        <v>373</v>
      </c>
    </row>
    <row r="10" spans="1:4" ht="15.6" x14ac:dyDescent="0.3">
      <c r="B10" s="6" t="s">
        <v>8</v>
      </c>
      <c r="C10" s="7">
        <v>335.16</v>
      </c>
      <c r="D10" s="8">
        <v>423</v>
      </c>
    </row>
    <row r="11" spans="1:4" ht="15.6" x14ac:dyDescent="0.3">
      <c r="B11" s="9" t="s">
        <v>9</v>
      </c>
      <c r="C11" s="10">
        <v>354.7</v>
      </c>
      <c r="D11" s="11">
        <v>444</v>
      </c>
    </row>
    <row r="12" spans="1:4" ht="15.6" x14ac:dyDescent="0.3">
      <c r="B12" s="6" t="s">
        <v>10</v>
      </c>
      <c r="C12" s="7">
        <v>374.76</v>
      </c>
      <c r="D12" s="8">
        <v>474</v>
      </c>
    </row>
    <row r="13" spans="1:4" ht="15.6" x14ac:dyDescent="0.3">
      <c r="B13" s="9" t="s">
        <v>11</v>
      </c>
      <c r="C13" s="10">
        <v>521.41999999999996</v>
      </c>
      <c r="D13" s="11">
        <v>633</v>
      </c>
    </row>
    <row r="14" spans="1:4" ht="15.6" x14ac:dyDescent="0.3">
      <c r="B14" s="6" t="s">
        <v>12</v>
      </c>
      <c r="C14" s="7">
        <v>503.43</v>
      </c>
      <c r="D14" s="8">
        <v>608</v>
      </c>
    </row>
    <row r="15" spans="1:4" ht="15.6" x14ac:dyDescent="0.3">
      <c r="B15" s="9" t="s">
        <v>13</v>
      </c>
      <c r="C15" s="10">
        <v>364.86</v>
      </c>
      <c r="D15" s="11">
        <v>441</v>
      </c>
    </row>
    <row r="16" spans="1:4" ht="15.6" x14ac:dyDescent="0.3">
      <c r="B16" s="6" t="s">
        <v>14</v>
      </c>
      <c r="C16" s="7">
        <v>454.86</v>
      </c>
      <c r="D16" s="8">
        <v>565</v>
      </c>
    </row>
    <row r="17" spans="2:4" ht="15.6" x14ac:dyDescent="0.3">
      <c r="B17" s="9" t="s">
        <v>15</v>
      </c>
      <c r="C17" s="10">
        <v>383.97</v>
      </c>
      <c r="D17" s="11">
        <v>506</v>
      </c>
    </row>
    <row r="18" spans="2:4" ht="16.2" thickBot="1" x14ac:dyDescent="0.35">
      <c r="B18" s="12" t="s">
        <v>16</v>
      </c>
      <c r="C18" s="13">
        <f>SUM(C6:C17)</f>
        <v>3590.99</v>
      </c>
      <c r="D18" s="14">
        <f>SUM(D6:D17)</f>
        <v>4467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>
      <selection activeCell="C25" sqref="C25"/>
    </sheetView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9">
      <c r="A4" s="1"/>
      <c r="B4" s="56" t="s">
        <v>19</v>
      </c>
      <c r="C4" s="57"/>
      <c r="D4" s="58"/>
    </row>
    <row r="5" spans="1:4" ht="18.600000000000001" thickTop="1" x14ac:dyDescent="0.35">
      <c r="A5" s="2"/>
      <c r="B5" s="3" t="s">
        <v>2</v>
      </c>
      <c r="C5" s="4" t="s">
        <v>17</v>
      </c>
      <c r="D5" s="5" t="s">
        <v>3</v>
      </c>
    </row>
    <row r="6" spans="1:4" ht="15.6" x14ac:dyDescent="0.3">
      <c r="B6" s="6" t="s">
        <v>4</v>
      </c>
      <c r="C6" s="7">
        <v>392.39</v>
      </c>
      <c r="D6" s="8">
        <v>507</v>
      </c>
    </row>
    <row r="7" spans="1:4" ht="15.6" x14ac:dyDescent="0.3">
      <c r="B7" s="9" t="s">
        <v>5</v>
      </c>
      <c r="C7" s="10">
        <v>658.06</v>
      </c>
      <c r="D7" s="11">
        <v>859</v>
      </c>
    </row>
    <row r="8" spans="1:4" ht="15.6" x14ac:dyDescent="0.3">
      <c r="B8" s="6" t="s">
        <v>6</v>
      </c>
      <c r="C8" s="7">
        <v>908.41</v>
      </c>
      <c r="D8" s="8">
        <v>1224</v>
      </c>
    </row>
    <row r="9" spans="1:4" ht="15.6" x14ac:dyDescent="0.3">
      <c r="B9" s="9" t="s">
        <v>7</v>
      </c>
      <c r="C9" s="10">
        <v>454.1</v>
      </c>
      <c r="D9" s="11">
        <v>588</v>
      </c>
    </row>
    <row r="10" spans="1:4" ht="15.6" x14ac:dyDescent="0.3">
      <c r="B10" s="6" t="s">
        <v>8</v>
      </c>
      <c r="C10" s="7">
        <v>451.47</v>
      </c>
      <c r="D10" s="8">
        <v>606</v>
      </c>
    </row>
    <row r="11" spans="1:4" ht="15.6" x14ac:dyDescent="0.3">
      <c r="B11" s="9" t="s">
        <v>9</v>
      </c>
      <c r="C11" s="10">
        <v>1057.28</v>
      </c>
      <c r="D11" s="11">
        <v>1469</v>
      </c>
    </row>
    <row r="12" spans="1:4" ht="15.6" x14ac:dyDescent="0.3">
      <c r="B12" s="6" t="s">
        <v>10</v>
      </c>
      <c r="C12" s="7">
        <v>600.01</v>
      </c>
      <c r="D12" s="8">
        <v>834</v>
      </c>
    </row>
    <row r="13" spans="1:4" ht="15.6" x14ac:dyDescent="0.3">
      <c r="B13" s="9" t="s">
        <v>11</v>
      </c>
      <c r="C13" s="10">
        <v>631.47</v>
      </c>
      <c r="D13" s="11">
        <v>868</v>
      </c>
    </row>
    <row r="14" spans="1:4" ht="15.6" x14ac:dyDescent="0.3">
      <c r="B14" s="6" t="s">
        <v>12</v>
      </c>
      <c r="C14" s="23">
        <v>552.27</v>
      </c>
      <c r="D14" s="8">
        <v>761</v>
      </c>
    </row>
    <row r="15" spans="1:4" ht="15.6" x14ac:dyDescent="0.3">
      <c r="B15" s="9" t="s">
        <v>13</v>
      </c>
      <c r="C15" s="10">
        <v>481.81</v>
      </c>
      <c r="D15" s="11">
        <v>643</v>
      </c>
    </row>
    <row r="16" spans="1:4" ht="15.6" x14ac:dyDescent="0.3">
      <c r="B16" s="6" t="s">
        <v>14</v>
      </c>
      <c r="C16" s="24">
        <v>491.79</v>
      </c>
      <c r="D16" s="25">
        <v>660</v>
      </c>
    </row>
    <row r="17" spans="2:4" ht="15.6" x14ac:dyDescent="0.3">
      <c r="B17" s="9" t="s">
        <v>15</v>
      </c>
      <c r="C17" s="18">
        <v>507.71</v>
      </c>
      <c r="D17" s="19">
        <v>616</v>
      </c>
    </row>
    <row r="18" spans="2:4" ht="16.2" thickBot="1" x14ac:dyDescent="0.35">
      <c r="B18" s="12" t="s">
        <v>16</v>
      </c>
      <c r="C18" s="13">
        <f>SUM(C6:C17)</f>
        <v>7186.7699999999995</v>
      </c>
      <c r="D18" s="14">
        <f>SUM(D6:D17)</f>
        <v>9635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8"/>
  <sheetViews>
    <sheetView topLeftCell="A4" workbookViewId="0">
      <selection activeCell="C25" sqref="C25"/>
    </sheetView>
  </sheetViews>
  <sheetFormatPr defaultRowHeight="14.4" x14ac:dyDescent="0.3"/>
  <cols>
    <col min="1" max="1" width="30.6640625" customWidth="1"/>
    <col min="2" max="2" width="25.109375" customWidth="1"/>
    <col min="3" max="3" width="28.44140625" customWidth="1"/>
    <col min="4" max="4" width="26.44140625" bestFit="1" customWidth="1"/>
  </cols>
  <sheetData>
    <row r="3" spans="1:5" ht="15" thickBot="1" x14ac:dyDescent="0.35"/>
    <row r="4" spans="1:5" ht="46.8" thickBot="1" x14ac:dyDescent="0.9">
      <c r="A4" s="1"/>
      <c r="B4" s="56" t="s">
        <v>19</v>
      </c>
      <c r="C4" s="57"/>
      <c r="D4" s="58"/>
    </row>
    <row r="5" spans="1:5" ht="18.600000000000001" thickTop="1" x14ac:dyDescent="0.35">
      <c r="A5" s="2"/>
      <c r="B5" s="3" t="s">
        <v>2</v>
      </c>
      <c r="C5" s="4" t="s">
        <v>17</v>
      </c>
      <c r="D5" s="5" t="s">
        <v>3</v>
      </c>
    </row>
    <row r="6" spans="1:5" ht="15.6" x14ac:dyDescent="0.3">
      <c r="B6" s="6" t="s">
        <v>4</v>
      </c>
      <c r="C6" s="23">
        <v>697.86</v>
      </c>
      <c r="D6" s="23">
        <v>803</v>
      </c>
      <c r="E6" s="26"/>
    </row>
    <row r="7" spans="1:5" ht="15.6" x14ac:dyDescent="0.3">
      <c r="B7" s="9" t="s">
        <v>5</v>
      </c>
      <c r="C7" s="10">
        <v>269.75</v>
      </c>
      <c r="D7" s="11">
        <v>320</v>
      </c>
    </row>
    <row r="8" spans="1:5" ht="15.6" x14ac:dyDescent="0.3">
      <c r="B8" s="6" t="s">
        <v>6</v>
      </c>
      <c r="C8" s="23">
        <v>393.96</v>
      </c>
      <c r="D8" s="24">
        <v>481</v>
      </c>
      <c r="E8" s="26"/>
    </row>
    <row r="9" spans="1:5" ht="15.6" x14ac:dyDescent="0.3">
      <c r="B9" s="9" t="s">
        <v>7</v>
      </c>
      <c r="C9" s="10">
        <v>323.41000000000003</v>
      </c>
      <c r="D9" s="11">
        <v>397</v>
      </c>
    </row>
    <row r="10" spans="1:5" ht="15.6" x14ac:dyDescent="0.3">
      <c r="B10" s="6" t="s">
        <v>8</v>
      </c>
      <c r="C10" s="7">
        <v>560.95000000000005</v>
      </c>
      <c r="D10" s="8">
        <v>705</v>
      </c>
    </row>
    <row r="11" spans="1:5" ht="15.6" x14ac:dyDescent="0.3">
      <c r="B11" s="9" t="s">
        <v>9</v>
      </c>
      <c r="C11" s="10">
        <v>609.27</v>
      </c>
      <c r="D11" s="11">
        <v>738</v>
      </c>
    </row>
    <row r="12" spans="1:5" ht="15.6" x14ac:dyDescent="0.3">
      <c r="B12" s="6" t="s">
        <v>10</v>
      </c>
      <c r="C12" s="7">
        <v>578.41</v>
      </c>
      <c r="D12" s="8">
        <v>677</v>
      </c>
    </row>
    <row r="13" spans="1:5" ht="15.6" x14ac:dyDescent="0.3">
      <c r="B13" s="9" t="s">
        <v>11</v>
      </c>
      <c r="C13" s="10">
        <v>211.53</v>
      </c>
      <c r="D13" s="11">
        <v>235</v>
      </c>
    </row>
    <row r="14" spans="1:5" ht="15.6" x14ac:dyDescent="0.3">
      <c r="B14" s="6" t="s">
        <v>12</v>
      </c>
      <c r="C14" s="23">
        <v>588.74</v>
      </c>
      <c r="D14" s="8">
        <v>611</v>
      </c>
    </row>
    <row r="15" spans="1:5" ht="15.6" x14ac:dyDescent="0.3">
      <c r="B15" s="9" t="s">
        <v>13</v>
      </c>
      <c r="C15" s="10">
        <v>571.99</v>
      </c>
      <c r="D15" s="11">
        <v>569</v>
      </c>
    </row>
    <row r="16" spans="1:5" ht="15.6" x14ac:dyDescent="0.3">
      <c r="B16" s="6" t="s">
        <v>14</v>
      </c>
      <c r="C16" s="24">
        <v>540.64</v>
      </c>
      <c r="D16" s="25">
        <v>556</v>
      </c>
    </row>
    <row r="17" spans="2:4" ht="15.6" x14ac:dyDescent="0.3">
      <c r="B17" s="9" t="s">
        <v>15</v>
      </c>
      <c r="C17" s="18">
        <v>576.16</v>
      </c>
      <c r="D17" s="19">
        <v>522</v>
      </c>
    </row>
    <row r="18" spans="2:4" ht="16.2" thickBot="1" x14ac:dyDescent="0.35">
      <c r="B18" s="12" t="s">
        <v>16</v>
      </c>
      <c r="C18" s="13">
        <f>SUM(C6:C17)</f>
        <v>5922.67</v>
      </c>
      <c r="D18" s="14">
        <f>SUM(D6:D17)</f>
        <v>6614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topLeftCell="A4" workbookViewId="0">
      <selection activeCell="C25" sqref="C25"/>
    </sheetView>
  </sheetViews>
  <sheetFormatPr defaultRowHeight="14.4" x14ac:dyDescent="0.3"/>
  <cols>
    <col min="1" max="1" width="38.44140625" customWidth="1"/>
    <col min="2" max="2" width="21.44140625" customWidth="1"/>
    <col min="3" max="3" width="20.44140625" bestFit="1" customWidth="1"/>
    <col min="4" max="4" width="26.44140625" bestFit="1" customWidth="1"/>
  </cols>
  <sheetData>
    <row r="3" spans="1:4" ht="15" thickBot="1" x14ac:dyDescent="0.35"/>
    <row r="4" spans="1:4" ht="46.8" thickBot="1" x14ac:dyDescent="0.9">
      <c r="A4" s="1"/>
      <c r="B4" s="56" t="s">
        <v>19</v>
      </c>
      <c r="C4" s="57"/>
      <c r="D4" s="58"/>
    </row>
    <row r="5" spans="1:4" ht="18.600000000000001" thickTop="1" x14ac:dyDescent="0.35">
      <c r="A5" s="2"/>
      <c r="B5" s="3" t="s">
        <v>2</v>
      </c>
      <c r="C5" s="4" t="s">
        <v>17</v>
      </c>
      <c r="D5" s="5" t="s">
        <v>3</v>
      </c>
    </row>
    <row r="6" spans="1:4" ht="15.6" x14ac:dyDescent="0.3">
      <c r="B6" s="6" t="s">
        <v>4</v>
      </c>
      <c r="C6" s="23">
        <v>743.76</v>
      </c>
      <c r="D6" s="23">
        <f>325+368</f>
        <v>693</v>
      </c>
    </row>
    <row r="7" spans="1:4" ht="15.6" x14ac:dyDescent="0.3">
      <c r="B7" s="9" t="s">
        <v>5</v>
      </c>
      <c r="C7" s="10">
        <v>744.13</v>
      </c>
      <c r="D7" s="11">
        <v>704</v>
      </c>
    </row>
    <row r="8" spans="1:4" ht="15.6" x14ac:dyDescent="0.3">
      <c r="B8" s="6" t="s">
        <v>6</v>
      </c>
      <c r="C8" s="23">
        <v>668.44</v>
      </c>
      <c r="D8" s="24">
        <v>645</v>
      </c>
    </row>
    <row r="9" spans="1:4" ht="15.6" x14ac:dyDescent="0.3">
      <c r="B9" s="9" t="s">
        <v>7</v>
      </c>
      <c r="C9" s="10">
        <v>750.93</v>
      </c>
      <c r="D9" s="11">
        <v>701</v>
      </c>
    </row>
    <row r="10" spans="1:4" ht="15.6" x14ac:dyDescent="0.3">
      <c r="B10" s="6" t="s">
        <v>8</v>
      </c>
      <c r="C10" s="7">
        <v>606.19000000000005</v>
      </c>
      <c r="D10" s="8">
        <v>703</v>
      </c>
    </row>
    <row r="11" spans="1:4" ht="15.6" x14ac:dyDescent="0.3">
      <c r="B11" s="9" t="s">
        <v>9</v>
      </c>
      <c r="C11" s="10">
        <v>795.53</v>
      </c>
      <c r="D11" s="11">
        <v>926</v>
      </c>
    </row>
    <row r="12" spans="1:4" ht="15.6" x14ac:dyDescent="0.3">
      <c r="B12" s="6" t="s">
        <v>10</v>
      </c>
      <c r="C12" s="7">
        <v>809</v>
      </c>
      <c r="D12" s="8">
        <v>1025</v>
      </c>
    </row>
    <row r="13" spans="1:4" ht="15.6" x14ac:dyDescent="0.3">
      <c r="B13" s="9" t="s">
        <v>11</v>
      </c>
      <c r="C13" s="10">
        <v>961.46</v>
      </c>
      <c r="D13" s="11">
        <v>1261</v>
      </c>
    </row>
    <row r="14" spans="1:4" ht="15.6" x14ac:dyDescent="0.3">
      <c r="B14" s="6" t="s">
        <v>12</v>
      </c>
      <c r="C14" s="23">
        <v>882.51</v>
      </c>
      <c r="D14" s="8">
        <v>1165</v>
      </c>
    </row>
    <row r="15" spans="1:4" ht="15.6" x14ac:dyDescent="0.3">
      <c r="B15" s="9" t="s">
        <v>13</v>
      </c>
      <c r="C15" s="10">
        <v>844.56</v>
      </c>
      <c r="D15" s="11">
        <v>1211</v>
      </c>
    </row>
    <row r="16" spans="1:4" ht="15.6" x14ac:dyDescent="0.3">
      <c r="B16" s="6" t="s">
        <v>14</v>
      </c>
      <c r="C16" s="24">
        <v>854.02</v>
      </c>
      <c r="D16" s="25">
        <v>1209</v>
      </c>
    </row>
    <row r="17" spans="2:4" ht="15.6" x14ac:dyDescent="0.3">
      <c r="B17" s="9" t="s">
        <v>15</v>
      </c>
      <c r="C17" s="22">
        <v>1028.46</v>
      </c>
      <c r="D17" s="19">
        <v>1405</v>
      </c>
    </row>
    <row r="18" spans="2:4" ht="16.2" thickBot="1" x14ac:dyDescent="0.35">
      <c r="B18" s="12" t="s">
        <v>16</v>
      </c>
      <c r="C18" s="13">
        <f>SUM(C6:C17)</f>
        <v>9688.9900000000016</v>
      </c>
      <c r="D18" s="14">
        <f>SUM(D6:D17)</f>
        <v>11648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>
      <selection activeCell="C25" sqref="C25"/>
    </sheetView>
  </sheetViews>
  <sheetFormatPr defaultRowHeight="14.4" x14ac:dyDescent="0.3"/>
  <cols>
    <col min="1" max="1" width="38.44140625" customWidth="1"/>
    <col min="2" max="2" width="21.44140625" customWidth="1"/>
    <col min="3" max="3" width="20.44140625" bestFit="1" customWidth="1"/>
    <col min="4" max="4" width="26.44140625" bestFit="1" customWidth="1"/>
  </cols>
  <sheetData>
    <row r="3" spans="1:4" ht="15" thickBot="1" x14ac:dyDescent="0.35"/>
    <row r="4" spans="1:4" ht="46.8" thickBot="1" x14ac:dyDescent="0.9">
      <c r="A4" s="1"/>
      <c r="B4" s="56" t="s">
        <v>19</v>
      </c>
      <c r="C4" s="57"/>
      <c r="D4" s="58"/>
    </row>
    <row r="5" spans="1:4" ht="18.600000000000001" thickTop="1" x14ac:dyDescent="0.35">
      <c r="A5" s="2"/>
      <c r="B5" s="3" t="s">
        <v>2</v>
      </c>
      <c r="C5" s="4" t="s">
        <v>17</v>
      </c>
      <c r="D5" s="5" t="s">
        <v>3</v>
      </c>
    </row>
    <row r="6" spans="1:4" ht="15.6" x14ac:dyDescent="0.3">
      <c r="B6" s="6" t="s">
        <v>4</v>
      </c>
      <c r="C6" s="28">
        <v>928</v>
      </c>
      <c r="D6" s="23">
        <v>1231</v>
      </c>
    </row>
    <row r="7" spans="1:4" ht="15.6" x14ac:dyDescent="0.3">
      <c r="B7" s="9" t="s">
        <v>5</v>
      </c>
      <c r="C7" s="29">
        <v>567.22</v>
      </c>
      <c r="D7" s="11">
        <v>663</v>
      </c>
    </row>
    <row r="8" spans="1:4" ht="15.6" x14ac:dyDescent="0.3">
      <c r="B8" s="6" t="s">
        <v>6</v>
      </c>
      <c r="C8" s="28">
        <v>921.4</v>
      </c>
      <c r="D8" s="24">
        <v>1134</v>
      </c>
    </row>
    <row r="9" spans="1:4" ht="15.6" x14ac:dyDescent="0.3">
      <c r="B9" s="9" t="s">
        <v>7</v>
      </c>
      <c r="C9" s="29">
        <v>742.9</v>
      </c>
      <c r="D9" s="11">
        <v>949</v>
      </c>
    </row>
    <row r="10" spans="1:4" ht="15.6" x14ac:dyDescent="0.3">
      <c r="B10" s="6" t="s">
        <v>8</v>
      </c>
      <c r="C10" s="30">
        <v>555.26</v>
      </c>
      <c r="D10" s="8">
        <v>706</v>
      </c>
    </row>
    <row r="11" spans="1:4" ht="15.6" x14ac:dyDescent="0.3">
      <c r="B11" s="9" t="s">
        <v>9</v>
      </c>
      <c r="C11" s="29">
        <v>621.52</v>
      </c>
      <c r="D11" s="11">
        <v>803</v>
      </c>
    </row>
    <row r="12" spans="1:4" ht="15.6" x14ac:dyDescent="0.3">
      <c r="B12" s="6" t="s">
        <v>10</v>
      </c>
      <c r="C12" s="30">
        <v>819.43</v>
      </c>
      <c r="D12" s="8">
        <v>1064</v>
      </c>
    </row>
    <row r="13" spans="1:4" ht="15.6" x14ac:dyDescent="0.3">
      <c r="B13" s="9" t="s">
        <v>11</v>
      </c>
      <c r="C13" s="29">
        <v>595.47</v>
      </c>
      <c r="D13" s="11">
        <v>770</v>
      </c>
    </row>
    <row r="14" spans="1:4" ht="15.6" x14ac:dyDescent="0.3">
      <c r="B14" s="6" t="s">
        <v>12</v>
      </c>
      <c r="C14" s="30">
        <v>790.75</v>
      </c>
      <c r="D14" s="8">
        <v>1026</v>
      </c>
    </row>
    <row r="15" spans="1:4" ht="15.6" x14ac:dyDescent="0.3">
      <c r="B15" s="9" t="s">
        <v>13</v>
      </c>
      <c r="C15" s="29">
        <v>782.75</v>
      </c>
      <c r="D15" s="11">
        <v>1014</v>
      </c>
    </row>
    <row r="16" spans="1:4" ht="15.6" x14ac:dyDescent="0.3">
      <c r="B16" s="6" t="s">
        <v>14</v>
      </c>
      <c r="C16" s="32">
        <v>621.74</v>
      </c>
      <c r="D16" s="31">
        <v>786</v>
      </c>
    </row>
    <row r="17" spans="2:4" ht="15.6" x14ac:dyDescent="0.3">
      <c r="B17" s="9" t="s">
        <v>15</v>
      </c>
      <c r="C17" s="33">
        <v>542.58000000000004</v>
      </c>
      <c r="D17" s="34">
        <v>677</v>
      </c>
    </row>
    <row r="18" spans="2:4" ht="16.2" thickBot="1" x14ac:dyDescent="0.35">
      <c r="B18" s="12" t="s">
        <v>16</v>
      </c>
      <c r="C18" s="13">
        <f>SUM(C6:C17)</f>
        <v>8489.02</v>
      </c>
      <c r="D18" s="14">
        <f>SUM(D6:D17)</f>
        <v>10823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>
      <selection activeCell="C12" sqref="C12:C17"/>
    </sheetView>
  </sheetViews>
  <sheetFormatPr defaultRowHeight="14.4" x14ac:dyDescent="0.3"/>
  <cols>
    <col min="1" max="1" width="38.44140625" customWidth="1"/>
    <col min="2" max="2" width="21.44140625" customWidth="1"/>
    <col min="3" max="3" width="20.44140625" bestFit="1" customWidth="1"/>
    <col min="4" max="4" width="26.44140625" bestFit="1" customWidth="1"/>
  </cols>
  <sheetData>
    <row r="3" spans="1:4" ht="15" thickBot="1" x14ac:dyDescent="0.35"/>
    <row r="4" spans="1:4" ht="46.8" thickBot="1" x14ac:dyDescent="0.9">
      <c r="A4" s="1"/>
      <c r="B4" s="56" t="s">
        <v>19</v>
      </c>
      <c r="C4" s="57"/>
      <c r="D4" s="58"/>
    </row>
    <row r="5" spans="1:4" ht="18.600000000000001" thickTop="1" x14ac:dyDescent="0.35">
      <c r="A5" s="2"/>
      <c r="B5" s="3" t="s">
        <v>2</v>
      </c>
      <c r="C5" s="4" t="s">
        <v>17</v>
      </c>
      <c r="D5" s="5" t="s">
        <v>3</v>
      </c>
    </row>
    <row r="6" spans="1:4" ht="15.6" x14ac:dyDescent="0.3">
      <c r="B6" s="6" t="s">
        <v>4</v>
      </c>
      <c r="C6" s="30">
        <v>597.20000000000005</v>
      </c>
      <c r="D6" s="51">
        <v>757</v>
      </c>
    </row>
    <row r="7" spans="1:4" ht="15.6" x14ac:dyDescent="0.3">
      <c r="B7" s="9" t="s">
        <v>5</v>
      </c>
      <c r="C7" s="29">
        <v>751.29</v>
      </c>
      <c r="D7" s="11">
        <v>978</v>
      </c>
    </row>
    <row r="8" spans="1:4" ht="15.6" x14ac:dyDescent="0.3">
      <c r="B8" s="6" t="s">
        <v>6</v>
      </c>
      <c r="C8" s="30">
        <v>825.22</v>
      </c>
      <c r="D8" s="52">
        <v>1082</v>
      </c>
    </row>
    <row r="9" spans="1:4" ht="15.6" x14ac:dyDescent="0.3">
      <c r="B9" s="9" t="s">
        <v>7</v>
      </c>
      <c r="C9" s="29">
        <v>566.75</v>
      </c>
      <c r="D9" s="11">
        <v>730</v>
      </c>
    </row>
    <row r="10" spans="1:4" ht="16.2" thickBot="1" x14ac:dyDescent="0.35">
      <c r="B10" s="6" t="s">
        <v>8</v>
      </c>
      <c r="C10" s="53">
        <v>674.03</v>
      </c>
      <c r="D10" s="50">
        <v>866</v>
      </c>
    </row>
    <row r="11" spans="1:4" ht="16.2" thickBot="1" x14ac:dyDescent="0.35">
      <c r="B11" s="9" t="s">
        <v>9</v>
      </c>
      <c r="C11" s="53">
        <v>485.46</v>
      </c>
      <c r="D11" s="50">
        <v>623</v>
      </c>
    </row>
    <row r="12" spans="1:4" ht="16.2" thickBot="1" x14ac:dyDescent="0.35">
      <c r="B12" s="6" t="s">
        <v>10</v>
      </c>
      <c r="C12" s="53">
        <v>669.35</v>
      </c>
      <c r="D12" s="50">
        <v>864</v>
      </c>
    </row>
    <row r="13" spans="1:4" ht="16.2" thickBot="1" x14ac:dyDescent="0.35">
      <c r="B13" s="9" t="s">
        <v>11</v>
      </c>
      <c r="C13" s="54">
        <v>1441.75</v>
      </c>
      <c r="D13" s="38">
        <v>1798</v>
      </c>
    </row>
    <row r="14" spans="1:4" ht="16.2" thickBot="1" x14ac:dyDescent="0.35">
      <c r="B14" s="6" t="s">
        <v>12</v>
      </c>
      <c r="C14" s="53">
        <v>847.3</v>
      </c>
      <c r="D14" s="50">
        <v>1021</v>
      </c>
    </row>
    <row r="15" spans="1:4" ht="16.2" thickBot="1" x14ac:dyDescent="0.35">
      <c r="B15" s="9" t="s">
        <v>13</v>
      </c>
      <c r="C15" s="54">
        <v>690.9</v>
      </c>
      <c r="D15" s="38">
        <v>800</v>
      </c>
    </row>
    <row r="16" spans="1:4" ht="16.2" thickBot="1" x14ac:dyDescent="0.35">
      <c r="B16" s="6" t="s">
        <v>14</v>
      </c>
      <c r="C16" s="53">
        <v>560.62</v>
      </c>
      <c r="D16" s="50">
        <v>679</v>
      </c>
    </row>
    <row r="17" spans="2:4" ht="16.2" thickBot="1" x14ac:dyDescent="0.35">
      <c r="B17" s="9" t="s">
        <v>15</v>
      </c>
      <c r="C17" s="54">
        <v>355.52</v>
      </c>
      <c r="D17" s="38">
        <v>424</v>
      </c>
    </row>
    <row r="18" spans="2:4" ht="16.2" thickBot="1" x14ac:dyDescent="0.35">
      <c r="B18" s="12" t="s">
        <v>16</v>
      </c>
      <c r="C18" s="13">
        <f>SUM(C6:C17)</f>
        <v>8465.39</v>
      </c>
      <c r="D18" s="14">
        <f>SUM(D6:D17)</f>
        <v>10622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>
      <selection activeCell="G20" sqref="G20"/>
    </sheetView>
  </sheetViews>
  <sheetFormatPr defaultRowHeight="14.4" x14ac:dyDescent="0.3"/>
  <cols>
    <col min="1" max="1" width="38.44140625" customWidth="1"/>
    <col min="2" max="2" width="21.44140625" customWidth="1"/>
    <col min="3" max="3" width="20.44140625" bestFit="1" customWidth="1"/>
    <col min="4" max="4" width="26.44140625" bestFit="1" customWidth="1"/>
  </cols>
  <sheetData>
    <row r="3" spans="1:4" ht="15" thickBot="1" x14ac:dyDescent="0.35"/>
    <row r="4" spans="1:4" ht="46.8" thickBot="1" x14ac:dyDescent="0.9">
      <c r="A4" s="1"/>
      <c r="B4" s="56" t="s">
        <v>19</v>
      </c>
      <c r="C4" s="57"/>
      <c r="D4" s="58"/>
    </row>
    <row r="5" spans="1:4" ht="18.600000000000001" thickTop="1" x14ac:dyDescent="0.35">
      <c r="A5" s="2"/>
      <c r="B5" s="3" t="s">
        <v>2</v>
      </c>
      <c r="C5" s="4" t="s">
        <v>17</v>
      </c>
      <c r="D5" s="5" t="s">
        <v>3</v>
      </c>
    </row>
    <row r="6" spans="1:4" ht="15.6" x14ac:dyDescent="0.3">
      <c r="B6" s="6" t="s">
        <v>4</v>
      </c>
      <c r="C6" s="30">
        <v>247.32</v>
      </c>
      <c r="D6" s="51">
        <v>285</v>
      </c>
    </row>
    <row r="7" spans="1:4" ht="15.6" x14ac:dyDescent="0.3">
      <c r="B7" s="9" t="s">
        <v>5</v>
      </c>
      <c r="C7" s="29">
        <v>810.2</v>
      </c>
      <c r="D7" s="11">
        <v>1003</v>
      </c>
    </row>
    <row r="8" spans="1:4" ht="15.6" x14ac:dyDescent="0.3">
      <c r="B8" s="6" t="s">
        <v>6</v>
      </c>
      <c r="C8" s="28">
        <v>790.29</v>
      </c>
      <c r="D8" s="24">
        <v>978</v>
      </c>
    </row>
    <row r="9" spans="1:4" ht="15.6" x14ac:dyDescent="0.3">
      <c r="B9" s="9" t="s">
        <v>7</v>
      </c>
      <c r="C9" s="29">
        <v>523.41999999999996</v>
      </c>
      <c r="D9" s="11">
        <v>607</v>
      </c>
    </row>
    <row r="10" spans="1:4" ht="15.6" x14ac:dyDescent="0.3">
      <c r="B10" s="6" t="s">
        <v>8</v>
      </c>
      <c r="C10" s="30">
        <v>555.76</v>
      </c>
      <c r="D10" s="8">
        <v>654</v>
      </c>
    </row>
    <row r="11" spans="1:4" ht="15.6" x14ac:dyDescent="0.3">
      <c r="B11" s="9" t="s">
        <v>9</v>
      </c>
      <c r="C11" s="29">
        <v>837.99</v>
      </c>
      <c r="D11" s="11">
        <v>970</v>
      </c>
    </row>
    <row r="12" spans="1:4" ht="15.6" x14ac:dyDescent="0.3">
      <c r="B12" s="6" t="s">
        <v>10</v>
      </c>
      <c r="C12" s="30">
        <v>1226.43</v>
      </c>
      <c r="D12" s="8">
        <v>1417</v>
      </c>
    </row>
    <row r="13" spans="1:4" ht="15.6" x14ac:dyDescent="0.3">
      <c r="B13" s="9" t="s">
        <v>11</v>
      </c>
      <c r="C13" s="29">
        <v>1064.49</v>
      </c>
      <c r="D13" s="11">
        <v>1234</v>
      </c>
    </row>
    <row r="14" spans="1:4" ht="15.6" x14ac:dyDescent="0.3">
      <c r="B14" s="6" t="s">
        <v>12</v>
      </c>
      <c r="C14" s="30">
        <v>1233.83</v>
      </c>
      <c r="D14" s="8">
        <v>1361</v>
      </c>
    </row>
    <row r="15" spans="1:4" ht="15.6" x14ac:dyDescent="0.3">
      <c r="B15" s="9" t="s">
        <v>13</v>
      </c>
      <c r="C15" s="29">
        <v>237.83</v>
      </c>
      <c r="D15" s="11">
        <v>251</v>
      </c>
    </row>
    <row r="16" spans="1:4" ht="15.6" x14ac:dyDescent="0.3">
      <c r="B16" s="6" t="s">
        <v>14</v>
      </c>
      <c r="C16" s="32">
        <v>576.80999999999995</v>
      </c>
      <c r="D16" s="31">
        <v>647</v>
      </c>
    </row>
    <row r="17" spans="2:4" ht="15.6" x14ac:dyDescent="0.3">
      <c r="B17" s="9" t="s">
        <v>15</v>
      </c>
      <c r="C17" s="33">
        <v>685.71</v>
      </c>
      <c r="D17" s="34">
        <v>687</v>
      </c>
    </row>
    <row r="18" spans="2:4" ht="16.2" thickBot="1" x14ac:dyDescent="0.35">
      <c r="B18" s="12" t="s">
        <v>16</v>
      </c>
      <c r="C18" s="13">
        <f>SUM(C6:C17)</f>
        <v>8790.0799999999981</v>
      </c>
      <c r="D18" s="14">
        <f>SUM(D6:D17)</f>
        <v>10094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7"/>
  <sheetViews>
    <sheetView tabSelected="1" topLeftCell="C1" workbookViewId="0">
      <selection activeCell="S22" sqref="S22"/>
    </sheetView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9">
      <c r="A4" s="1"/>
      <c r="B4" s="56" t="s">
        <v>19</v>
      </c>
      <c r="C4" s="57"/>
      <c r="D4" s="58"/>
    </row>
    <row r="5" spans="1:4" ht="18.600000000000001" thickTop="1" x14ac:dyDescent="0.35">
      <c r="A5" s="2"/>
      <c r="B5" s="3" t="s">
        <v>2</v>
      </c>
      <c r="C5" s="35" t="s">
        <v>17</v>
      </c>
      <c r="D5" s="5" t="s">
        <v>3</v>
      </c>
    </row>
    <row r="6" spans="1:4" ht="16.2" thickBot="1" x14ac:dyDescent="0.35">
      <c r="B6" s="36" t="s">
        <v>20</v>
      </c>
      <c r="C6" s="37">
        <v>810.2</v>
      </c>
      <c r="D6" s="38">
        <v>1003</v>
      </c>
    </row>
    <row r="7" spans="1:4" ht="16.2" thickBot="1" x14ac:dyDescent="0.35">
      <c r="B7" s="36" t="s">
        <v>21</v>
      </c>
      <c r="C7" s="37">
        <v>790.29</v>
      </c>
      <c r="D7" s="38">
        <v>978</v>
      </c>
    </row>
    <row r="8" spans="1:4" ht="16.2" thickBot="1" x14ac:dyDescent="0.35">
      <c r="B8" s="48" t="s">
        <v>23</v>
      </c>
      <c r="C8" s="49">
        <v>523.41999999999996</v>
      </c>
      <c r="D8" s="50">
        <v>607</v>
      </c>
    </row>
    <row r="9" spans="1:4" ht="16.2" thickBot="1" x14ac:dyDescent="0.35">
      <c r="B9" s="36" t="s">
        <v>22</v>
      </c>
      <c r="C9" s="37">
        <v>555.76</v>
      </c>
      <c r="D9" s="38">
        <v>654</v>
      </c>
    </row>
    <row r="10" spans="1:4" ht="16.2" thickBot="1" x14ac:dyDescent="0.35">
      <c r="B10" s="36" t="s">
        <v>24</v>
      </c>
      <c r="C10" s="37">
        <v>837.99</v>
      </c>
      <c r="D10" s="38">
        <v>970</v>
      </c>
    </row>
    <row r="11" spans="1:4" ht="16.2" thickBot="1" x14ac:dyDescent="0.35">
      <c r="B11" s="36" t="s">
        <v>25</v>
      </c>
      <c r="C11" s="37">
        <v>1226.43</v>
      </c>
      <c r="D11" s="38">
        <v>1417</v>
      </c>
    </row>
    <row r="12" spans="1:4" ht="16.2" thickBot="1" x14ac:dyDescent="0.35">
      <c r="B12" s="48" t="s">
        <v>26</v>
      </c>
      <c r="C12" s="49">
        <v>1064.49</v>
      </c>
      <c r="D12" s="50">
        <v>1234</v>
      </c>
    </row>
    <row r="13" spans="1:4" ht="16.2" thickBot="1" x14ac:dyDescent="0.35">
      <c r="B13" s="36" t="s">
        <v>27</v>
      </c>
      <c r="C13" s="55">
        <v>1233.83</v>
      </c>
      <c r="D13" s="38">
        <v>1361</v>
      </c>
    </row>
    <row r="14" spans="1:4" ht="16.2" thickBot="1" x14ac:dyDescent="0.35">
      <c r="B14" s="36" t="s">
        <v>28</v>
      </c>
      <c r="C14" s="55">
        <v>237.83</v>
      </c>
      <c r="D14" s="38">
        <v>251</v>
      </c>
    </row>
    <row r="15" spans="1:4" ht="16.2" thickBot="1" x14ac:dyDescent="0.35">
      <c r="B15" s="48" t="s">
        <v>29</v>
      </c>
      <c r="C15" s="49">
        <v>576.80999999999995</v>
      </c>
      <c r="D15" s="50">
        <v>647</v>
      </c>
    </row>
    <row r="16" spans="1:4" ht="16.2" thickBot="1" x14ac:dyDescent="0.35">
      <c r="B16" s="36" t="s">
        <v>30</v>
      </c>
      <c r="C16" s="55">
        <v>685.71</v>
      </c>
      <c r="D16" s="38">
        <v>687</v>
      </c>
    </row>
    <row r="17" spans="2:4" ht="16.2" thickBot="1" x14ac:dyDescent="0.35">
      <c r="B17" s="36" t="s">
        <v>31</v>
      </c>
      <c r="C17" s="55">
        <v>773.71</v>
      </c>
      <c r="D17" s="38">
        <v>758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0"/>
  <sheetViews>
    <sheetView workbookViewId="0">
      <selection activeCell="E25" sqref="E25"/>
    </sheetView>
  </sheetViews>
  <sheetFormatPr defaultColWidth="9.109375" defaultRowHeight="14.4" x14ac:dyDescent="0.3"/>
  <cols>
    <col min="1" max="1" width="8.33203125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3" spans="1:6" ht="15" thickBot="1" x14ac:dyDescent="0.35">
      <c r="F3" s="15"/>
    </row>
    <row r="4" spans="1:6" ht="27.75" customHeight="1" thickBot="1" x14ac:dyDescent="0.9">
      <c r="A4" s="1"/>
      <c r="B4" s="56" t="s">
        <v>19</v>
      </c>
      <c r="C4" s="57"/>
      <c r="D4" s="58"/>
      <c r="F4" s="16"/>
    </row>
    <row r="5" spans="1:6" ht="18.600000000000001" thickTop="1" x14ac:dyDescent="0.35">
      <c r="A5" s="2"/>
      <c r="B5" s="17" t="s">
        <v>0</v>
      </c>
      <c r="C5" s="39" t="s">
        <v>18</v>
      </c>
      <c r="D5" s="19" t="s">
        <v>1</v>
      </c>
    </row>
    <row r="6" spans="1:6" ht="15.6" x14ac:dyDescent="0.3">
      <c r="B6" s="9">
        <v>2011</v>
      </c>
      <c r="C6" s="40"/>
      <c r="D6" s="20"/>
    </row>
    <row r="7" spans="1:6" ht="15.6" x14ac:dyDescent="0.3">
      <c r="B7" s="6">
        <v>2012</v>
      </c>
      <c r="C7" s="41"/>
      <c r="D7" s="21"/>
    </row>
    <row r="8" spans="1:6" ht="15.6" x14ac:dyDescent="0.3">
      <c r="B8" s="9">
        <v>2013</v>
      </c>
      <c r="C8" s="40"/>
      <c r="D8" s="20"/>
    </row>
    <row r="9" spans="1:6" ht="15.6" x14ac:dyDescent="0.3">
      <c r="B9" s="6">
        <v>2014</v>
      </c>
      <c r="C9" s="41"/>
      <c r="D9" s="21"/>
    </row>
    <row r="10" spans="1:6" ht="15.6" x14ac:dyDescent="0.3">
      <c r="B10" s="9">
        <v>2015</v>
      </c>
      <c r="C10" s="40"/>
      <c r="D10" s="20"/>
    </row>
    <row r="11" spans="1:6" ht="15.6" x14ac:dyDescent="0.3">
      <c r="B11" s="6">
        <v>2016</v>
      </c>
      <c r="C11" s="41"/>
      <c r="D11" s="21"/>
    </row>
    <row r="12" spans="1:6" ht="15.6" x14ac:dyDescent="0.3">
      <c r="B12" s="9">
        <v>2017</v>
      </c>
      <c r="C12" s="40"/>
      <c r="D12" s="20"/>
    </row>
    <row r="13" spans="1:6" ht="15.6" x14ac:dyDescent="0.3">
      <c r="B13" s="6">
        <v>2018</v>
      </c>
      <c r="C13" s="41"/>
      <c r="D13" s="21"/>
    </row>
    <row r="14" spans="1:6" ht="15.6" x14ac:dyDescent="0.3">
      <c r="B14" s="9">
        <v>2019</v>
      </c>
      <c r="C14" s="42">
        <f>'2019'!C18</f>
        <v>3590.99</v>
      </c>
      <c r="D14" s="27">
        <f>'2019'!D18</f>
        <v>4467</v>
      </c>
    </row>
    <row r="15" spans="1:6" ht="15.6" x14ac:dyDescent="0.3">
      <c r="B15" s="6">
        <v>2020</v>
      </c>
      <c r="C15" s="43">
        <f>'2020'!C18</f>
        <v>7186.7699999999995</v>
      </c>
      <c r="D15" s="44">
        <f>'2020'!D18</f>
        <v>9635</v>
      </c>
    </row>
    <row r="16" spans="1:6" ht="15.6" x14ac:dyDescent="0.3">
      <c r="B16" s="9">
        <v>2021</v>
      </c>
      <c r="C16" s="42">
        <f>'2021'!C$18</f>
        <v>5922.67</v>
      </c>
      <c r="D16" s="27">
        <f>'2021'!D$18</f>
        <v>6614</v>
      </c>
    </row>
    <row r="17" spans="2:4" ht="15.6" x14ac:dyDescent="0.3">
      <c r="B17" s="6">
        <v>2022</v>
      </c>
      <c r="C17" s="43">
        <f>'2022'!C$18</f>
        <v>9688.9900000000016</v>
      </c>
      <c r="D17" s="44">
        <f>'2022'!D$18</f>
        <v>11648</v>
      </c>
    </row>
    <row r="18" spans="2:4" ht="16.2" thickBot="1" x14ac:dyDescent="0.35">
      <c r="B18" s="47">
        <v>2023</v>
      </c>
      <c r="C18" s="45">
        <f>'2023'!C$18</f>
        <v>8489.02</v>
      </c>
      <c r="D18" s="46">
        <f>'2023'!D$18</f>
        <v>10823</v>
      </c>
    </row>
    <row r="19" spans="2:4" ht="15.6" x14ac:dyDescent="0.3">
      <c r="B19" s="6">
        <v>2024</v>
      </c>
      <c r="C19" s="43">
        <v>8465.39</v>
      </c>
      <c r="D19" s="44">
        <v>10622</v>
      </c>
    </row>
    <row r="20" spans="2:4" ht="16.2" thickBot="1" x14ac:dyDescent="0.35">
      <c r="B20" s="47">
        <v>2025</v>
      </c>
      <c r="C20" s="45">
        <v>8790.08</v>
      </c>
      <c r="D20" s="46">
        <v>10094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2019</vt:lpstr>
      <vt:lpstr>2020</vt:lpstr>
      <vt:lpstr>2021</vt:lpstr>
      <vt:lpstr>2022</vt:lpstr>
      <vt:lpstr>2023</vt:lpstr>
      <vt:lpstr>2024</vt:lpstr>
      <vt:lpstr>2025</vt:lpstr>
      <vt:lpstr>GRAFICO</vt:lpstr>
      <vt:lpstr>HISTORICO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ISABEL</cp:lastModifiedBy>
  <dcterms:created xsi:type="dcterms:W3CDTF">2013-09-10T13:21:21Z</dcterms:created>
  <dcterms:modified xsi:type="dcterms:W3CDTF">2026-01-19T00:06:46Z</dcterms:modified>
</cp:coreProperties>
</file>