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BEL\OneDrive\Área de Trabalho\Isabel Freitas - Proben 2025\Baixa Tensão\Condomínio Estudantil\Apartamento 601\"/>
    </mc:Choice>
  </mc:AlternateContent>
  <bookViews>
    <workbookView xWindow="0" yWindow="0" windowWidth="23040" windowHeight="9372" activeTab="10"/>
  </bookViews>
  <sheets>
    <sheet name="2017" sheetId="10" r:id="rId1"/>
    <sheet name="2018" sheetId="9" r:id="rId2"/>
    <sheet name="2019" sheetId="11" r:id="rId3"/>
    <sheet name="2020" sheetId="12" r:id="rId4"/>
    <sheet name="2021" sheetId="13" r:id="rId5"/>
    <sheet name="2022" sheetId="14" r:id="rId6"/>
    <sheet name="2023" sheetId="15" r:id="rId7"/>
    <sheet name="2024" sheetId="16" r:id="rId8"/>
    <sheet name="2025" sheetId="17" r:id="rId9"/>
    <sheet name="GRAFICO" sheetId="6" r:id="rId10"/>
    <sheet name="HISTORICO" sheetId="1" r:id="rId1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8" i="17" l="1"/>
  <c r="D18" i="17" l="1"/>
  <c r="C18" i="16" l="1"/>
  <c r="D18" i="16"/>
  <c r="D9" i="1" l="1"/>
  <c r="C9" i="1"/>
  <c r="D8" i="1"/>
  <c r="C8" i="1"/>
  <c r="D7" i="1"/>
  <c r="C7" i="1"/>
  <c r="D18" i="15"/>
  <c r="C18" i="15"/>
  <c r="D6" i="14" l="1"/>
  <c r="D18" i="14" s="1"/>
  <c r="C18" i="14"/>
  <c r="D18" i="13" l="1"/>
  <c r="C18" i="13"/>
  <c r="D18" i="12"/>
  <c r="C18" i="12"/>
  <c r="D18" i="11"/>
  <c r="C18" i="11"/>
  <c r="D18" i="9"/>
  <c r="D6" i="1" s="1"/>
  <c r="C18" i="9"/>
  <c r="C6" i="1" s="1"/>
  <c r="D18" i="10"/>
  <c r="C18" i="10"/>
</calcChain>
</file>

<file path=xl/sharedStrings.xml><?xml version="1.0" encoding="utf-8"?>
<sst xmlns="http://schemas.openxmlformats.org/spreadsheetml/2006/main" count="173" uniqueCount="32">
  <si>
    <t>Ano</t>
  </si>
  <si>
    <t>Total em consumo (kWh)</t>
  </si>
  <si>
    <t>Mês</t>
  </si>
  <si>
    <t>Consumo Ativo (kWh)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</si>
  <si>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</si>
  <si>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</si>
  <si>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</si>
  <si>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</si>
  <si>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</si>
  <si>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</si>
  <si>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</si>
  <si>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</si>
  <si>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</si>
  <si>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</si>
  <si>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</si>
  <si>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</si>
  <si>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</si>
  <si>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Fatura Total (R$)</t>
  </si>
  <si>
    <t>Total em dinheiro (R$)</t>
  </si>
  <si>
    <t>APARTAMENTO 601</t>
  </si>
  <si>
    <t>Fevereiro/2025</t>
  </si>
  <si>
    <t>Março/2025</t>
  </si>
  <si>
    <t>Abril/2025</t>
  </si>
  <si>
    <t>Maio/2025</t>
  </si>
  <si>
    <t>Junho/2025</t>
  </si>
  <si>
    <t>Julho/2025</t>
  </si>
  <si>
    <t>Agosto/2025</t>
  </si>
  <si>
    <t>Setembro/2025</t>
  </si>
  <si>
    <t>Outubro/2025</t>
  </si>
  <si>
    <t>Novembro/2025</t>
  </si>
  <si>
    <t>Dezembro/2025</t>
  </si>
  <si>
    <t>Janeiro/2026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</si>
</sst>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.00_);_(* \(#,##0.00\);_(* &quot;-&quot;??_);_(@_)"/>
    <numFmt numFmtId="165" formatCode="&quot;R$&quot;#,##0.00"/>
    <numFmt numFmtId="166" formatCode="&quot;R$&quot;\ #,##0.00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666666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3" fontId="0" fillId="3" borderId="2" xfId="0" applyNumberForma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3" fontId="4" fillId="0" borderId="2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3" fontId="4" fillId="3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2" xfId="0" applyFont="1" applyBorder="1" applyAlignment="1">
      <alignment horizontal="center"/>
    </xf>
    <xf numFmtId="4" fontId="4" fillId="3" borderId="0" xfId="0" applyNumberFormat="1" applyFont="1" applyFill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3" fontId="4" fillId="0" borderId="2" xfId="0" applyNumberFormat="1" applyFont="1" applyBorder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9" fillId="3" borderId="3" xfId="0" applyFont="1" applyFill="1" applyBorder="1" applyAlignment="1">
      <alignment horizontal="center"/>
    </xf>
    <xf numFmtId="4" fontId="9" fillId="3" borderId="4" xfId="0" applyNumberFormat="1" applyFont="1" applyFill="1" applyBorder="1" applyAlignment="1">
      <alignment horizontal="center" vertical="center"/>
    </xf>
    <xf numFmtId="3" fontId="9" fillId="3" borderId="5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0" fillId="0" borderId="2" xfId="0" applyNumberFormat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/>
    </xf>
    <xf numFmtId="0" fontId="4" fillId="3" borderId="0" xfId="0" applyFont="1" applyFill="1" applyAlignment="1">
      <alignment horizontal="center" vertical="center"/>
    </xf>
    <xf numFmtId="165" fontId="0" fillId="3" borderId="0" xfId="2" applyNumberFormat="1" applyFont="1" applyFill="1" applyAlignment="1">
      <alignment horizontal="center" vertical="center"/>
    </xf>
    <xf numFmtId="165" fontId="0" fillId="0" borderId="0" xfId="2" applyNumberFormat="1" applyFont="1" applyBorder="1" applyAlignment="1">
      <alignment horizontal="center" vertical="center"/>
    </xf>
    <xf numFmtId="165" fontId="4" fillId="0" borderId="0" xfId="0" applyNumberFormat="1" applyFont="1" applyBorder="1" applyAlignment="1">
      <alignment horizontal="center"/>
    </xf>
    <xf numFmtId="17" fontId="0" fillId="0" borderId="0" xfId="0" applyNumberFormat="1"/>
    <xf numFmtId="49" fontId="4" fillId="3" borderId="3" xfId="0" applyNumberFormat="1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 vertical="center"/>
    </xf>
    <xf numFmtId="3" fontId="4" fillId="3" borderId="5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/>
    </xf>
    <xf numFmtId="166" fontId="4" fillId="4" borderId="4" xfId="0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165" fontId="0" fillId="4" borderId="0" xfId="2" applyNumberFormat="1" applyFont="1" applyFill="1" applyAlignment="1">
      <alignment horizontal="center" vertical="center"/>
    </xf>
    <xf numFmtId="3" fontId="0" fillId="4" borderId="2" xfId="0" applyNumberFormat="1" applyFill="1" applyBorder="1" applyAlignment="1">
      <alignment horizontal="center" vertical="center"/>
    </xf>
    <xf numFmtId="3" fontId="4" fillId="4" borderId="2" xfId="0" applyNumberFormat="1" applyFont="1" applyFill="1" applyBorder="1" applyAlignment="1">
      <alignment horizontal="center" vertical="center"/>
    </xf>
    <xf numFmtId="2" fontId="4" fillId="3" borderId="0" xfId="0" applyNumberFormat="1" applyFont="1" applyFill="1" applyAlignment="1">
      <alignment horizontal="center" vertical="center"/>
    </xf>
    <xf numFmtId="2" fontId="4" fillId="4" borderId="0" xfId="0" applyNumberFormat="1" applyFont="1" applyFill="1" applyAlignment="1">
      <alignment horizontal="center" vertical="center"/>
    </xf>
    <xf numFmtId="2" fontId="4" fillId="4" borderId="4" xfId="0" applyNumberFormat="1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</cellXfs>
  <cellStyles count="5">
    <cellStyle name="Normal" xfId="0" builtinId="0"/>
    <cellStyle name="Normal 4" xfId="4"/>
    <cellStyle name="Vírgula" xfId="2" builtinId="3"/>
    <cellStyle name="Vírgula 3" xfId="1"/>
    <cellStyle name="Vírgula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6154584872214219E-2"/>
          <c:y val="5.1313374435649664E-2"/>
          <c:w val="0.92326082305077795"/>
          <c:h val="0.74416782755833499"/>
        </c:manualLayout>
      </c:layout>
      <c:lineChart>
        <c:grouping val="standard"/>
        <c:varyColors val="0"/>
        <c:ser>
          <c:idx val="0"/>
          <c:order val="0"/>
          <c:tx>
            <c:strRef>
              <c:f>GRAFICO!$C$5</c:f>
              <c:strCache>
                <c:ptCount val="1"/>
                <c:pt idx="0">
                  <c:v>Fatura Total (R$)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dLbls>
            <c:dLbl>
              <c:idx val="0"/>
              <c:layout>
                <c:manualLayout>
                  <c:x val="-4.8657301606212566E-2"/>
                  <c:y val="3.8577148392879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C11-4CFA-8B2B-2B59AB1C55E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5.6240473379617108E-2"/>
                  <c:y val="4.32610514306693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C11-4CFA-8B2B-2B59AB1C55E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1378981685061031E-2"/>
                  <c:y val="3.86076513637113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C11-4CFA-8B2B-2B59AB1C55E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0602447046251303E-2"/>
                  <c:y val="5.10990350519844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874633105524808E-2"/>
                  <c:y val="3.66089037368953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2221151173159754E-2"/>
                  <c:y val="4.1224432796187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4.7579417084556382E-2"/>
                  <c:y val="-3.8846712099602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C11-4CFA-8B2B-2B59AB1C55E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6.5339384158823399E-2"/>
                  <c:y val="3.45238943703958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6.0316765768790595E-2"/>
                  <c:y val="3.87078517381609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5.242643156538046E-2"/>
                  <c:y val="3.95139256166069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C11-4CFA-8B2B-2B59AB1C55E3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5.8716835086123173E-2"/>
                  <c:y val="-4.41649587455859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5877207233552477E-2"/>
                  <c:y val="-3.93358792819552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GRAFICO!$B$6:$B$17</c:f>
              <c:strCache>
                <c:ptCount val="12"/>
                <c:pt idx="0">
                  <c:v>Fevereiro/2025</c:v>
                </c:pt>
                <c:pt idx="1">
                  <c:v>Março/2025</c:v>
                </c:pt>
                <c:pt idx="2">
                  <c:v>Abril/2025</c:v>
                </c:pt>
                <c:pt idx="3">
                  <c:v>Maio/2025</c:v>
                </c:pt>
                <c:pt idx="4">
                  <c:v>Junho/2025</c:v>
                </c:pt>
                <c:pt idx="5">
                  <c:v>Julho/2025</c:v>
                </c:pt>
                <c:pt idx="6">
                  <c:v>Agosto/2025</c:v>
                </c:pt>
                <c:pt idx="7">
                  <c:v>Setembro/2025</c:v>
                </c:pt>
                <c:pt idx="8">
                  <c:v>Outubro/2025</c:v>
                </c:pt>
                <c:pt idx="9">
                  <c:v>Novembro/2025</c:v>
                </c:pt>
                <c:pt idx="10">
                  <c:v>Dezembro/2025</c:v>
                </c:pt>
                <c:pt idx="11">
                  <c:v>Janeiro/2026</c:v>
                </c:pt>
              </c:strCache>
            </c:strRef>
          </c:cat>
          <c:val>
            <c:numRef>
              <c:f>GRAFICO!$C$6:$C$17</c:f>
              <c:numCache>
                <c:formatCode>"R$"\ #,##0.00</c:formatCode>
                <c:ptCount val="12"/>
                <c:pt idx="0">
                  <c:v>127.16</c:v>
                </c:pt>
                <c:pt idx="1">
                  <c:v>144.30000000000001</c:v>
                </c:pt>
                <c:pt idx="2">
                  <c:v>83.3</c:v>
                </c:pt>
                <c:pt idx="3">
                  <c:v>211.49</c:v>
                </c:pt>
                <c:pt idx="4">
                  <c:v>223.82</c:v>
                </c:pt>
                <c:pt idx="5">
                  <c:v>284.06</c:v>
                </c:pt>
                <c:pt idx="6">
                  <c:v>462.12</c:v>
                </c:pt>
                <c:pt idx="7">
                  <c:v>195.17</c:v>
                </c:pt>
                <c:pt idx="8">
                  <c:v>158.79</c:v>
                </c:pt>
                <c:pt idx="9">
                  <c:v>153.33000000000001</c:v>
                </c:pt>
                <c:pt idx="10">
                  <c:v>204.55</c:v>
                </c:pt>
                <c:pt idx="11">
                  <c:v>200.49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5C11-4CFA-8B2B-2B59AB1C55E3}"/>
            </c:ext>
          </c:extLst>
        </c:ser>
        <c:ser>
          <c:idx val="1"/>
          <c:order val="1"/>
          <c:tx>
            <c:strRef>
              <c:f>GRAFICO!$D$5</c:f>
              <c:strCache>
                <c:ptCount val="1"/>
                <c:pt idx="0">
                  <c:v>Consumo Ativo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3.4973771332228586E-2"/>
                  <c:y val="-3.872342166552888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120</a:t>
                    </a:r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171065790091232E-2"/>
                  <c:y val="-3.77539385470128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620978601883842E-2"/>
                  <c:y val="-3.88759043346787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1728709289605618E-2"/>
                  <c:y val="-3.5421226857592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4559852989490483E-2"/>
                  <c:y val="-3.5250018343769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993960005343211E-2"/>
                  <c:y val="-3.26103565108283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167368865686844E-2"/>
                  <c:y val="-3.26185092972008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100253802525035E-2"/>
                  <c:y val="-2.56839070045848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1233379183860748E-2"/>
                  <c:y val="-2.92437817251874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3088484297096973E-2"/>
                  <c:y val="-2.9105447349963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2.9784358110669453E-2"/>
                  <c:y val="3.08895926000051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1574622635719363E-2"/>
                  <c:y val="2.81371067233925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GRAFICO!$B$6:$B$17</c:f>
              <c:strCache>
                <c:ptCount val="12"/>
                <c:pt idx="0">
                  <c:v>Fevereiro/2025</c:v>
                </c:pt>
                <c:pt idx="1">
                  <c:v>Março/2025</c:v>
                </c:pt>
                <c:pt idx="2">
                  <c:v>Abril/2025</c:v>
                </c:pt>
                <c:pt idx="3">
                  <c:v>Maio/2025</c:v>
                </c:pt>
                <c:pt idx="4">
                  <c:v>Junho/2025</c:v>
                </c:pt>
                <c:pt idx="5">
                  <c:v>Julho/2025</c:v>
                </c:pt>
                <c:pt idx="6">
                  <c:v>Agosto/2025</c:v>
                </c:pt>
                <c:pt idx="7">
                  <c:v>Setembro/2025</c:v>
                </c:pt>
                <c:pt idx="8">
                  <c:v>Outubro/2025</c:v>
                </c:pt>
                <c:pt idx="9">
                  <c:v>Novembro/2025</c:v>
                </c:pt>
                <c:pt idx="10">
                  <c:v>Dezembro/2025</c:v>
                </c:pt>
                <c:pt idx="11">
                  <c:v>Janeiro/2026</c:v>
                </c:pt>
              </c:strCache>
            </c:strRef>
          </c:cat>
          <c:val>
            <c:numRef>
              <c:f>GRAFICO!$D$6:$D$17</c:f>
              <c:numCache>
                <c:formatCode>#,##0</c:formatCode>
                <c:ptCount val="12"/>
                <c:pt idx="0">
                  <c:v>130</c:v>
                </c:pt>
                <c:pt idx="1">
                  <c:v>152</c:v>
                </c:pt>
                <c:pt idx="2">
                  <c:v>85</c:v>
                </c:pt>
                <c:pt idx="3">
                  <c:v>235</c:v>
                </c:pt>
                <c:pt idx="4">
                  <c:v>246</c:v>
                </c:pt>
                <c:pt idx="5">
                  <c:v>317</c:v>
                </c:pt>
                <c:pt idx="6">
                  <c:v>523</c:v>
                </c:pt>
                <c:pt idx="7">
                  <c:v>200</c:v>
                </c:pt>
                <c:pt idx="8">
                  <c:v>163</c:v>
                </c:pt>
                <c:pt idx="9">
                  <c:v>156</c:v>
                </c:pt>
                <c:pt idx="10">
                  <c:v>191</c:v>
                </c:pt>
                <c:pt idx="11">
                  <c:v>185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9-5C11-4CFA-8B2B-2B59AB1C5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823232"/>
        <c:axId val="-211827584"/>
      </c:lineChart>
      <c:catAx>
        <c:axId val="-211823232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1800000"/>
          <a:lstStyle/>
          <a:p>
            <a:pPr>
              <a:defRPr/>
            </a:pPr>
            <a:endParaRPr lang="pt-BR"/>
          </a:p>
        </c:txPr>
        <c:crossAx val="-211827584"/>
        <c:crosses val="autoZero"/>
        <c:auto val="1"/>
        <c:lblAlgn val="ctr"/>
        <c:lblOffset val="100"/>
        <c:noMultiLvlLbl val="0"/>
      </c:catAx>
      <c:valAx>
        <c:axId val="-211827584"/>
        <c:scaling>
          <c:orientation val="minMax"/>
        </c:scaling>
        <c:delete val="1"/>
        <c:axPos val="l"/>
        <c:numFmt formatCode="#,##0" sourceLinked="0"/>
        <c:majorTickMark val="out"/>
        <c:minorTickMark val="none"/>
        <c:tickLblPos val="none"/>
        <c:crossAx val="-211823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3.3813861300349812E-3"/>
          <c:y val="3.8468002022943037E-2"/>
          <c:w val="0.20602165392062277"/>
          <c:h val="0.11366235099696002"/>
        </c:manualLayout>
      </c:layout>
      <c:overlay val="0"/>
      <c:spPr>
        <a:solidFill>
          <a:sysClr val="window" lastClr="FFFFFF"/>
        </a:solidFill>
      </c:spPr>
    </c:legend>
    <c:plotVisOnly val="1"/>
    <c:dispBlanksAs val="zero"/>
    <c:showDLblsOverMax val="0"/>
  </c:chart>
  <c:txPr>
    <a:bodyPr/>
    <a:lstStyle/>
    <a:p>
      <a:pPr>
        <a:defRPr sz="900" b="1"/>
      </a:pPr>
      <a:endParaRPr lang="pt-BR"/>
    </a:p>
  </c:txPr>
  <c:printSettings>
    <c:headerFooter/>
    <c:pageMargins b="0.78740157499999996" l="0.511811024" r="0.511811024" t="0.78740157499999996" header="0.31496062000000452" footer="0.314960620000004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68761427372769E-2"/>
          <c:y val="0.13324804836413442"/>
          <c:w val="0.95524362429889953"/>
          <c:h val="0.79802306202727225"/>
        </c:manualLayout>
      </c:layout>
      <c:lineChart>
        <c:grouping val="stacked"/>
        <c:varyColors val="0"/>
        <c:ser>
          <c:idx val="0"/>
          <c:order val="0"/>
          <c:tx>
            <c:strRef>
              <c:f>HISTORICO!$C$5</c:f>
              <c:strCache>
                <c:ptCount val="1"/>
                <c:pt idx="0">
                  <c:v>Total em dinheiro (R$)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pPr>
              <a:solidFill>
                <a:srgbClr val="002060"/>
              </a:solidFill>
              <a:ln>
                <a:solidFill>
                  <a:srgbClr val="002060"/>
                </a:solidFill>
              </a:ln>
            </c:spPr>
          </c:marker>
          <c:dLbls>
            <c:dLbl>
              <c:idx val="0"/>
              <c:layout>
                <c:manualLayout>
                  <c:x val="-0.11058909578344962"/>
                  <c:y val="-1.74507620994676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2.6320561373742009E-2"/>
                  <c:y val="-1.65336787914365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1373834916572772E-2"/>
                  <c:y val="4.17928735771781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5.7227930413286845E-2"/>
                  <c:y val="4.57920908986633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5.2039939218471026E-2"/>
                  <c:y val="4.46275192464695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5736402567740871E-2"/>
                  <c:y val="-4.0434521520285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HISTORICO!$B$8:$B$13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HISTORICO!$C$8:$C$13</c:f>
              <c:numCache>
                <c:formatCode>"R$"#,##0.00</c:formatCode>
                <c:ptCount val="6"/>
                <c:pt idx="0">
                  <c:v>30.82</c:v>
                </c:pt>
                <c:pt idx="1">
                  <c:v>33.340000000000003</c:v>
                </c:pt>
                <c:pt idx="2">
                  <c:v>1109.67</c:v>
                </c:pt>
                <c:pt idx="3">
                  <c:v>1374.72</c:v>
                </c:pt>
                <c:pt idx="4">
                  <c:v>2423.3000000000002</c:v>
                </c:pt>
                <c:pt idx="5">
                  <c:v>2366.1799999999998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B19-44CB-9A04-1D6613B553D0}"/>
            </c:ext>
          </c:extLst>
        </c:ser>
        <c:ser>
          <c:idx val="1"/>
          <c:order val="1"/>
          <c:tx>
            <c:strRef>
              <c:f>HISTORICO!$D$5</c:f>
              <c:strCache>
                <c:ptCount val="1"/>
                <c:pt idx="0">
                  <c:v>Total em consumo (kWh)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layout>
                <c:manualLayout>
                  <c:x val="-2.8025436486794307E-2"/>
                  <c:y val="-4.81163761984764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6832542915020874E-2"/>
                  <c:y val="-5.17652774123028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3.9812830566842615E-2"/>
                  <c:y val="-3.80549089461504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3.7778449853156232E-2"/>
                  <c:y val="-3.80549089461503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6.5851782389823865E-2"/>
                  <c:y val="-3.15540891578784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5B19-44CB-9A04-1D6613B553D0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4.0636834849614438E-2"/>
                  <c:y val="-3.46273168296123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HISTORICO!$B$8:$B$13</c:f>
              <c:numCache>
                <c:formatCode>General</c:formatCode>
                <c:ptCount val="6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</c:numCache>
            </c:numRef>
          </c:cat>
          <c:val>
            <c:numRef>
              <c:f>HISTORICO!$D$8:$D$13</c:f>
              <c:numCache>
                <c:formatCode>#,##0</c:formatCode>
                <c:ptCount val="6"/>
                <c:pt idx="0">
                  <c:v>37</c:v>
                </c:pt>
                <c:pt idx="1">
                  <c:v>30</c:v>
                </c:pt>
                <c:pt idx="2">
                  <c:v>1323</c:v>
                </c:pt>
                <c:pt idx="3">
                  <c:v>1596</c:v>
                </c:pt>
                <c:pt idx="4">
                  <c:v>2888</c:v>
                </c:pt>
                <c:pt idx="5">
                  <c:v>2517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B19-44CB-9A04-1D6613B553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1835744"/>
        <c:axId val="-211831392"/>
      </c:lineChart>
      <c:catAx>
        <c:axId val="-21183574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-211831392"/>
        <c:crosses val="autoZero"/>
        <c:auto val="1"/>
        <c:lblAlgn val="ctr"/>
        <c:lblOffset val="100"/>
        <c:noMultiLvlLbl val="0"/>
      </c:catAx>
      <c:valAx>
        <c:axId val="-211831392"/>
        <c:scaling>
          <c:orientation val="minMax"/>
        </c:scaling>
        <c:delete val="1"/>
        <c:axPos val="l"/>
        <c:numFmt formatCode="&quot;R$&quot;#,##0.00" sourceLinked="1"/>
        <c:majorTickMark val="out"/>
        <c:minorTickMark val="none"/>
        <c:tickLblPos val="nextTo"/>
        <c:crossAx val="-21183574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1.7696068647373955E-2"/>
          <c:y val="0.11078976310480472"/>
          <c:w val="0.26444053997748501"/>
          <c:h val="0.15169387790891387"/>
        </c:manualLayout>
      </c:layout>
      <c:overlay val="0"/>
      <c:spPr>
        <a:solidFill>
          <a:schemeClr val="bg1"/>
        </a:solidFill>
      </c:spPr>
      <c:txPr>
        <a:bodyPr/>
        <a:lstStyle/>
        <a:p>
          <a:pPr>
            <a:defRPr sz="900"/>
          </a:pPr>
          <a:endParaRPr lang="pt-BR"/>
        </a:p>
      </c:txPr>
    </c:legend>
    <c:plotVisOnly val="1"/>
    <c:dispBlanksAs val="zero"/>
    <c:showDLblsOverMax val="0"/>
  </c:chart>
  <c:txPr>
    <a:bodyPr/>
    <a:lstStyle/>
    <a:p>
      <a:pPr>
        <a:defRPr sz="1000" b="1"/>
      </a:pPr>
      <a:endParaRPr lang="pt-BR"/>
    </a:p>
  </c:txPr>
  <c:printSettings>
    <c:headerFooter/>
    <c:pageMargins b="0.78740157499999996" l="0.511811024" r="0.511811024" t="0.78740157499999996" header="0.31496062000000064" footer="0.3149606200000006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2</xdr:row>
      <xdr:rowOff>57149</xdr:rowOff>
    </xdr:from>
    <xdr:to>
      <xdr:col>15</xdr:col>
      <xdr:colOff>457200</xdr:colOff>
      <xdr:row>20</xdr:row>
      <xdr:rowOff>133350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1</xdr:row>
      <xdr:rowOff>161924</xdr:rowOff>
    </xdr:from>
    <xdr:to>
      <xdr:col>11</xdr:col>
      <xdr:colOff>104775</xdr:colOff>
      <xdr:row>19</xdr:row>
      <xdr:rowOff>133349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/>
      <c r="D6" s="8"/>
    </row>
    <row r="7" spans="2:4" ht="15.6" x14ac:dyDescent="0.3">
      <c r="B7" s="5" t="s">
        <v>5</v>
      </c>
      <c r="C7" s="16"/>
      <c r="D7" s="17"/>
    </row>
    <row r="8" spans="2:4" ht="15.6" x14ac:dyDescent="0.3">
      <c r="B8" s="7" t="s">
        <v>6</v>
      </c>
      <c r="C8" s="15"/>
      <c r="D8" s="8"/>
    </row>
    <row r="9" spans="2:4" ht="15.6" x14ac:dyDescent="0.3">
      <c r="B9" s="5" t="s">
        <v>7</v>
      </c>
      <c r="C9" s="16"/>
      <c r="D9" s="17"/>
    </row>
    <row r="10" spans="2:4" ht="15.6" x14ac:dyDescent="0.3">
      <c r="B10" s="7" t="s">
        <v>8</v>
      </c>
      <c r="C10" s="15"/>
      <c r="D10" s="8"/>
    </row>
    <row r="11" spans="2:4" ht="15.6" x14ac:dyDescent="0.3">
      <c r="B11" s="5" t="s">
        <v>9</v>
      </c>
      <c r="C11" s="16"/>
      <c r="D11" s="17"/>
    </row>
    <row r="12" spans="2:4" ht="15.6" x14ac:dyDescent="0.3">
      <c r="B12" s="7" t="s">
        <v>10</v>
      </c>
      <c r="C12" s="15"/>
      <c r="D12" s="8"/>
    </row>
    <row r="13" spans="2:4" ht="15.6" x14ac:dyDescent="0.3">
      <c r="B13" s="5" t="s">
        <v>11</v>
      </c>
      <c r="C13" s="16"/>
      <c r="D13" s="17"/>
    </row>
    <row r="14" spans="2:4" ht="15.6" x14ac:dyDescent="0.3">
      <c r="B14" s="7" t="s">
        <v>12</v>
      </c>
      <c r="C14" s="15"/>
      <c r="D14" s="8"/>
    </row>
    <row r="15" spans="2:4" ht="15.6" x14ac:dyDescent="0.3">
      <c r="B15" s="5" t="s">
        <v>13</v>
      </c>
      <c r="C15" s="18"/>
      <c r="D15" s="6"/>
    </row>
    <row r="16" spans="2:4" ht="15.6" x14ac:dyDescent="0.3">
      <c r="B16" s="7" t="s">
        <v>14</v>
      </c>
      <c r="C16" s="15">
        <v>33.82</v>
      </c>
      <c r="D16" s="8">
        <v>55</v>
      </c>
    </row>
    <row r="17" spans="2:4" ht="15.6" x14ac:dyDescent="0.3">
      <c r="B17" s="5" t="s">
        <v>15</v>
      </c>
      <c r="C17" s="18">
        <v>38.869999999999997</v>
      </c>
      <c r="D17" s="6">
        <v>64</v>
      </c>
    </row>
    <row r="18" spans="2:4" ht="16.2" thickBot="1" x14ac:dyDescent="0.35">
      <c r="B18" s="19" t="s">
        <v>16</v>
      </c>
      <c r="C18" s="20">
        <f>SUM(C16:C17)</f>
        <v>72.69</v>
      </c>
      <c r="D18" s="21">
        <f>SUM(D16:D17)</f>
        <v>119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3"/>
  <sheetViews>
    <sheetView topLeftCell="B1" workbookViewId="0">
      <selection activeCell="C16" sqref="C16:D16"/>
    </sheetView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1:4" ht="15" thickBot="1" x14ac:dyDescent="0.35">
      <c r="B3" s="25"/>
      <c r="C3" s="25"/>
      <c r="D3" s="25"/>
    </row>
    <row r="4" spans="1:4" ht="22.5" customHeight="1" thickBot="1" x14ac:dyDescent="0.35">
      <c r="B4" s="49" t="s">
        <v>19</v>
      </c>
      <c r="C4" s="50"/>
      <c r="D4" s="51"/>
    </row>
    <row r="5" spans="1:4" ht="18.600000000000001" thickTop="1" x14ac:dyDescent="0.35">
      <c r="A5" s="1"/>
      <c r="B5" s="12" t="s">
        <v>2</v>
      </c>
      <c r="C5" s="26" t="s">
        <v>17</v>
      </c>
      <c r="D5" s="14" t="s">
        <v>3</v>
      </c>
    </row>
    <row r="6" spans="1:4" ht="16.2" thickBot="1" x14ac:dyDescent="0.35">
      <c r="B6" s="35" t="s">
        <v>20</v>
      </c>
      <c r="C6" s="36">
        <v>127.16</v>
      </c>
      <c r="D6" s="37">
        <v>130</v>
      </c>
    </row>
    <row r="7" spans="1:4" ht="16.2" thickBot="1" x14ac:dyDescent="0.35">
      <c r="A7" s="25"/>
      <c r="B7" s="35" t="s">
        <v>21</v>
      </c>
      <c r="C7" s="36">
        <v>144.30000000000001</v>
      </c>
      <c r="D7" s="37">
        <v>152</v>
      </c>
    </row>
    <row r="8" spans="1:4" ht="16.2" thickBot="1" x14ac:dyDescent="0.35">
      <c r="B8" s="38" t="s">
        <v>22</v>
      </c>
      <c r="C8" s="39">
        <v>83.3</v>
      </c>
      <c r="D8" s="40">
        <v>85</v>
      </c>
    </row>
    <row r="9" spans="1:4" ht="16.2" thickBot="1" x14ac:dyDescent="0.35">
      <c r="A9" s="25"/>
      <c r="B9" s="35" t="s">
        <v>23</v>
      </c>
      <c r="C9" s="36">
        <v>211.49</v>
      </c>
      <c r="D9" s="37">
        <v>235</v>
      </c>
    </row>
    <row r="10" spans="1:4" ht="16.2" thickBot="1" x14ac:dyDescent="0.35">
      <c r="B10" s="35" t="s">
        <v>24</v>
      </c>
      <c r="C10" s="36">
        <v>223.82</v>
      </c>
      <c r="D10" s="37">
        <v>246</v>
      </c>
    </row>
    <row r="11" spans="1:4" ht="16.2" thickBot="1" x14ac:dyDescent="0.35">
      <c r="B11" s="38" t="s">
        <v>25</v>
      </c>
      <c r="C11" s="39">
        <v>284.06</v>
      </c>
      <c r="D11" s="40">
        <v>317</v>
      </c>
    </row>
    <row r="12" spans="1:4" ht="16.2" thickBot="1" x14ac:dyDescent="0.35">
      <c r="B12" s="35" t="s">
        <v>26</v>
      </c>
      <c r="C12" s="36">
        <v>462.12</v>
      </c>
      <c r="D12" s="37">
        <v>523</v>
      </c>
    </row>
    <row r="13" spans="1:4" ht="16.2" thickBot="1" x14ac:dyDescent="0.35">
      <c r="B13" s="35" t="s">
        <v>27</v>
      </c>
      <c r="C13" s="36">
        <v>195.17</v>
      </c>
      <c r="D13" s="37">
        <v>200</v>
      </c>
    </row>
    <row r="14" spans="1:4" ht="16.2" thickBot="1" x14ac:dyDescent="0.35">
      <c r="B14" s="38" t="s">
        <v>28</v>
      </c>
      <c r="C14" s="39">
        <v>158.79</v>
      </c>
      <c r="D14" s="40">
        <v>163</v>
      </c>
    </row>
    <row r="15" spans="1:4" ht="16.2" thickBot="1" x14ac:dyDescent="0.35">
      <c r="B15" s="35" t="s">
        <v>29</v>
      </c>
      <c r="C15" s="36">
        <v>153.33000000000001</v>
      </c>
      <c r="D15" s="37">
        <v>156</v>
      </c>
    </row>
    <row r="16" spans="1:4" ht="16.2" thickBot="1" x14ac:dyDescent="0.35">
      <c r="B16" s="38" t="s">
        <v>30</v>
      </c>
      <c r="C16" s="39">
        <v>204.55</v>
      </c>
      <c r="D16" s="40">
        <v>191</v>
      </c>
    </row>
    <row r="17" spans="2:4" ht="16.2" thickBot="1" x14ac:dyDescent="0.35">
      <c r="B17" s="35" t="s">
        <v>31</v>
      </c>
      <c r="C17" s="36">
        <v>200.49</v>
      </c>
      <c r="D17" s="37">
        <v>185</v>
      </c>
    </row>
    <row r="21" spans="2:4" x14ac:dyDescent="0.3">
      <c r="B21" s="34"/>
    </row>
    <row r="22" spans="2:4" x14ac:dyDescent="0.3">
      <c r="B22" s="34"/>
    </row>
    <row r="23" spans="2:4" x14ac:dyDescent="0.3">
      <c r="B23" s="34"/>
    </row>
  </sheetData>
  <mergeCells count="1">
    <mergeCell ref="B4:D4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21"/>
  <sheetViews>
    <sheetView tabSelected="1" workbookViewId="0">
      <selection activeCell="C17" sqref="C17"/>
    </sheetView>
  </sheetViews>
  <sheetFormatPr defaultColWidth="9.109375" defaultRowHeight="15.6" x14ac:dyDescent="0.3"/>
  <cols>
    <col min="1" max="1" width="8.33203125" style="4" customWidth="1"/>
    <col min="2" max="2" width="21.5546875" style="4" customWidth="1"/>
    <col min="3" max="3" width="23.88671875" style="11" customWidth="1"/>
    <col min="4" max="4" width="27.44140625" style="4" customWidth="1"/>
    <col min="5" max="6" width="22.6640625" style="4" customWidth="1"/>
    <col min="7" max="16384" width="9.109375" style="4"/>
  </cols>
  <sheetData>
    <row r="3" spans="2:6" ht="16.2" thickBot="1" x14ac:dyDescent="0.35">
      <c r="F3" s="9"/>
    </row>
    <row r="4" spans="2:6" ht="27.75" customHeight="1" thickBot="1" x14ac:dyDescent="0.35">
      <c r="B4" s="49" t="s">
        <v>19</v>
      </c>
      <c r="C4" s="50"/>
      <c r="D4" s="51"/>
      <c r="F4" s="10"/>
    </row>
    <row r="5" spans="2:6" ht="16.2" thickTop="1" x14ac:dyDescent="0.3">
      <c r="B5" s="22" t="s">
        <v>0</v>
      </c>
      <c r="C5" s="23" t="s">
        <v>18</v>
      </c>
      <c r="D5" s="24" t="s">
        <v>1</v>
      </c>
    </row>
    <row r="6" spans="2:6" x14ac:dyDescent="0.3">
      <c r="B6" s="27">
        <v>2018</v>
      </c>
      <c r="C6" s="32">
        <f>'2018'!C$18</f>
        <v>1562.37</v>
      </c>
      <c r="D6" s="28">
        <f>'2018'!D$18</f>
        <v>1993</v>
      </c>
    </row>
    <row r="7" spans="2:6" x14ac:dyDescent="0.3">
      <c r="B7" s="2">
        <v>2019</v>
      </c>
      <c r="C7" s="31">
        <f>'2019'!C17</f>
        <v>141.79</v>
      </c>
      <c r="D7" s="3">
        <f>'2019'!D17</f>
        <v>188</v>
      </c>
    </row>
    <row r="8" spans="2:6" x14ac:dyDescent="0.3">
      <c r="B8" s="27">
        <v>2020</v>
      </c>
      <c r="C8" s="33">
        <f>'2020'!C17</f>
        <v>30.82</v>
      </c>
      <c r="D8" s="29">
        <f>'2020'!D17</f>
        <v>37</v>
      </c>
    </row>
    <row r="9" spans="2:6" x14ac:dyDescent="0.3">
      <c r="B9" s="2">
        <v>2021</v>
      </c>
      <c r="C9" s="31">
        <f>'2021'!C17</f>
        <v>33.340000000000003</v>
      </c>
      <c r="D9" s="3">
        <f>'2021'!D17</f>
        <v>30</v>
      </c>
    </row>
    <row r="10" spans="2:6" x14ac:dyDescent="0.3">
      <c r="B10" s="41">
        <v>2022</v>
      </c>
      <c r="C10" s="42">
        <v>1109.67</v>
      </c>
      <c r="D10" s="43">
        <v>1323</v>
      </c>
    </row>
    <row r="11" spans="2:6" x14ac:dyDescent="0.3">
      <c r="B11" s="2">
        <v>2023</v>
      </c>
      <c r="C11" s="31">
        <v>1374.72</v>
      </c>
      <c r="D11" s="3">
        <v>1596</v>
      </c>
    </row>
    <row r="12" spans="2:6" x14ac:dyDescent="0.3">
      <c r="B12" s="41">
        <v>2024</v>
      </c>
      <c r="C12" s="42">
        <v>2423.3000000000002</v>
      </c>
      <c r="D12" s="43">
        <v>2888</v>
      </c>
    </row>
    <row r="13" spans="2:6" x14ac:dyDescent="0.3">
      <c r="B13" s="2">
        <v>2025</v>
      </c>
      <c r="C13" s="31">
        <v>2366.1799999999998</v>
      </c>
      <c r="D13" s="3">
        <v>2517</v>
      </c>
    </row>
    <row r="14" spans="2:6" x14ac:dyDescent="0.3">
      <c r="C14" s="4"/>
    </row>
    <row r="15" spans="2:6" x14ac:dyDescent="0.3">
      <c r="C15" s="4"/>
    </row>
    <row r="16" spans="2:6" x14ac:dyDescent="0.3">
      <c r="C16" s="4"/>
    </row>
    <row r="17" spans="3:3" x14ac:dyDescent="0.3">
      <c r="C17" s="4"/>
    </row>
    <row r="18" spans="3:3" x14ac:dyDescent="0.3">
      <c r="C18" s="4"/>
    </row>
    <row r="19" spans="3:3" x14ac:dyDescent="0.3">
      <c r="C19" s="4"/>
    </row>
    <row r="20" spans="3:3" x14ac:dyDescent="0.3">
      <c r="C20" s="4"/>
    </row>
    <row r="21" spans="3:3" x14ac:dyDescent="0.3">
      <c r="C21" s="4"/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topLeftCell="B1" workbookViewId="0"/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23.31</v>
      </c>
      <c r="D6" s="8">
        <v>30</v>
      </c>
    </row>
    <row r="7" spans="2:4" ht="15.6" x14ac:dyDescent="0.3">
      <c r="B7" s="5" t="s">
        <v>5</v>
      </c>
      <c r="C7" s="16">
        <v>24.43</v>
      </c>
      <c r="D7" s="17">
        <v>30</v>
      </c>
    </row>
    <row r="8" spans="2:4" ht="15.6" x14ac:dyDescent="0.3">
      <c r="B8" s="7" t="s">
        <v>6</v>
      </c>
      <c r="C8" s="15">
        <v>31.91</v>
      </c>
      <c r="D8" s="8">
        <v>44</v>
      </c>
    </row>
    <row r="9" spans="2:4" ht="15.6" x14ac:dyDescent="0.3">
      <c r="B9" s="5" t="s">
        <v>7</v>
      </c>
      <c r="C9" s="16">
        <v>73.510000000000005</v>
      </c>
      <c r="D9" s="17">
        <v>98</v>
      </c>
    </row>
    <row r="10" spans="2:4" ht="15.6" x14ac:dyDescent="0.3">
      <c r="B10" s="7" t="s">
        <v>8</v>
      </c>
      <c r="C10" s="15">
        <v>66.33</v>
      </c>
      <c r="D10" s="8">
        <v>93</v>
      </c>
    </row>
    <row r="11" spans="2:4" ht="15.6" x14ac:dyDescent="0.3">
      <c r="B11" s="5" t="s">
        <v>9</v>
      </c>
      <c r="C11" s="16">
        <v>316.72000000000003</v>
      </c>
      <c r="D11" s="17">
        <v>407</v>
      </c>
    </row>
    <row r="12" spans="2:4" ht="15.6" x14ac:dyDescent="0.3">
      <c r="B12" s="7" t="s">
        <v>10</v>
      </c>
      <c r="C12" s="15">
        <v>490.04</v>
      </c>
      <c r="D12" s="8">
        <v>613</v>
      </c>
    </row>
    <row r="13" spans="2:4" ht="15.6" x14ac:dyDescent="0.3">
      <c r="B13" s="5" t="s">
        <v>11</v>
      </c>
      <c r="C13" s="16">
        <v>190.19</v>
      </c>
      <c r="D13" s="17">
        <v>234</v>
      </c>
    </row>
    <row r="14" spans="2:4" ht="15.6" x14ac:dyDescent="0.3">
      <c r="B14" s="7" t="s">
        <v>12</v>
      </c>
      <c r="C14" s="15">
        <v>76.02</v>
      </c>
      <c r="D14" s="8">
        <v>94</v>
      </c>
    </row>
    <row r="15" spans="2:4" ht="15.6" x14ac:dyDescent="0.3">
      <c r="B15" s="5" t="s">
        <v>13</v>
      </c>
      <c r="C15" s="16">
        <v>78.61</v>
      </c>
      <c r="D15" s="17">
        <v>99</v>
      </c>
    </row>
    <row r="16" spans="2:4" ht="15.6" x14ac:dyDescent="0.3">
      <c r="B16" s="7" t="s">
        <v>14</v>
      </c>
      <c r="C16" s="15">
        <v>88.27</v>
      </c>
      <c r="D16" s="8">
        <v>117</v>
      </c>
    </row>
    <row r="17" spans="2:4" ht="15.6" x14ac:dyDescent="0.3">
      <c r="B17" s="5" t="s">
        <v>15</v>
      </c>
      <c r="C17" s="18">
        <v>103.03</v>
      </c>
      <c r="D17" s="6">
        <v>134</v>
      </c>
    </row>
    <row r="18" spans="2:4" ht="16.2" thickBot="1" x14ac:dyDescent="0.35">
      <c r="B18" s="19" t="s">
        <v>16</v>
      </c>
      <c r="C18" s="20">
        <f>SUM(C6:C17)</f>
        <v>1562.37</v>
      </c>
      <c r="D18" s="21">
        <f>SUM(D6:D17)</f>
        <v>1993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B8" sqref="B8:D17"/>
    </sheetView>
  </sheetViews>
  <sheetFormatPr defaultRowHeight="14.4" x14ac:dyDescent="0.3"/>
  <cols>
    <col min="1" max="2" width="25.6640625" customWidth="1"/>
    <col min="3" max="3" width="22.6640625" customWidth="1"/>
    <col min="4" max="4" width="25.44140625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77.88</v>
      </c>
      <c r="D6" s="8">
        <v>98</v>
      </c>
    </row>
    <row r="7" spans="2:4" ht="15.6" x14ac:dyDescent="0.3">
      <c r="B7" s="5" t="s">
        <v>5</v>
      </c>
      <c r="C7" s="16">
        <v>24.25</v>
      </c>
      <c r="D7" s="17">
        <v>30</v>
      </c>
    </row>
    <row r="8" spans="2:4" ht="15.6" x14ac:dyDescent="0.3">
      <c r="B8" s="7" t="s">
        <v>6</v>
      </c>
      <c r="C8" s="15">
        <v>56.66</v>
      </c>
      <c r="D8" s="8">
        <v>64</v>
      </c>
    </row>
    <row r="9" spans="2:4" ht="15.6" x14ac:dyDescent="0.3">
      <c r="B9" s="5" t="s">
        <v>7</v>
      </c>
      <c r="C9" s="16">
        <v>113.99</v>
      </c>
      <c r="D9" s="17">
        <v>142</v>
      </c>
    </row>
    <row r="10" spans="2:4" ht="15.6" x14ac:dyDescent="0.3">
      <c r="B10" s="7" t="s">
        <v>8</v>
      </c>
      <c r="C10" s="15">
        <v>134.22</v>
      </c>
      <c r="D10" s="8">
        <v>169</v>
      </c>
    </row>
    <row r="11" spans="2:4" ht="15.6" x14ac:dyDescent="0.3">
      <c r="B11" s="5" t="s">
        <v>9</v>
      </c>
      <c r="C11" s="16">
        <v>137.91</v>
      </c>
      <c r="D11" s="17">
        <v>173</v>
      </c>
    </row>
    <row r="12" spans="2:4" ht="15.6" x14ac:dyDescent="0.3">
      <c r="B12" s="7" t="s">
        <v>10</v>
      </c>
      <c r="C12" s="15">
        <v>279.12</v>
      </c>
      <c r="D12" s="8">
        <v>352</v>
      </c>
    </row>
    <row r="13" spans="2:4" ht="15.6" x14ac:dyDescent="0.3">
      <c r="B13" s="5" t="s">
        <v>11</v>
      </c>
      <c r="C13" s="16">
        <v>139.91999999999999</v>
      </c>
      <c r="D13" s="17">
        <v>168</v>
      </c>
    </row>
    <row r="14" spans="2:4" ht="15.6" x14ac:dyDescent="0.3">
      <c r="B14" s="7" t="s">
        <v>12</v>
      </c>
      <c r="C14" s="15">
        <v>182.14</v>
      </c>
      <c r="D14" s="8">
        <v>220</v>
      </c>
    </row>
    <row r="15" spans="2:4" ht="15.6" x14ac:dyDescent="0.3">
      <c r="B15" s="5" t="s">
        <v>13</v>
      </c>
      <c r="C15" s="16">
        <v>210.18</v>
      </c>
      <c r="D15" s="17">
        <v>255</v>
      </c>
    </row>
    <row r="16" spans="2:4" ht="15.6" x14ac:dyDescent="0.3">
      <c r="B16" s="7" t="s">
        <v>14</v>
      </c>
      <c r="C16" s="15">
        <v>30.66</v>
      </c>
      <c r="D16" s="8">
        <v>38</v>
      </c>
    </row>
    <row r="17" spans="2:4" ht="15.6" x14ac:dyDescent="0.3">
      <c r="B17" s="5" t="s">
        <v>15</v>
      </c>
      <c r="C17" s="18">
        <v>141.79</v>
      </c>
      <c r="D17" s="6">
        <v>188</v>
      </c>
    </row>
    <row r="18" spans="2:4" ht="16.2" thickBot="1" x14ac:dyDescent="0.35">
      <c r="B18" s="19" t="s">
        <v>16</v>
      </c>
      <c r="C18" s="20">
        <f>SUM(C6:C17)</f>
        <v>1528.72</v>
      </c>
      <c r="D18" s="21">
        <f>SUM(D6:D17)</f>
        <v>1897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B17" sqref="B17:D17"/>
    </sheetView>
  </sheetViews>
  <sheetFormatPr defaultRowHeight="14.4" x14ac:dyDescent="0.3"/>
  <cols>
    <col min="1" max="1" width="24.6640625" customWidth="1"/>
    <col min="2" max="2" width="18.664062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23.2</v>
      </c>
      <c r="D6" s="8">
        <v>30</v>
      </c>
    </row>
    <row r="7" spans="2:4" ht="15.6" x14ac:dyDescent="0.3">
      <c r="B7" s="5" t="s">
        <v>5</v>
      </c>
      <c r="C7" s="16">
        <v>22.87</v>
      </c>
      <c r="D7" s="17">
        <v>30</v>
      </c>
    </row>
    <row r="8" spans="2:4" ht="15.6" x14ac:dyDescent="0.3">
      <c r="B8" s="7" t="s">
        <v>6</v>
      </c>
      <c r="C8" s="15">
        <v>68.260000000000005</v>
      </c>
      <c r="D8" s="8">
        <v>92</v>
      </c>
    </row>
    <row r="9" spans="2:4" ht="15.6" x14ac:dyDescent="0.3">
      <c r="B9" s="5" t="s">
        <v>7</v>
      </c>
      <c r="C9" s="16">
        <v>129.72</v>
      </c>
      <c r="D9" s="17">
        <v>168</v>
      </c>
    </row>
    <row r="10" spans="2:4" ht="15.6" x14ac:dyDescent="0.3">
      <c r="B10" s="7" t="s">
        <v>8</v>
      </c>
      <c r="C10" s="30">
        <v>189.97</v>
      </c>
      <c r="D10" s="8">
        <v>255</v>
      </c>
    </row>
    <row r="11" spans="2:4" ht="15.6" x14ac:dyDescent="0.3">
      <c r="B11" s="5" t="s">
        <v>9</v>
      </c>
      <c r="C11" s="16">
        <v>151.86000000000001</v>
      </c>
      <c r="D11" s="17">
        <v>211</v>
      </c>
    </row>
    <row r="12" spans="2:4" ht="15.6" x14ac:dyDescent="0.3">
      <c r="B12" s="7" t="s">
        <v>10</v>
      </c>
      <c r="C12" s="15">
        <v>146.75</v>
      </c>
      <c r="D12" s="8">
        <v>204</v>
      </c>
    </row>
    <row r="13" spans="2:4" ht="15.6" x14ac:dyDescent="0.3">
      <c r="B13" s="5" t="s">
        <v>11</v>
      </c>
      <c r="C13" s="16">
        <v>128.03</v>
      </c>
      <c r="D13" s="17">
        <v>176</v>
      </c>
    </row>
    <row r="14" spans="2:4" ht="15.6" x14ac:dyDescent="0.3">
      <c r="B14" s="7" t="s">
        <v>12</v>
      </c>
      <c r="C14" s="15">
        <v>108.11</v>
      </c>
      <c r="D14" s="8">
        <v>149</v>
      </c>
    </row>
    <row r="15" spans="2:4" ht="15.6" x14ac:dyDescent="0.3">
      <c r="B15" s="5" t="s">
        <v>13</v>
      </c>
      <c r="C15" s="16">
        <v>80.900000000000006</v>
      </c>
      <c r="D15" s="17">
        <v>108</v>
      </c>
    </row>
    <row r="16" spans="2:4" ht="15.6" x14ac:dyDescent="0.3">
      <c r="B16" s="7" t="s">
        <v>14</v>
      </c>
      <c r="C16" s="15">
        <v>29.05</v>
      </c>
      <c r="D16" s="8">
        <v>39</v>
      </c>
    </row>
    <row r="17" spans="2:4" ht="15.6" x14ac:dyDescent="0.3">
      <c r="B17" s="5" t="s">
        <v>15</v>
      </c>
      <c r="C17" s="18">
        <v>30.82</v>
      </c>
      <c r="D17" s="6">
        <v>37</v>
      </c>
    </row>
    <row r="18" spans="2:4" ht="16.2" thickBot="1" x14ac:dyDescent="0.35">
      <c r="B18" s="19" t="s">
        <v>16</v>
      </c>
      <c r="C18" s="20">
        <f>SUM(C6:C17)</f>
        <v>1109.54</v>
      </c>
      <c r="D18" s="21">
        <f>SUM(D6:D17)</f>
        <v>1499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sqref="A1:E20"/>
    </sheetView>
  </sheetViews>
  <sheetFormatPr defaultRowHeight="14.4" x14ac:dyDescent="0.3"/>
  <cols>
    <col min="1" max="1" width="27.88671875" customWidth="1"/>
    <col min="2" max="2" width="17.8867187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25.83</v>
      </c>
      <c r="D6" s="8">
        <v>30</v>
      </c>
    </row>
    <row r="7" spans="2:4" ht="15.6" x14ac:dyDescent="0.3">
      <c r="B7" s="5" t="s">
        <v>5</v>
      </c>
      <c r="C7" s="16">
        <v>27.2</v>
      </c>
      <c r="D7" s="17">
        <v>34</v>
      </c>
    </row>
    <row r="8" spans="2:4" ht="15.6" x14ac:dyDescent="0.3">
      <c r="B8" s="7" t="s">
        <v>6</v>
      </c>
      <c r="C8" s="15">
        <v>24.56</v>
      </c>
      <c r="D8" s="8">
        <v>30</v>
      </c>
    </row>
    <row r="9" spans="2:4" ht="15.6" x14ac:dyDescent="0.3">
      <c r="B9" s="5" t="s">
        <v>7</v>
      </c>
      <c r="C9" s="16">
        <v>24.36</v>
      </c>
      <c r="D9" s="17">
        <v>30</v>
      </c>
    </row>
    <row r="10" spans="2:4" ht="15.6" x14ac:dyDescent="0.3">
      <c r="B10" s="7" t="s">
        <v>8</v>
      </c>
      <c r="C10" s="15">
        <v>23.97</v>
      </c>
      <c r="D10" s="8">
        <v>30</v>
      </c>
    </row>
    <row r="11" spans="2:4" ht="15.6" x14ac:dyDescent="0.3">
      <c r="B11" s="5" t="s">
        <v>9</v>
      </c>
      <c r="C11" s="16">
        <v>24.79</v>
      </c>
      <c r="D11" s="17">
        <v>30</v>
      </c>
    </row>
    <row r="12" spans="2:4" ht="15.6" x14ac:dyDescent="0.3">
      <c r="B12" s="7" t="s">
        <v>10</v>
      </c>
      <c r="C12" s="15">
        <v>25.78</v>
      </c>
      <c r="D12" s="8">
        <v>30</v>
      </c>
    </row>
    <row r="13" spans="2:4" ht="15.6" x14ac:dyDescent="0.3">
      <c r="B13" s="5" t="s">
        <v>11</v>
      </c>
      <c r="C13" s="16">
        <v>26.98</v>
      </c>
      <c r="D13" s="17">
        <v>30</v>
      </c>
    </row>
    <row r="14" spans="2:4" ht="15.6" x14ac:dyDescent="0.3">
      <c r="B14" s="7" t="s">
        <v>12</v>
      </c>
      <c r="C14" s="15">
        <v>29.07</v>
      </c>
      <c r="D14" s="8">
        <v>30</v>
      </c>
    </row>
    <row r="15" spans="2:4" ht="15.6" x14ac:dyDescent="0.3">
      <c r="B15" s="5" t="s">
        <v>13</v>
      </c>
      <c r="C15" s="16">
        <v>63.29</v>
      </c>
      <c r="D15" s="17">
        <v>63</v>
      </c>
    </row>
    <row r="16" spans="2:4" ht="15.6" x14ac:dyDescent="0.3">
      <c r="B16" s="7" t="s">
        <v>14</v>
      </c>
      <c r="C16" s="15">
        <v>183.74</v>
      </c>
      <c r="D16" s="8">
        <v>189</v>
      </c>
    </row>
    <row r="17" spans="2:4" ht="15.6" x14ac:dyDescent="0.3">
      <c r="B17" s="5" t="s">
        <v>15</v>
      </c>
      <c r="C17" s="18">
        <v>33.340000000000003</v>
      </c>
      <c r="D17" s="6">
        <v>30</v>
      </c>
    </row>
    <row r="18" spans="2:4" ht="16.2" thickBot="1" x14ac:dyDescent="0.35">
      <c r="B18" s="19" t="s">
        <v>16</v>
      </c>
      <c r="C18" s="20">
        <f>SUM(C6:C17)</f>
        <v>512.91</v>
      </c>
      <c r="D18" s="21">
        <f>SUM(D6:D17)</f>
        <v>556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C18" sqref="C18:D18"/>
    </sheetView>
  </sheetViews>
  <sheetFormatPr defaultRowHeight="14.4" x14ac:dyDescent="0.3"/>
  <cols>
    <col min="1" max="1" width="33" customWidth="1"/>
    <col min="2" max="2" width="17.8867187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31.96</v>
      </c>
      <c r="D6" s="8">
        <f>11+19</f>
        <v>30</v>
      </c>
    </row>
    <row r="7" spans="2:4" ht="15.6" x14ac:dyDescent="0.3">
      <c r="B7" s="5" t="s">
        <v>5</v>
      </c>
      <c r="C7" s="16">
        <v>31.14</v>
      </c>
      <c r="D7" s="17">
        <v>30</v>
      </c>
    </row>
    <row r="8" spans="2:4" ht="15.6" x14ac:dyDescent="0.3">
      <c r="B8" s="7" t="s">
        <v>6</v>
      </c>
      <c r="C8" s="15">
        <v>32.130000000000003</v>
      </c>
      <c r="D8" s="8">
        <v>30</v>
      </c>
    </row>
    <row r="9" spans="2:4" ht="15.6" x14ac:dyDescent="0.3">
      <c r="B9" s="5" t="s">
        <v>7</v>
      </c>
      <c r="C9" s="16">
        <v>31.94</v>
      </c>
      <c r="D9" s="17">
        <v>30</v>
      </c>
    </row>
    <row r="10" spans="2:4" ht="15.6" x14ac:dyDescent="0.3">
      <c r="B10" s="7" t="s">
        <v>8</v>
      </c>
      <c r="C10" s="15">
        <v>37.5</v>
      </c>
      <c r="D10" s="8">
        <v>30</v>
      </c>
    </row>
    <row r="11" spans="2:4" ht="15.6" x14ac:dyDescent="0.3">
      <c r="B11" s="5" t="s">
        <v>9</v>
      </c>
      <c r="C11" s="16">
        <v>37.549999999999997</v>
      </c>
      <c r="D11" s="17">
        <v>30</v>
      </c>
    </row>
    <row r="12" spans="2:4" ht="15.6" x14ac:dyDescent="0.3">
      <c r="B12" s="7" t="s">
        <v>10</v>
      </c>
      <c r="C12" s="15">
        <v>104.54</v>
      </c>
      <c r="D12" s="8">
        <v>120</v>
      </c>
    </row>
    <row r="13" spans="2:4" ht="15.6" x14ac:dyDescent="0.3">
      <c r="B13" s="5" t="s">
        <v>11</v>
      </c>
      <c r="C13" s="16">
        <v>176.25</v>
      </c>
      <c r="D13" s="17">
        <v>218</v>
      </c>
    </row>
    <row r="14" spans="2:4" ht="15.6" x14ac:dyDescent="0.3">
      <c r="B14" s="7" t="s">
        <v>12</v>
      </c>
      <c r="C14" s="15">
        <v>224.31</v>
      </c>
      <c r="D14" s="8">
        <v>284</v>
      </c>
    </row>
    <row r="15" spans="2:4" ht="15.6" x14ac:dyDescent="0.3">
      <c r="B15" s="5" t="s">
        <v>13</v>
      </c>
      <c r="C15" s="16">
        <v>162.72999999999999</v>
      </c>
      <c r="D15" s="17">
        <v>219</v>
      </c>
    </row>
    <row r="16" spans="2:4" ht="15.6" x14ac:dyDescent="0.3">
      <c r="B16" s="7" t="s">
        <v>14</v>
      </c>
      <c r="C16" s="15">
        <v>99.17</v>
      </c>
      <c r="D16" s="8">
        <v>125</v>
      </c>
    </row>
    <row r="17" spans="2:4" ht="15.6" x14ac:dyDescent="0.3">
      <c r="B17" s="5" t="s">
        <v>15</v>
      </c>
      <c r="C17" s="18">
        <v>140.44999999999999</v>
      </c>
      <c r="D17" s="6">
        <v>177</v>
      </c>
    </row>
    <row r="18" spans="2:4" ht="16.2" thickBot="1" x14ac:dyDescent="0.35">
      <c r="B18" s="19" t="s">
        <v>16</v>
      </c>
      <c r="C18" s="20">
        <f>SUM(C6:C17)</f>
        <v>1109.67</v>
      </c>
      <c r="D18" s="21">
        <f>SUM(D6:D17)</f>
        <v>1323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C22" sqref="C22"/>
    </sheetView>
  </sheetViews>
  <sheetFormatPr defaultRowHeight="14.4" x14ac:dyDescent="0.3"/>
  <cols>
    <col min="1" max="1" width="33" customWidth="1"/>
    <col min="2" max="2" width="17.8867187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33.93</v>
      </c>
      <c r="D6" s="8">
        <v>30</v>
      </c>
    </row>
    <row r="7" spans="2:4" ht="15.6" x14ac:dyDescent="0.3">
      <c r="B7" s="5" t="s">
        <v>5</v>
      </c>
      <c r="C7" s="16">
        <v>62.92</v>
      </c>
      <c r="D7" s="17">
        <v>63</v>
      </c>
    </row>
    <row r="8" spans="2:4" ht="15.6" x14ac:dyDescent="0.3">
      <c r="B8" s="7" t="s">
        <v>6</v>
      </c>
      <c r="C8" s="15">
        <v>73.099999999999994</v>
      </c>
      <c r="D8" s="8">
        <v>77</v>
      </c>
    </row>
    <row r="9" spans="2:4" ht="15.6" x14ac:dyDescent="0.3">
      <c r="B9" s="5" t="s">
        <v>7</v>
      </c>
      <c r="C9" s="16">
        <v>153.84</v>
      </c>
      <c r="D9" s="17">
        <v>184</v>
      </c>
    </row>
    <row r="10" spans="2:4" ht="15.6" x14ac:dyDescent="0.3">
      <c r="B10" s="7" t="s">
        <v>8</v>
      </c>
      <c r="C10" s="15">
        <v>188.33</v>
      </c>
      <c r="D10" s="8">
        <v>229</v>
      </c>
    </row>
    <row r="11" spans="2:4" ht="15.6" x14ac:dyDescent="0.3">
      <c r="B11" s="5" t="s">
        <v>9</v>
      </c>
      <c r="C11" s="16">
        <v>142.69</v>
      </c>
      <c r="D11" s="17">
        <v>172</v>
      </c>
    </row>
    <row r="12" spans="2:4" ht="15.6" x14ac:dyDescent="0.3">
      <c r="B12" s="7" t="s">
        <v>10</v>
      </c>
      <c r="C12" s="15">
        <v>57.66</v>
      </c>
      <c r="D12" s="8">
        <v>60</v>
      </c>
    </row>
    <row r="13" spans="2:4" ht="15.6" x14ac:dyDescent="0.3">
      <c r="B13" s="5" t="s">
        <v>11</v>
      </c>
      <c r="C13" s="16">
        <v>60.64</v>
      </c>
      <c r="D13" s="17">
        <v>64</v>
      </c>
    </row>
    <row r="14" spans="2:4" ht="15.6" x14ac:dyDescent="0.3">
      <c r="B14" s="7" t="s">
        <v>12</v>
      </c>
      <c r="C14" s="15">
        <v>172.28</v>
      </c>
      <c r="D14" s="8">
        <v>211</v>
      </c>
    </row>
    <row r="15" spans="2:4" ht="15.6" x14ac:dyDescent="0.3">
      <c r="B15" s="5" t="s">
        <v>13</v>
      </c>
      <c r="C15" s="16">
        <v>129.94999999999999</v>
      </c>
      <c r="D15" s="17">
        <v>155</v>
      </c>
    </row>
    <row r="16" spans="2:4" ht="15.6" x14ac:dyDescent="0.3">
      <c r="B16" s="7" t="s">
        <v>14</v>
      </c>
      <c r="C16" s="15">
        <v>89.71</v>
      </c>
      <c r="D16" s="8">
        <v>100</v>
      </c>
    </row>
    <row r="17" spans="2:4" ht="15.6" x14ac:dyDescent="0.3">
      <c r="B17" s="5" t="s">
        <v>15</v>
      </c>
      <c r="C17" s="18">
        <v>209.67</v>
      </c>
      <c r="D17" s="6">
        <v>251</v>
      </c>
    </row>
    <row r="18" spans="2:4" ht="16.2" thickBot="1" x14ac:dyDescent="0.35">
      <c r="B18" s="19" t="s">
        <v>16</v>
      </c>
      <c r="C18" s="20">
        <f>SUM(C6:C17)</f>
        <v>1374.72</v>
      </c>
      <c r="D18" s="21">
        <f>SUM(D6:D17)</f>
        <v>1596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F17" sqref="F17"/>
    </sheetView>
  </sheetViews>
  <sheetFormatPr defaultRowHeight="14.4" x14ac:dyDescent="0.3"/>
  <cols>
    <col min="1" max="1" width="33" customWidth="1"/>
    <col min="2" max="2" width="17.8867187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45">
        <v>168.26</v>
      </c>
      <c r="D6" s="8">
        <v>202</v>
      </c>
    </row>
    <row r="7" spans="2:4" ht="15.6" x14ac:dyDescent="0.3">
      <c r="B7" s="5" t="s">
        <v>5</v>
      </c>
      <c r="C7" s="46">
        <v>158.78</v>
      </c>
      <c r="D7" s="44">
        <v>194</v>
      </c>
    </row>
    <row r="8" spans="2:4" ht="15.6" x14ac:dyDescent="0.3">
      <c r="B8" s="7" t="s">
        <v>6</v>
      </c>
      <c r="C8" s="45">
        <v>154.16</v>
      </c>
      <c r="D8" s="8">
        <v>189</v>
      </c>
    </row>
    <row r="9" spans="2:4" ht="15.6" x14ac:dyDescent="0.3">
      <c r="B9" s="5" t="s">
        <v>7</v>
      </c>
      <c r="C9" s="46">
        <v>134.47999999999999</v>
      </c>
      <c r="D9" s="44">
        <v>161</v>
      </c>
    </row>
    <row r="10" spans="2:4" ht="15.6" x14ac:dyDescent="0.3">
      <c r="B10" s="7" t="s">
        <v>8</v>
      </c>
      <c r="C10" s="45">
        <v>149.74</v>
      </c>
      <c r="D10" s="8">
        <v>180</v>
      </c>
    </row>
    <row r="11" spans="2:4" ht="16.2" thickBot="1" x14ac:dyDescent="0.35">
      <c r="B11" s="5" t="s">
        <v>9</v>
      </c>
      <c r="C11" s="47">
        <v>219.54</v>
      </c>
      <c r="D11" s="40">
        <v>273</v>
      </c>
    </row>
    <row r="12" spans="2:4" ht="16.2" thickBot="1" x14ac:dyDescent="0.35">
      <c r="B12" s="7" t="s">
        <v>10</v>
      </c>
      <c r="C12" s="48">
        <v>261.66000000000003</v>
      </c>
      <c r="D12" s="37">
        <v>330</v>
      </c>
    </row>
    <row r="13" spans="2:4" ht="16.2" thickBot="1" x14ac:dyDescent="0.35">
      <c r="B13" s="5" t="s">
        <v>11</v>
      </c>
      <c r="C13" s="47">
        <v>292.23</v>
      </c>
      <c r="D13" s="40">
        <v>350</v>
      </c>
    </row>
    <row r="14" spans="2:4" ht="16.2" thickBot="1" x14ac:dyDescent="0.35">
      <c r="B14" s="7" t="s">
        <v>12</v>
      </c>
      <c r="C14" s="48">
        <v>272.02999999999997</v>
      </c>
      <c r="D14" s="37">
        <v>317</v>
      </c>
    </row>
    <row r="15" spans="2:4" ht="16.2" thickBot="1" x14ac:dyDescent="0.35">
      <c r="B15" s="5" t="s">
        <v>13</v>
      </c>
      <c r="C15" s="48">
        <v>220.84</v>
      </c>
      <c r="D15" s="37">
        <v>246</v>
      </c>
    </row>
    <row r="16" spans="2:4" ht="16.2" thickBot="1" x14ac:dyDescent="0.35">
      <c r="B16" s="7" t="s">
        <v>14</v>
      </c>
      <c r="C16" s="47">
        <v>226.19</v>
      </c>
      <c r="D16" s="40">
        <v>266</v>
      </c>
    </row>
    <row r="17" spans="2:4" ht="16.2" thickBot="1" x14ac:dyDescent="0.35">
      <c r="B17" s="5" t="s">
        <v>15</v>
      </c>
      <c r="C17" s="48">
        <v>165.39</v>
      </c>
      <c r="D17" s="37">
        <v>180</v>
      </c>
    </row>
    <row r="18" spans="2:4" ht="16.2" thickBot="1" x14ac:dyDescent="0.35">
      <c r="B18" s="19" t="s">
        <v>16</v>
      </c>
      <c r="C18" s="20">
        <f>SUM(C6:C17)</f>
        <v>2423.2999999999997</v>
      </c>
      <c r="D18" s="21">
        <f>SUM(D6:D17)</f>
        <v>2888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8"/>
  <sheetViews>
    <sheetView workbookViewId="0">
      <selection activeCell="G23" sqref="G23"/>
    </sheetView>
  </sheetViews>
  <sheetFormatPr defaultRowHeight="14.4" x14ac:dyDescent="0.3"/>
  <cols>
    <col min="1" max="1" width="33" customWidth="1"/>
    <col min="2" max="2" width="17.88671875" customWidth="1"/>
    <col min="3" max="3" width="20.44140625" bestFit="1" customWidth="1"/>
    <col min="4" max="4" width="26.44140625" bestFit="1" customWidth="1"/>
  </cols>
  <sheetData>
    <row r="3" spans="2:4" ht="15" thickBot="1" x14ac:dyDescent="0.35"/>
    <row r="4" spans="2:4" ht="21.6" thickBot="1" x14ac:dyDescent="0.35">
      <c r="B4" s="49" t="s">
        <v>19</v>
      </c>
      <c r="C4" s="50"/>
      <c r="D4" s="51"/>
    </row>
    <row r="5" spans="2:4" ht="18.600000000000001" thickTop="1" x14ac:dyDescent="0.35">
      <c r="B5" s="12" t="s">
        <v>2</v>
      </c>
      <c r="C5" s="13" t="s">
        <v>17</v>
      </c>
      <c r="D5" s="14" t="s">
        <v>3</v>
      </c>
    </row>
    <row r="6" spans="2:4" ht="15.6" x14ac:dyDescent="0.3">
      <c r="B6" s="7" t="s">
        <v>4</v>
      </c>
      <c r="C6" s="15">
        <v>118.09</v>
      </c>
      <c r="D6" s="8">
        <v>119</v>
      </c>
    </row>
    <row r="7" spans="2:4" ht="15.6" x14ac:dyDescent="0.3">
      <c r="B7" s="5" t="s">
        <v>5</v>
      </c>
      <c r="C7" s="16">
        <v>127.16</v>
      </c>
      <c r="D7" s="17">
        <v>130</v>
      </c>
    </row>
    <row r="8" spans="2:4" ht="15.6" x14ac:dyDescent="0.3">
      <c r="B8" s="7" t="s">
        <v>6</v>
      </c>
      <c r="C8" s="15">
        <v>144.30000000000001</v>
      </c>
      <c r="D8" s="8">
        <v>152</v>
      </c>
    </row>
    <row r="9" spans="2:4" ht="15.6" x14ac:dyDescent="0.3">
      <c r="B9" s="5" t="s">
        <v>7</v>
      </c>
      <c r="C9" s="16">
        <v>83.3</v>
      </c>
      <c r="D9" s="17">
        <v>85</v>
      </c>
    </row>
    <row r="10" spans="2:4" ht="15.6" x14ac:dyDescent="0.3">
      <c r="B10" s="7" t="s">
        <v>8</v>
      </c>
      <c r="C10" s="15">
        <v>211.49</v>
      </c>
      <c r="D10" s="8">
        <v>235</v>
      </c>
    </row>
    <row r="11" spans="2:4" ht="15.6" x14ac:dyDescent="0.3">
      <c r="B11" s="5" t="s">
        <v>9</v>
      </c>
      <c r="C11" s="16">
        <v>223.82</v>
      </c>
      <c r="D11" s="17">
        <v>246</v>
      </c>
    </row>
    <row r="12" spans="2:4" ht="15.6" x14ac:dyDescent="0.3">
      <c r="B12" s="7" t="s">
        <v>10</v>
      </c>
      <c r="C12" s="15">
        <v>284.06</v>
      </c>
      <c r="D12" s="8">
        <v>317</v>
      </c>
    </row>
    <row r="13" spans="2:4" ht="15.6" x14ac:dyDescent="0.3">
      <c r="B13" s="5" t="s">
        <v>11</v>
      </c>
      <c r="C13" s="16">
        <v>462.12</v>
      </c>
      <c r="D13" s="17">
        <v>523</v>
      </c>
    </row>
    <row r="14" spans="2:4" ht="15.6" x14ac:dyDescent="0.3">
      <c r="B14" s="7" t="s">
        <v>12</v>
      </c>
      <c r="C14" s="15">
        <v>195.17</v>
      </c>
      <c r="D14" s="8">
        <v>200</v>
      </c>
    </row>
    <row r="15" spans="2:4" ht="15.6" x14ac:dyDescent="0.3">
      <c r="B15" s="5" t="s">
        <v>13</v>
      </c>
      <c r="C15" s="16">
        <v>158.79</v>
      </c>
      <c r="D15" s="17">
        <v>163</v>
      </c>
    </row>
    <row r="16" spans="2:4" ht="15.6" x14ac:dyDescent="0.3">
      <c r="B16" s="7" t="s">
        <v>14</v>
      </c>
      <c r="C16" s="15">
        <v>153.33000000000001</v>
      </c>
      <c r="D16" s="8">
        <v>156</v>
      </c>
    </row>
    <row r="17" spans="2:4" ht="15.6" x14ac:dyDescent="0.3">
      <c r="B17" s="5" t="s">
        <v>15</v>
      </c>
      <c r="C17" s="18">
        <v>204.55</v>
      </c>
      <c r="D17" s="6">
        <v>191</v>
      </c>
    </row>
    <row r="18" spans="2:4" ht="16.2" thickBot="1" x14ac:dyDescent="0.35">
      <c r="B18" s="19" t="s">
        <v>16</v>
      </c>
      <c r="C18" s="20">
        <f>C6+C7+C8+C9+C10+C11+C12+C13+C14+C15+C16+C17</f>
        <v>2366.1800000000003</v>
      </c>
      <c r="D18" s="21">
        <f>SUM(D6:D17)</f>
        <v>2517</v>
      </c>
    </row>
  </sheetData>
  <mergeCells count="1">
    <mergeCell ref="B4:D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GRAFICO</vt:lpstr>
      <vt:lpstr>HISTORICO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Juuh</dc:creator>
  <cp:lastModifiedBy>ISABEL</cp:lastModifiedBy>
  <dcterms:created xsi:type="dcterms:W3CDTF">2013-09-10T13:21:21Z</dcterms:created>
  <dcterms:modified xsi:type="dcterms:W3CDTF">2026-01-19T23:17:07Z</dcterms:modified>
</cp:coreProperties>
</file>