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L\OneDrive\Área de Trabalho\Isabel Freitas - Proben 2025\Baixa Tensão\Condomínio Estudantil\Apartamento 505\"/>
    </mc:Choice>
  </mc:AlternateContent>
  <bookViews>
    <workbookView xWindow="0" yWindow="0" windowWidth="23040" windowHeight="9372" activeTab="9"/>
  </bookViews>
  <sheets>
    <sheet name="2017" sheetId="10" r:id="rId1"/>
    <sheet name="2018" sheetId="9" r:id="rId2"/>
    <sheet name="2019" sheetId="11" r:id="rId3"/>
    <sheet name="2020" sheetId="12" r:id="rId4"/>
    <sheet name="2021" sheetId="13" r:id="rId5"/>
    <sheet name="2022" sheetId="14" r:id="rId6"/>
    <sheet name="2023" sheetId="15" r:id="rId7"/>
    <sheet name="2024" sheetId="16" r:id="rId8"/>
    <sheet name="2025" sheetId="17" r:id="rId9"/>
    <sheet name="GRAFICO" sheetId="6" r:id="rId10"/>
    <sheet name="HISTORICO" sheetId="1" r:id="rId1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7" l="1"/>
  <c r="D18" i="17"/>
  <c r="D18" i="16" l="1"/>
  <c r="C18" i="16"/>
  <c r="D18" i="15"/>
  <c r="C18" i="15"/>
  <c r="D6" i="14" l="1"/>
  <c r="D18" i="14" s="1"/>
  <c r="C18" i="14"/>
  <c r="D18" i="13" l="1"/>
  <c r="D10" i="1" s="1"/>
  <c r="C18" i="13"/>
  <c r="C10" i="1" s="1"/>
  <c r="D18" i="12"/>
  <c r="D9" i="1" s="1"/>
  <c r="C18" i="12"/>
  <c r="C9" i="1" s="1"/>
  <c r="D18" i="11"/>
  <c r="D8" i="1" s="1"/>
  <c r="C18" i="11"/>
  <c r="C8" i="1" s="1"/>
  <c r="D18" i="9"/>
  <c r="D7" i="1" s="1"/>
  <c r="C18" i="9"/>
  <c r="C7" i="1" s="1"/>
  <c r="D18" i="10" l="1"/>
  <c r="D6" i="1" s="1"/>
  <c r="C18" i="10"/>
  <c r="C6" i="1" s="1"/>
</calcChain>
</file>

<file path=xl/sharedStrings.xml><?xml version="1.0" encoding="utf-8"?>
<sst xmlns="http://schemas.openxmlformats.org/spreadsheetml/2006/main" count="173" uniqueCount="32">
  <si>
    <t>Ano</t>
  </si>
  <si>
    <t>Total em consumo (kWh)</t>
  </si>
  <si>
    <t>Mês</t>
  </si>
  <si>
    <t>Consumo Ativo (kWh)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</si>
  <si>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</si>
  <si>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</si>
  <si>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</si>
  <si>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</si>
  <si>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</si>
  <si>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</si>
  <si>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</si>
  <si>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</si>
  <si>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</si>
  <si>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</si>
  <si>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</si>
  <si>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</si>
  <si>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</si>
  <si>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Fatura Total (R$)</t>
  </si>
  <si>
    <t>Total em dinheiro (R$)</t>
  </si>
  <si>
    <t>APARTAMENTO 505</t>
  </si>
  <si>
    <t>Junho/2024</t>
  </si>
  <si>
    <t>Fevereiro/2025</t>
  </si>
  <si>
    <t>Abril/2025</t>
  </si>
  <si>
    <t>Maio/2025</t>
  </si>
  <si>
    <t>Março/2025</t>
  </si>
  <si>
    <t>Julho/2025</t>
  </si>
  <si>
    <t>Agosto/2025</t>
  </si>
  <si>
    <t>Setembro/2025</t>
  </si>
  <si>
    <t>Outubro/2025</t>
  </si>
  <si>
    <t>Novembro/2025</t>
  </si>
  <si>
    <t>Dezembro/2025</t>
  </si>
  <si>
    <t>Janeiro/2026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</si>
</sst>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.00_);_(* \(#,##0.00\);_(* &quot;-&quot;??_);_(@_)"/>
    <numFmt numFmtId="165" formatCode="&quot;R$&quot;#,##0.00"/>
    <numFmt numFmtId="166" formatCode="&quot;R$&quot;\ #,##0.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666666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0" fillId="0" borderId="0" xfId="0" applyFont="1"/>
    <xf numFmtId="0" fontId="0" fillId="0" borderId="0" xfId="0" applyFont="1" applyFill="1"/>
    <xf numFmtId="0" fontId="0" fillId="0" borderId="0" xfId="0" applyFont="1" applyFill="1" applyBorder="1"/>
    <xf numFmtId="0" fontId="0" fillId="0" borderId="0" xfId="0" applyFont="1" applyAlignment="1">
      <alignment horizontal="center"/>
    </xf>
    <xf numFmtId="0" fontId="0" fillId="3" borderId="1" xfId="0" applyFont="1" applyFill="1" applyBorder="1" applyAlignment="1">
      <alignment horizontal="center"/>
    </xf>
    <xf numFmtId="3" fontId="0" fillId="3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3" fontId="4" fillId="0" borderId="2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3" fontId="4" fillId="3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3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" fontId="4" fillId="0" borderId="0" xfId="0" applyNumberFormat="1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4" fontId="7" fillId="3" borderId="4" xfId="0" applyNumberFormat="1" applyFont="1" applyFill="1" applyBorder="1" applyAlignment="1">
      <alignment horizontal="center" vertical="center"/>
    </xf>
    <xf numFmtId="3" fontId="7" fillId="3" borderId="5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4" fontId="4" fillId="0" borderId="0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165" fontId="0" fillId="3" borderId="0" xfId="2" applyNumberFormat="1" applyFont="1" applyFill="1" applyBorder="1" applyAlignment="1">
      <alignment horizontal="center" vertical="center"/>
    </xf>
    <xf numFmtId="165" fontId="0" fillId="0" borderId="0" xfId="2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/>
    </xf>
    <xf numFmtId="3" fontId="4" fillId="4" borderId="2" xfId="0" applyNumberFormat="1" applyFont="1" applyFill="1" applyBorder="1" applyAlignment="1">
      <alignment horizontal="center" vertical="center"/>
    </xf>
    <xf numFmtId="166" fontId="10" fillId="3" borderId="0" xfId="0" applyNumberFormat="1" applyFont="1" applyFill="1" applyBorder="1" applyAlignment="1">
      <alignment horizontal="center" vertical="center"/>
    </xf>
    <xf numFmtId="3" fontId="10" fillId="3" borderId="2" xfId="0" applyNumberFormat="1" applyFont="1" applyFill="1" applyBorder="1" applyAlignment="1">
      <alignment horizontal="center" vertical="center"/>
    </xf>
    <xf numFmtId="166" fontId="10" fillId="4" borderId="0" xfId="0" applyNumberFormat="1" applyFont="1" applyFill="1" applyBorder="1" applyAlignment="1">
      <alignment horizontal="center" vertical="center"/>
    </xf>
    <xf numFmtId="3" fontId="10" fillId="4" borderId="2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/>
    </xf>
    <xf numFmtId="165" fontId="0" fillId="4" borderId="0" xfId="2" applyNumberFormat="1" applyFont="1" applyFill="1" applyBorder="1" applyAlignment="1">
      <alignment horizontal="center" vertical="center"/>
    </xf>
    <xf numFmtId="3" fontId="0" fillId="4" borderId="2" xfId="0" applyNumberFormat="1" applyFont="1" applyFill="1" applyBorder="1" applyAlignment="1">
      <alignment horizontal="center" vertical="center"/>
    </xf>
    <xf numFmtId="4" fontId="4" fillId="4" borderId="0" xfId="0" applyNumberFormat="1" applyFont="1" applyFill="1" applyBorder="1" applyAlignment="1">
      <alignment horizontal="center" vertical="center"/>
    </xf>
    <xf numFmtId="2" fontId="10" fillId="4" borderId="0" xfId="0" applyNumberFormat="1" applyFont="1" applyFill="1" applyBorder="1" applyAlignment="1">
      <alignment horizontal="center" vertical="center"/>
    </xf>
    <xf numFmtId="2" fontId="10" fillId="3" borderId="0" xfId="0" applyNumberFormat="1" applyFont="1" applyFill="1" applyBorder="1" applyAlignment="1">
      <alignment horizontal="center" vertical="center"/>
    </xf>
    <xf numFmtId="2" fontId="10" fillId="4" borderId="2" xfId="0" applyNumberFormat="1" applyFont="1" applyFill="1" applyBorder="1" applyAlignment="1">
      <alignment horizontal="center" vertical="center"/>
    </xf>
    <xf numFmtId="2" fontId="10" fillId="3" borderId="2" xfId="0" applyNumberFormat="1" applyFont="1" applyFill="1" applyBorder="1" applyAlignment="1">
      <alignment horizontal="center" vertical="center"/>
    </xf>
    <xf numFmtId="2" fontId="4" fillId="3" borderId="0" xfId="0" applyNumberFormat="1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4" borderId="0" xfId="0" applyNumberFormat="1" applyFont="1" applyFill="1" applyBorder="1" applyAlignment="1">
      <alignment horizontal="center" vertical="center"/>
    </xf>
    <xf numFmtId="2" fontId="4" fillId="4" borderId="2" xfId="0" applyNumberFormat="1" applyFont="1" applyFill="1" applyBorder="1" applyAlignment="1">
      <alignment horizontal="center" vertical="center"/>
    </xf>
    <xf numFmtId="166" fontId="10" fillId="0" borderId="0" xfId="0" applyNumberFormat="1" applyFont="1" applyFill="1" applyBorder="1" applyAlignment="1">
      <alignment horizontal="center" vertical="center"/>
    </xf>
    <xf numFmtId="3" fontId="10" fillId="0" borderId="2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</cellXfs>
  <cellStyles count="5">
    <cellStyle name="Normal" xfId="0" builtinId="0"/>
    <cellStyle name="Normal 4" xfId="4"/>
    <cellStyle name="Vírgula" xfId="2" builtinId="3"/>
    <cellStyle name="Vírgula 3" xfId="1"/>
    <cellStyle name="Vírgula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4.387586580298436E-2"/>
          <c:w val="0.94509334330386474"/>
          <c:h val="0.76104553660904506"/>
        </c:manualLayout>
      </c:layout>
      <c:lineChart>
        <c:grouping val="stacke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1.7605633802816902E-3"/>
                  <c:y val="-7.2763975911495346E-2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523868618280958E-2"/>
                  <c:y val="-3.04991688115577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704819244463019E-2"/>
                  <c:y val="3.20006940990128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8758094845852463E-2"/>
                  <c:y val="3.0663432412230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E66-4319-8D70-6B2851C0D765}"/>
                </c:ext>
                <c:ext xmlns:c15="http://schemas.microsoft.com/office/drawing/2012/chart" uri="{CE6537A1-D6FC-4f65-9D91-7224C49458BB}">
                  <c15:layout>
                    <c:manualLayout>
                      <c:w val="0.12624613208620775"/>
                      <c:h val="5.1349435228108281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-4.9814123372224788E-2"/>
                  <c:y val="-3.1325848534824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639177157225615E-2"/>
                  <c:y val="-3.06890224390415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9883969169346792E-2"/>
                  <c:y val="2.37781596348050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8803094155484082E-2"/>
                  <c:y val="-2.77928308385570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7832150382610626E-2"/>
                  <c:y val="3.42618538675915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7.4904623071462242E-2"/>
                  <c:y val="-3.1446730947189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6E66-4319-8D70-6B2851C0D76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5.2497005923124028E-2"/>
                  <c:y val="-3.06558772614577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6E66-4319-8D70-6B2851C0D76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4.1657905717738607E-2"/>
                  <c:y val="-3.60931486724503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GRAFICO!$B$6:$B$17</c:f>
              <c:strCache>
                <c:ptCount val="12"/>
                <c:pt idx="0">
                  <c:v>Fevereiro/2025</c:v>
                </c:pt>
                <c:pt idx="1">
                  <c:v>Março/2025</c:v>
                </c:pt>
                <c:pt idx="2">
                  <c:v>Abril/2025</c:v>
                </c:pt>
                <c:pt idx="3">
                  <c:v>Maio/2025</c:v>
                </c:pt>
                <c:pt idx="4">
                  <c:v>Junho/2024</c:v>
                </c:pt>
                <c:pt idx="5">
                  <c:v>Julho/2025</c:v>
                </c:pt>
                <c:pt idx="6">
                  <c:v>Agosto/2025</c:v>
                </c:pt>
                <c:pt idx="7">
                  <c:v>Setembro/2025</c:v>
                </c:pt>
                <c:pt idx="8">
                  <c:v>Outubro/2025</c:v>
                </c:pt>
                <c:pt idx="9">
                  <c:v>Novembro/2025</c:v>
                </c:pt>
                <c:pt idx="10">
                  <c:v>Dezembro/2025</c:v>
                </c:pt>
                <c:pt idx="11">
                  <c:v>Janeiro/2026</c:v>
                </c:pt>
              </c:strCache>
            </c:strRef>
          </c:cat>
          <c:val>
            <c:numRef>
              <c:f>GRAFICO!$C$6:$C$17</c:f>
              <c:numCache>
                <c:formatCode>"R$"\ #,##0.00</c:formatCode>
                <c:ptCount val="12"/>
                <c:pt idx="0">
                  <c:v>84.09</c:v>
                </c:pt>
                <c:pt idx="1">
                  <c:v>103.64</c:v>
                </c:pt>
                <c:pt idx="2">
                  <c:v>75.819999999999993</c:v>
                </c:pt>
                <c:pt idx="3">
                  <c:v>107.67</c:v>
                </c:pt>
                <c:pt idx="4">
                  <c:v>113.04</c:v>
                </c:pt>
                <c:pt idx="5">
                  <c:v>119.8</c:v>
                </c:pt>
                <c:pt idx="6">
                  <c:v>117.68</c:v>
                </c:pt>
                <c:pt idx="7">
                  <c:v>120</c:v>
                </c:pt>
                <c:pt idx="8">
                  <c:v>194.25</c:v>
                </c:pt>
                <c:pt idx="9">
                  <c:v>210.98</c:v>
                </c:pt>
                <c:pt idx="10">
                  <c:v>282.27</c:v>
                </c:pt>
                <c:pt idx="11">
                  <c:v>148.58000000000001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6E66-4319-8D70-6B2851C0D765}"/>
            </c:ext>
          </c:extLst>
        </c:ser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2.4968751783708769E-2"/>
                  <c:y val="-3.7810502720623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6929350624014393E-2"/>
                  <c:y val="-5.0317791575811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169586681912525E-2"/>
                  <c:y val="-3.7873970823957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928357546855939E-2"/>
                  <c:y val="-4.368989750496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111040257291784E-2"/>
                  <c:y val="-3.18686161428121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020821781080184E-2"/>
                  <c:y val="-3.45939230621220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0510424753243869E-2"/>
                  <c:y val="-3.7810530055007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3508234446046355E-2"/>
                  <c:y val="-3.73961000609708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8906371298658085E-2"/>
                  <c:y val="-3.76894954887767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132915336718617E-2"/>
                  <c:y val="-2.52108069851512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6468858890918056E-2"/>
                  <c:y val="-3.4496330999441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3984556947987127E-2"/>
                  <c:y val="-3.16544780640962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GRAFICO!$B$6:$B$17</c:f>
              <c:strCache>
                <c:ptCount val="12"/>
                <c:pt idx="0">
                  <c:v>Fevereiro/2025</c:v>
                </c:pt>
                <c:pt idx="1">
                  <c:v>Março/2025</c:v>
                </c:pt>
                <c:pt idx="2">
                  <c:v>Abril/2025</c:v>
                </c:pt>
                <c:pt idx="3">
                  <c:v>Maio/2025</c:v>
                </c:pt>
                <c:pt idx="4">
                  <c:v>Junho/2024</c:v>
                </c:pt>
                <c:pt idx="5">
                  <c:v>Julho/2025</c:v>
                </c:pt>
                <c:pt idx="6">
                  <c:v>Agosto/2025</c:v>
                </c:pt>
                <c:pt idx="7">
                  <c:v>Setembro/2025</c:v>
                </c:pt>
                <c:pt idx="8">
                  <c:v>Outubro/2025</c:v>
                </c:pt>
                <c:pt idx="9">
                  <c:v>Novembro/2025</c:v>
                </c:pt>
                <c:pt idx="10">
                  <c:v>Dezembro/2025</c:v>
                </c:pt>
                <c:pt idx="11">
                  <c:v>Janeiro/2026</c:v>
                </c:pt>
              </c:strCache>
            </c:strRef>
          </c:cat>
          <c:val>
            <c:numRef>
              <c:f>GRAFICO!$D$6:$D$17</c:f>
              <c:numCache>
                <c:formatCode>#,##0</c:formatCode>
                <c:ptCount val="12"/>
                <c:pt idx="0">
                  <c:v>75</c:v>
                </c:pt>
                <c:pt idx="1">
                  <c:v>100</c:v>
                </c:pt>
                <c:pt idx="2">
                  <c:v>76</c:v>
                </c:pt>
                <c:pt idx="3">
                  <c:v>112</c:v>
                </c:pt>
                <c:pt idx="4">
                  <c:v>116</c:v>
                </c:pt>
                <c:pt idx="5">
                  <c:v>123</c:v>
                </c:pt>
                <c:pt idx="6">
                  <c:v>119</c:v>
                </c:pt>
                <c:pt idx="7">
                  <c:v>116</c:v>
                </c:pt>
                <c:pt idx="8">
                  <c:v>203</c:v>
                </c:pt>
                <c:pt idx="9">
                  <c:v>224</c:v>
                </c:pt>
                <c:pt idx="10">
                  <c:v>270</c:v>
                </c:pt>
                <c:pt idx="11">
                  <c:v>133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9-6E66-4319-8D70-6B2851C0D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2638416"/>
        <c:axId val="952634064"/>
      </c:lineChart>
      <c:catAx>
        <c:axId val="952638416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1800000"/>
          <a:lstStyle/>
          <a:p>
            <a:pPr>
              <a:defRPr/>
            </a:pPr>
            <a:endParaRPr lang="pt-BR"/>
          </a:p>
        </c:txPr>
        <c:crossAx val="952634064"/>
        <c:crosses val="autoZero"/>
        <c:auto val="1"/>
        <c:lblAlgn val="ctr"/>
        <c:lblOffset val="100"/>
        <c:noMultiLvlLbl val="0"/>
      </c:catAx>
      <c:valAx>
        <c:axId val="952634064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one"/>
        <c:crossAx val="9526384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0860722588616558E-3"/>
          <c:y val="5.8790040166593519E-2"/>
          <c:w val="0.22252390335671507"/>
          <c:h val="0.10869361887864194"/>
        </c:manualLayout>
      </c:layout>
      <c:overlay val="0"/>
      <c:spPr>
        <a:solidFill>
          <a:sysClr val="window" lastClr="FFFFFF"/>
        </a:solidFill>
      </c:spPr>
    </c:legend>
    <c:plotVisOnly val="1"/>
    <c:dispBlanksAs val="zero"/>
    <c:showDLblsOverMax val="0"/>
  </c:chart>
  <c:txPr>
    <a:bodyPr/>
    <a:lstStyle/>
    <a:p>
      <a:pPr>
        <a:defRPr sz="1000" b="1"/>
      </a:pPr>
      <a:endParaRPr lang="pt-BR"/>
    </a:p>
  </c:txPr>
  <c:printSettings>
    <c:headerFooter/>
    <c:pageMargins b="0.78740157499999996" l="0.511811024" r="0.511811024" t="0.78740157499999996" header="0.31496062000000447" footer="0.3149606200000044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563010560006908E-2"/>
          <c:y val="6.985812648790779E-2"/>
          <c:w val="0.95287397887998615"/>
          <c:h val="0.83843357160996268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dLbls>
            <c:dLbl>
              <c:idx val="0"/>
              <c:layout>
                <c:manualLayout>
                  <c:x val="8.0494599836519968E-3"/>
                  <c:y val="-1.64638665178338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866621386043381E-2"/>
                  <c:y val="-3.89296893323682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4155082220261473E-2"/>
                  <c:y val="-3.48406993578997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3304859816110849E-2"/>
                  <c:y val="-4.35539200920554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HISTORICO!$B$9:$B$14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HISTORICO!$C$9:$C$14</c:f>
              <c:numCache>
                <c:formatCode>"R$"#,##0.00</c:formatCode>
                <c:ptCount val="6"/>
                <c:pt idx="0">
                  <c:v>415.73999999999995</c:v>
                </c:pt>
                <c:pt idx="1">
                  <c:v>980.09</c:v>
                </c:pt>
                <c:pt idx="2">
                  <c:v>1514.6200000000001</c:v>
                </c:pt>
                <c:pt idx="3">
                  <c:v>1009.41</c:v>
                </c:pt>
                <c:pt idx="4">
                  <c:v>877.4</c:v>
                </c:pt>
                <c:pt idx="5">
                  <c:v>1612.3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525-452D-89F5-530E5B31CD01}"/>
            </c:ext>
          </c:extLst>
        </c:ser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2.9422068172818408E-2"/>
                  <c:y val="2.2764227642276442E-2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8.4063051922338324E-3"/>
                  <c:y val="6.5040650406504074E-3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7952546551406173E-2"/>
                  <c:y val="-4.65178170323053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6929495154486992E-2"/>
                  <c:y val="-3.0754778383710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E525-452D-89F5-530E5B31CD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HISTORICO!$B$9:$B$14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HISTORICO!$D$9:$D$14</c:f>
              <c:numCache>
                <c:formatCode>#,##0</c:formatCode>
                <c:ptCount val="6"/>
                <c:pt idx="0">
                  <c:v>550</c:v>
                </c:pt>
                <c:pt idx="1">
                  <c:v>1112</c:v>
                </c:pt>
                <c:pt idx="2">
                  <c:v>1681</c:v>
                </c:pt>
                <c:pt idx="3">
                  <c:v>1123</c:v>
                </c:pt>
                <c:pt idx="4">
                  <c:v>908</c:v>
                </c:pt>
                <c:pt idx="5">
                  <c:v>1608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525-452D-89F5-530E5B31C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2634608"/>
        <c:axId val="952642768"/>
      </c:lineChart>
      <c:catAx>
        <c:axId val="9526346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952642768"/>
        <c:crosses val="autoZero"/>
        <c:auto val="1"/>
        <c:lblAlgn val="ctr"/>
        <c:lblOffset val="100"/>
        <c:noMultiLvlLbl val="0"/>
      </c:catAx>
      <c:valAx>
        <c:axId val="952642768"/>
        <c:scaling>
          <c:orientation val="minMax"/>
        </c:scaling>
        <c:delete val="1"/>
        <c:axPos val="l"/>
        <c:numFmt formatCode="&quot;R$&quot;#,##0.00" sourceLinked="1"/>
        <c:majorTickMark val="out"/>
        <c:minorTickMark val="none"/>
        <c:tickLblPos val="nextTo"/>
        <c:crossAx val="95263460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1.4602488469810979E-2"/>
          <c:y val="7.3822421601185503E-2"/>
          <c:w val="0.29706029485839208"/>
          <c:h val="0.16134499731211879"/>
        </c:manualLayout>
      </c:layout>
      <c:overlay val="0"/>
      <c:spPr>
        <a:solidFill>
          <a:schemeClr val="bg1"/>
        </a:solidFill>
      </c:spPr>
    </c:legend>
    <c:plotVisOnly val="1"/>
    <c:dispBlanksAs val="zero"/>
    <c:showDLblsOverMax val="0"/>
  </c:chart>
  <c:txPr>
    <a:bodyPr/>
    <a:lstStyle/>
    <a:p>
      <a:pPr>
        <a:defRPr sz="1000" b="1"/>
      </a:pPr>
      <a:endParaRPr lang="pt-BR"/>
    </a:p>
  </c:tx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113877</xdr:colOff>
      <xdr:row>2</xdr:row>
      <xdr:rowOff>34921</xdr:rowOff>
    </xdr:from>
    <xdr:to>
      <xdr:col>16</xdr:col>
      <xdr:colOff>621877</xdr:colOff>
      <xdr:row>22</xdr:row>
      <xdr:rowOff>137582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84665</xdr:rowOff>
    </xdr:from>
    <xdr:to>
      <xdr:col>10</xdr:col>
      <xdr:colOff>497417</xdr:colOff>
      <xdr:row>19</xdr:row>
      <xdr:rowOff>74082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/>
      <c r="D6" s="12"/>
    </row>
    <row r="7" spans="1:4" ht="15.6" x14ac:dyDescent="0.3">
      <c r="B7" s="9" t="s">
        <v>5</v>
      </c>
      <c r="C7" s="19"/>
      <c r="D7" s="20"/>
    </row>
    <row r="8" spans="1:4" ht="15.6" x14ac:dyDescent="0.3">
      <c r="B8" s="11" t="s">
        <v>6</v>
      </c>
      <c r="C8" s="18"/>
      <c r="D8" s="12"/>
    </row>
    <row r="9" spans="1:4" ht="15.6" x14ac:dyDescent="0.3">
      <c r="B9" s="9" t="s">
        <v>7</v>
      </c>
      <c r="C9" s="19"/>
      <c r="D9" s="20"/>
    </row>
    <row r="10" spans="1:4" ht="15.6" x14ac:dyDescent="0.3">
      <c r="B10" s="11" t="s">
        <v>8</v>
      </c>
      <c r="C10" s="18"/>
      <c r="D10" s="12"/>
    </row>
    <row r="11" spans="1:4" ht="15.6" x14ac:dyDescent="0.3">
      <c r="B11" s="9" t="s">
        <v>9</v>
      </c>
      <c r="C11" s="19"/>
      <c r="D11" s="20"/>
    </row>
    <row r="12" spans="1:4" ht="15.6" x14ac:dyDescent="0.3">
      <c r="B12" s="11" t="s">
        <v>10</v>
      </c>
      <c r="C12" s="18"/>
      <c r="D12" s="12"/>
    </row>
    <row r="13" spans="1:4" ht="15.6" x14ac:dyDescent="0.3">
      <c r="B13" s="9" t="s">
        <v>11</v>
      </c>
      <c r="C13" s="19"/>
      <c r="D13" s="20"/>
    </row>
    <row r="14" spans="1:4" ht="15.6" x14ac:dyDescent="0.3">
      <c r="B14" s="11" t="s">
        <v>12</v>
      </c>
      <c r="C14" s="18"/>
      <c r="D14" s="12"/>
    </row>
    <row r="15" spans="1:4" ht="15.6" x14ac:dyDescent="0.3">
      <c r="B15" s="21" t="s">
        <v>13</v>
      </c>
      <c r="C15" s="22"/>
      <c r="D15" s="10"/>
    </row>
    <row r="16" spans="1:4" ht="15.6" x14ac:dyDescent="0.3">
      <c r="B16" s="11" t="s">
        <v>14</v>
      </c>
      <c r="C16" s="18">
        <v>18.47</v>
      </c>
      <c r="D16" s="12">
        <v>30</v>
      </c>
    </row>
    <row r="17" spans="2:4" ht="15.6" x14ac:dyDescent="0.3">
      <c r="B17" s="21" t="s">
        <v>15</v>
      </c>
      <c r="C17" s="22">
        <v>50.41</v>
      </c>
      <c r="D17" s="10">
        <v>83</v>
      </c>
    </row>
    <row r="18" spans="2:4" ht="16.2" thickBot="1" x14ac:dyDescent="0.35">
      <c r="B18" s="23" t="s">
        <v>16</v>
      </c>
      <c r="C18" s="24">
        <f>SUM(C16:C17)</f>
        <v>68.88</v>
      </c>
      <c r="D18" s="25">
        <f>SUM(D16:D17)</f>
        <v>113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topLeftCell="B1" workbookViewId="0">
      <selection activeCell="C16" sqref="C16:D16"/>
    </sheetView>
  </sheetViews>
  <sheetFormatPr defaultColWidth="9.109375" defaultRowHeight="14.4" x14ac:dyDescent="0.3"/>
  <cols>
    <col min="1" max="2" width="25.6640625" style="1" customWidth="1"/>
    <col min="3" max="3" width="22.6640625" style="1" customWidth="1"/>
    <col min="4" max="4" width="25.44140625" style="1" customWidth="1"/>
    <col min="5" max="16384" width="9.109375" style="1"/>
  </cols>
  <sheetData>
    <row r="1" spans="1:5" x14ac:dyDescent="0.3">
      <c r="A1" s="3"/>
    </row>
    <row r="3" spans="1:5" ht="15" thickBot="1" x14ac:dyDescent="0.35"/>
    <row r="4" spans="1:5" ht="22.5" customHeight="1" thickBot="1" x14ac:dyDescent="0.35">
      <c r="A4" s="3"/>
      <c r="B4" s="58" t="s">
        <v>19</v>
      </c>
      <c r="C4" s="59"/>
      <c r="D4" s="60"/>
      <c r="E4" s="2"/>
    </row>
    <row r="5" spans="1:5" ht="18.600000000000001" thickTop="1" x14ac:dyDescent="0.35">
      <c r="A5" s="4"/>
      <c r="B5" s="26" t="s">
        <v>2</v>
      </c>
      <c r="C5" s="27" t="s">
        <v>17</v>
      </c>
      <c r="D5" s="28" t="s">
        <v>3</v>
      </c>
    </row>
    <row r="6" spans="1:5" ht="15.6" x14ac:dyDescent="0.3">
      <c r="B6" s="35" t="s">
        <v>21</v>
      </c>
      <c r="C6" s="40">
        <v>84.09</v>
      </c>
      <c r="D6" s="41">
        <v>75</v>
      </c>
    </row>
    <row r="7" spans="1:5" ht="15.6" x14ac:dyDescent="0.3">
      <c r="B7" s="35" t="s">
        <v>24</v>
      </c>
      <c r="C7" s="40">
        <v>103.64</v>
      </c>
      <c r="D7" s="41">
        <v>100</v>
      </c>
    </row>
    <row r="8" spans="1:5" ht="15.6" x14ac:dyDescent="0.3">
      <c r="B8" s="38" t="s">
        <v>22</v>
      </c>
      <c r="C8" s="56">
        <v>75.819999999999993</v>
      </c>
      <c r="D8" s="57">
        <v>76</v>
      </c>
    </row>
    <row r="9" spans="1:5" ht="15.6" x14ac:dyDescent="0.3">
      <c r="B9" s="35" t="s">
        <v>23</v>
      </c>
      <c r="C9" s="40">
        <v>107.67</v>
      </c>
      <c r="D9" s="41">
        <v>112</v>
      </c>
    </row>
    <row r="10" spans="1:5" ht="15.6" x14ac:dyDescent="0.3">
      <c r="B10" s="35" t="s">
        <v>20</v>
      </c>
      <c r="C10" s="40">
        <v>113.04</v>
      </c>
      <c r="D10" s="41">
        <v>116</v>
      </c>
    </row>
    <row r="11" spans="1:5" ht="15.6" x14ac:dyDescent="0.3">
      <c r="B11" s="38" t="s">
        <v>25</v>
      </c>
      <c r="C11" s="42">
        <v>119.8</v>
      </c>
      <c r="D11" s="43">
        <v>123</v>
      </c>
    </row>
    <row r="12" spans="1:5" ht="15.6" x14ac:dyDescent="0.3">
      <c r="B12" s="35" t="s">
        <v>26</v>
      </c>
      <c r="C12" s="40">
        <v>117.68</v>
      </c>
      <c r="D12" s="41">
        <v>119</v>
      </c>
    </row>
    <row r="13" spans="1:5" ht="15.6" x14ac:dyDescent="0.3">
      <c r="B13" s="35" t="s">
        <v>27</v>
      </c>
      <c r="C13" s="40">
        <v>120</v>
      </c>
      <c r="D13" s="41">
        <v>116</v>
      </c>
    </row>
    <row r="14" spans="1:5" ht="15.6" x14ac:dyDescent="0.3">
      <c r="B14" s="38" t="s">
        <v>28</v>
      </c>
      <c r="C14" s="56">
        <v>194.25</v>
      </c>
      <c r="D14" s="57">
        <v>203</v>
      </c>
    </row>
    <row r="15" spans="1:5" ht="15.6" x14ac:dyDescent="0.3">
      <c r="B15" s="35" t="s">
        <v>29</v>
      </c>
      <c r="C15" s="40">
        <v>210.98</v>
      </c>
      <c r="D15" s="41">
        <v>224</v>
      </c>
    </row>
    <row r="16" spans="1:5" ht="15.6" x14ac:dyDescent="0.3">
      <c r="B16" s="38" t="s">
        <v>30</v>
      </c>
      <c r="C16" s="56">
        <v>282.27</v>
      </c>
      <c r="D16" s="57">
        <v>270</v>
      </c>
    </row>
    <row r="17" spans="2:4" ht="15.6" x14ac:dyDescent="0.3">
      <c r="B17" s="35" t="s">
        <v>31</v>
      </c>
      <c r="C17" s="40">
        <v>148.58000000000001</v>
      </c>
      <c r="D17" s="41">
        <v>133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zoomScale="90" zoomScaleNormal="90" workbookViewId="0">
      <selection activeCell="N14" sqref="N14"/>
    </sheetView>
  </sheetViews>
  <sheetFormatPr defaultColWidth="9.109375" defaultRowHeight="15.6" x14ac:dyDescent="0.3"/>
  <cols>
    <col min="1" max="1" width="8.33203125" style="8" customWidth="1"/>
    <col min="2" max="2" width="21.5546875" style="8" customWidth="1"/>
    <col min="3" max="3" width="23.88671875" style="17" customWidth="1"/>
    <col min="4" max="4" width="27.44140625" style="8" customWidth="1"/>
    <col min="5" max="6" width="22.6640625" style="8" customWidth="1"/>
    <col min="7" max="16384" width="9.109375" style="8"/>
  </cols>
  <sheetData>
    <row r="1" spans="1:8" x14ac:dyDescent="0.3">
      <c r="A1" s="7"/>
      <c r="B1" s="7"/>
      <c r="C1" s="16"/>
      <c r="D1" s="7"/>
    </row>
    <row r="3" spans="1:8" ht="16.2" thickBot="1" x14ac:dyDescent="0.35">
      <c r="F3" s="13"/>
    </row>
    <row r="4" spans="1:8" ht="27.75" customHeight="1" thickBot="1" x14ac:dyDescent="0.35">
      <c r="A4" s="7"/>
      <c r="B4" s="58" t="s">
        <v>19</v>
      </c>
      <c r="C4" s="59"/>
      <c r="D4" s="60"/>
      <c r="E4" s="7"/>
      <c r="F4" s="14"/>
      <c r="H4" s="15"/>
    </row>
    <row r="5" spans="1:8" ht="16.2" thickTop="1" x14ac:dyDescent="0.3">
      <c r="B5" s="29" t="s">
        <v>0</v>
      </c>
      <c r="C5" s="30" t="s">
        <v>18</v>
      </c>
      <c r="D5" s="31" t="s">
        <v>1</v>
      </c>
    </row>
    <row r="6" spans="1:8" x14ac:dyDescent="0.3">
      <c r="B6" s="5">
        <v>2017</v>
      </c>
      <c r="C6" s="36">
        <f>'2017'!C$18</f>
        <v>68.88</v>
      </c>
      <c r="D6" s="6">
        <f>'2017'!D$18</f>
        <v>113</v>
      </c>
    </row>
    <row r="7" spans="1:8" x14ac:dyDescent="0.3">
      <c r="B7" s="33">
        <v>2018</v>
      </c>
      <c r="C7" s="37">
        <f>'2018'!C$18</f>
        <v>1662.5300000000002</v>
      </c>
      <c r="D7" s="34">
        <f>'2018'!D$18</f>
        <v>2140</v>
      </c>
    </row>
    <row r="8" spans="1:8" x14ac:dyDescent="0.3">
      <c r="B8" s="5">
        <v>2019</v>
      </c>
      <c r="C8" s="36">
        <f>'2019'!C18</f>
        <v>1697.51</v>
      </c>
      <c r="D8" s="6">
        <f>'2019'!D18</f>
        <v>2099</v>
      </c>
    </row>
    <row r="9" spans="1:8" x14ac:dyDescent="0.3">
      <c r="B9" s="33">
        <v>2020</v>
      </c>
      <c r="C9" s="37">
        <f>'2020'!C18</f>
        <v>415.73999999999995</v>
      </c>
      <c r="D9" s="34">
        <f>'2020'!D18</f>
        <v>550</v>
      </c>
    </row>
    <row r="10" spans="1:8" x14ac:dyDescent="0.3">
      <c r="B10" s="5">
        <v>2021</v>
      </c>
      <c r="C10" s="36">
        <f>'2021'!C18</f>
        <v>980.09</v>
      </c>
      <c r="D10" s="6">
        <f>'2021'!D18</f>
        <v>1112</v>
      </c>
    </row>
    <row r="11" spans="1:8" x14ac:dyDescent="0.3">
      <c r="B11" s="44">
        <v>2022</v>
      </c>
      <c r="C11" s="45">
        <v>1514.6200000000001</v>
      </c>
      <c r="D11" s="46">
        <v>1681</v>
      </c>
    </row>
    <row r="12" spans="1:8" x14ac:dyDescent="0.3">
      <c r="B12" s="5">
        <v>2023</v>
      </c>
      <c r="C12" s="36">
        <v>1009.41</v>
      </c>
      <c r="D12" s="6">
        <v>1123</v>
      </c>
    </row>
    <row r="13" spans="1:8" x14ac:dyDescent="0.3">
      <c r="B13" s="44">
        <v>2024</v>
      </c>
      <c r="C13" s="45">
        <v>877.4</v>
      </c>
      <c r="D13" s="46">
        <v>908</v>
      </c>
    </row>
    <row r="14" spans="1:8" x14ac:dyDescent="0.3">
      <c r="B14" s="5">
        <v>2025</v>
      </c>
      <c r="C14" s="36">
        <v>1612.3</v>
      </c>
      <c r="D14" s="6">
        <v>1608</v>
      </c>
    </row>
    <row r="15" spans="1:8" x14ac:dyDescent="0.3">
      <c r="C15" s="8"/>
    </row>
    <row r="16" spans="1:8" x14ac:dyDescent="0.3">
      <c r="C16" s="8"/>
    </row>
    <row r="17" spans="3:3" x14ac:dyDescent="0.3">
      <c r="C17" s="8"/>
    </row>
    <row r="18" spans="3:3" x14ac:dyDescent="0.3">
      <c r="C18" s="8"/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B1"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53.93</v>
      </c>
      <c r="D6" s="12">
        <v>72</v>
      </c>
    </row>
    <row r="7" spans="1:4" ht="15.6" x14ac:dyDescent="0.3">
      <c r="B7" s="9" t="s">
        <v>5</v>
      </c>
      <c r="C7" s="19">
        <v>62.44</v>
      </c>
      <c r="D7" s="20">
        <v>82</v>
      </c>
    </row>
    <row r="8" spans="1:4" ht="15.6" x14ac:dyDescent="0.3">
      <c r="B8" s="11" t="s">
        <v>6</v>
      </c>
      <c r="C8" s="18">
        <v>58.03</v>
      </c>
      <c r="D8" s="12">
        <v>80</v>
      </c>
    </row>
    <row r="9" spans="1:4" ht="15.6" x14ac:dyDescent="0.3">
      <c r="B9" s="9" t="s">
        <v>7</v>
      </c>
      <c r="C9" s="19">
        <v>151.26</v>
      </c>
      <c r="D9" s="20">
        <v>201</v>
      </c>
    </row>
    <row r="10" spans="1:4" ht="15.6" x14ac:dyDescent="0.3">
      <c r="B10" s="11" t="s">
        <v>8</v>
      </c>
      <c r="C10" s="18">
        <v>118.46</v>
      </c>
      <c r="D10" s="12">
        <v>166</v>
      </c>
    </row>
    <row r="11" spans="1:4" ht="15.6" x14ac:dyDescent="0.3">
      <c r="B11" s="9" t="s">
        <v>9</v>
      </c>
      <c r="C11" s="19">
        <v>201.7</v>
      </c>
      <c r="D11" s="20">
        <v>256</v>
      </c>
    </row>
    <row r="12" spans="1:4" ht="15.6" x14ac:dyDescent="0.3">
      <c r="B12" s="11" t="s">
        <v>10</v>
      </c>
      <c r="C12" s="18">
        <v>211.71</v>
      </c>
      <c r="D12" s="12">
        <v>262</v>
      </c>
    </row>
    <row r="13" spans="1:4" ht="15.6" x14ac:dyDescent="0.3">
      <c r="B13" s="9" t="s">
        <v>11</v>
      </c>
      <c r="C13" s="19">
        <v>119.47</v>
      </c>
      <c r="D13" s="20">
        <v>147</v>
      </c>
    </row>
    <row r="14" spans="1:4" ht="15.6" x14ac:dyDescent="0.3">
      <c r="B14" s="11" t="s">
        <v>12</v>
      </c>
      <c r="C14" s="18">
        <v>214.33</v>
      </c>
      <c r="D14" s="12">
        <v>265</v>
      </c>
    </row>
    <row r="15" spans="1:4" ht="15.6" x14ac:dyDescent="0.3">
      <c r="B15" s="21" t="s">
        <v>13</v>
      </c>
      <c r="C15" s="22">
        <v>178.65</v>
      </c>
      <c r="D15" s="10">
        <v>225</v>
      </c>
    </row>
    <row r="16" spans="1:4" ht="15.6" x14ac:dyDescent="0.3">
      <c r="B16" s="11" t="s">
        <v>14</v>
      </c>
      <c r="C16" s="18">
        <v>144.9</v>
      </c>
      <c r="D16" s="12">
        <v>192</v>
      </c>
    </row>
    <row r="17" spans="2:4" ht="15.6" x14ac:dyDescent="0.3">
      <c r="B17" s="21" t="s">
        <v>15</v>
      </c>
      <c r="C17" s="22">
        <v>147.65</v>
      </c>
      <c r="D17" s="10">
        <v>192</v>
      </c>
    </row>
    <row r="18" spans="2:4" ht="16.2" thickBot="1" x14ac:dyDescent="0.35">
      <c r="B18" s="23" t="s">
        <v>16</v>
      </c>
      <c r="C18" s="24">
        <f>SUM(C6:C17)</f>
        <v>1662.5300000000002</v>
      </c>
      <c r="D18" s="25">
        <f>SUM(D6:D17)</f>
        <v>2140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B1" workbookViewId="0">
      <selection activeCell="C20" sqref="C20"/>
    </sheetView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32.56</v>
      </c>
      <c r="D6" s="12">
        <v>41</v>
      </c>
    </row>
    <row r="7" spans="1:4" ht="15.6" x14ac:dyDescent="0.3">
      <c r="B7" s="9" t="s">
        <v>5</v>
      </c>
      <c r="C7" s="19">
        <v>75.2</v>
      </c>
      <c r="D7" s="20">
        <v>93</v>
      </c>
    </row>
    <row r="8" spans="1:4" ht="15.6" x14ac:dyDescent="0.3">
      <c r="B8" s="11" t="s">
        <v>6</v>
      </c>
      <c r="C8" s="18">
        <v>111.13</v>
      </c>
      <c r="D8" s="12">
        <v>131</v>
      </c>
    </row>
    <row r="9" spans="1:4" ht="15.6" x14ac:dyDescent="0.3">
      <c r="B9" s="9" t="s">
        <v>7</v>
      </c>
      <c r="C9" s="19">
        <v>170.42</v>
      </c>
      <c r="D9" s="20">
        <v>211</v>
      </c>
    </row>
    <row r="10" spans="1:4" ht="15.6" x14ac:dyDescent="0.3">
      <c r="B10" s="11" t="s">
        <v>8</v>
      </c>
      <c r="C10" s="18">
        <v>142.96</v>
      </c>
      <c r="D10" s="12">
        <v>180</v>
      </c>
    </row>
    <row r="11" spans="1:4" ht="15.6" x14ac:dyDescent="0.3">
      <c r="B11" s="9" t="s">
        <v>9</v>
      </c>
      <c r="C11" s="19">
        <v>142.31</v>
      </c>
      <c r="D11" s="20">
        <v>177</v>
      </c>
    </row>
    <row r="12" spans="1:4" ht="15.6" x14ac:dyDescent="0.3">
      <c r="B12" s="11" t="s">
        <v>10</v>
      </c>
      <c r="C12" s="18">
        <v>161.76</v>
      </c>
      <c r="D12" s="12">
        <v>204</v>
      </c>
    </row>
    <row r="13" spans="1:4" ht="15.6" x14ac:dyDescent="0.3">
      <c r="B13" s="9" t="s">
        <v>11</v>
      </c>
      <c r="C13" s="19">
        <v>116.33</v>
      </c>
      <c r="D13" s="20">
        <v>139</v>
      </c>
    </row>
    <row r="14" spans="1:4" ht="15.6" x14ac:dyDescent="0.3">
      <c r="B14" s="11" t="s">
        <v>12</v>
      </c>
      <c r="C14" s="18">
        <v>213.59</v>
      </c>
      <c r="D14" s="12">
        <v>258</v>
      </c>
    </row>
    <row r="15" spans="1:4" ht="15.6" x14ac:dyDescent="0.3">
      <c r="B15" s="21" t="s">
        <v>13</v>
      </c>
      <c r="C15" s="22">
        <v>200.29</v>
      </c>
      <c r="D15" s="10">
        <v>243</v>
      </c>
    </row>
    <row r="16" spans="1:4" ht="15.6" x14ac:dyDescent="0.3">
      <c r="B16" s="11" t="s">
        <v>14</v>
      </c>
      <c r="C16" s="18">
        <v>192.17</v>
      </c>
      <c r="D16" s="12">
        <v>238</v>
      </c>
    </row>
    <row r="17" spans="2:4" ht="15.6" x14ac:dyDescent="0.3">
      <c r="B17" s="21" t="s">
        <v>15</v>
      </c>
      <c r="C17" s="32">
        <v>138.79</v>
      </c>
      <c r="D17" s="10">
        <v>184</v>
      </c>
    </row>
    <row r="18" spans="2:4" ht="16.2" thickBot="1" x14ac:dyDescent="0.35">
      <c r="B18" s="23" t="s">
        <v>16</v>
      </c>
      <c r="C18" s="24">
        <f>SUM(C6:C17)</f>
        <v>1697.51</v>
      </c>
      <c r="D18" s="25">
        <f>SUM(D6:D17)</f>
        <v>2099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B15" sqref="B15:D17"/>
    </sheetView>
  </sheetViews>
  <sheetFormatPr defaultRowHeight="14.4" x14ac:dyDescent="0.3"/>
  <cols>
    <col min="1" max="1" width="22.5546875" customWidth="1"/>
    <col min="2" max="2" width="19" customWidth="1"/>
    <col min="3" max="3" width="28.44140625" customWidth="1"/>
    <col min="4" max="4" width="26.33203125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75.83</v>
      </c>
      <c r="D6" s="12">
        <v>98</v>
      </c>
    </row>
    <row r="7" spans="1:4" ht="15.6" x14ac:dyDescent="0.3">
      <c r="B7" s="9" t="s">
        <v>5</v>
      </c>
      <c r="C7" s="19">
        <v>57.25</v>
      </c>
      <c r="D7" s="20">
        <v>75</v>
      </c>
    </row>
    <row r="8" spans="1:4" ht="15.6" x14ac:dyDescent="0.3">
      <c r="B8" s="11" t="s">
        <v>6</v>
      </c>
      <c r="C8" s="18">
        <v>63.8</v>
      </c>
      <c r="D8" s="12">
        <v>86</v>
      </c>
    </row>
    <row r="9" spans="1:4" ht="15.6" x14ac:dyDescent="0.3">
      <c r="B9" s="9" t="s">
        <v>7</v>
      </c>
      <c r="C9" s="19">
        <v>31.66</v>
      </c>
      <c r="D9" s="20">
        <v>41</v>
      </c>
    </row>
    <row r="10" spans="1:4" ht="15.6" x14ac:dyDescent="0.3">
      <c r="B10" s="11" t="s">
        <v>8</v>
      </c>
      <c r="C10" s="18">
        <v>22.35</v>
      </c>
      <c r="D10" s="12">
        <v>30</v>
      </c>
    </row>
    <row r="11" spans="1:4" ht="15.6" x14ac:dyDescent="0.3">
      <c r="B11" s="9" t="s">
        <v>9</v>
      </c>
      <c r="C11" s="19">
        <v>21.57</v>
      </c>
      <c r="D11" s="20">
        <v>30</v>
      </c>
    </row>
    <row r="12" spans="1:4" ht="15.6" x14ac:dyDescent="0.3">
      <c r="B12" s="11" t="s">
        <v>10</v>
      </c>
      <c r="C12" s="18">
        <v>21.57</v>
      </c>
      <c r="D12" s="12">
        <v>30</v>
      </c>
    </row>
    <row r="13" spans="1:4" ht="15.6" x14ac:dyDescent="0.3">
      <c r="B13" s="9" t="s">
        <v>11</v>
      </c>
      <c r="C13" s="19">
        <v>21.82</v>
      </c>
      <c r="D13" s="20">
        <v>30</v>
      </c>
    </row>
    <row r="14" spans="1:4" ht="15.6" x14ac:dyDescent="0.3">
      <c r="B14" s="11" t="s">
        <v>12</v>
      </c>
      <c r="C14" s="18">
        <v>21.75</v>
      </c>
      <c r="D14" s="12">
        <v>30</v>
      </c>
    </row>
    <row r="15" spans="1:4" ht="15.6" x14ac:dyDescent="0.3">
      <c r="B15" s="21" t="s">
        <v>13</v>
      </c>
      <c r="C15" s="22">
        <v>22.47</v>
      </c>
      <c r="D15" s="10">
        <v>30</v>
      </c>
    </row>
    <row r="16" spans="1:4" ht="15.6" x14ac:dyDescent="0.3">
      <c r="B16" s="11" t="s">
        <v>14</v>
      </c>
      <c r="C16" s="18">
        <v>22.35</v>
      </c>
      <c r="D16" s="12">
        <v>30</v>
      </c>
    </row>
    <row r="17" spans="2:4" ht="15.6" x14ac:dyDescent="0.3">
      <c r="B17" s="21" t="s">
        <v>15</v>
      </c>
      <c r="C17" s="22">
        <v>33.32</v>
      </c>
      <c r="D17" s="10">
        <v>40</v>
      </c>
    </row>
    <row r="18" spans="2:4" ht="16.2" thickBot="1" x14ac:dyDescent="0.35">
      <c r="B18" s="23" t="s">
        <v>16</v>
      </c>
      <c r="C18" s="24">
        <f>SUM(C6:C17)</f>
        <v>415.73999999999995</v>
      </c>
      <c r="D18" s="25">
        <f>SUM(D6:D17)</f>
        <v>550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sqref="A1:E19"/>
    </sheetView>
  </sheetViews>
  <sheetFormatPr defaultRowHeight="14.4" x14ac:dyDescent="0.3"/>
  <cols>
    <col min="1" max="1" width="28.109375" customWidth="1"/>
    <col min="2" max="2" width="14.5546875" customWidth="1"/>
    <col min="3" max="3" width="20.44140625" bestFit="1" customWidth="1"/>
    <col min="4" max="4" width="26.44140625" bestFit="1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51.71</v>
      </c>
      <c r="D6" s="12">
        <v>60</v>
      </c>
    </row>
    <row r="7" spans="1:4" ht="15.6" x14ac:dyDescent="0.3">
      <c r="B7" s="9" t="s">
        <v>5</v>
      </c>
      <c r="C7" s="19">
        <v>40.03</v>
      </c>
      <c r="D7" s="20">
        <v>50</v>
      </c>
    </row>
    <row r="8" spans="1:4" ht="15.6" x14ac:dyDescent="0.3">
      <c r="B8" s="11" t="s">
        <v>6</v>
      </c>
      <c r="C8" s="18">
        <v>38.47</v>
      </c>
      <c r="D8" s="12">
        <v>47</v>
      </c>
    </row>
    <row r="9" spans="1:4" ht="15.6" x14ac:dyDescent="0.3">
      <c r="B9" s="9" t="s">
        <v>7</v>
      </c>
      <c r="C9" s="19">
        <v>61.31</v>
      </c>
      <c r="D9" s="20">
        <v>76</v>
      </c>
    </row>
    <row r="10" spans="1:4" ht="15.6" x14ac:dyDescent="0.3">
      <c r="B10" s="11" t="s">
        <v>8</v>
      </c>
      <c r="C10" s="18">
        <v>87.91</v>
      </c>
      <c r="D10" s="12">
        <v>110</v>
      </c>
    </row>
    <row r="11" spans="1:4" ht="15.6" x14ac:dyDescent="0.3">
      <c r="B11" s="9" t="s">
        <v>9</v>
      </c>
      <c r="C11" s="19">
        <v>79.45</v>
      </c>
      <c r="D11" s="20">
        <v>96</v>
      </c>
    </row>
    <row r="12" spans="1:4" ht="15.6" x14ac:dyDescent="0.3">
      <c r="B12" s="11" t="s">
        <v>10</v>
      </c>
      <c r="C12" s="18">
        <v>245.21</v>
      </c>
      <c r="D12" s="12">
        <v>285</v>
      </c>
    </row>
    <row r="13" spans="1:4" ht="15.6" x14ac:dyDescent="0.3">
      <c r="B13" s="9" t="s">
        <v>11</v>
      </c>
      <c r="C13" s="19">
        <v>153.03</v>
      </c>
      <c r="D13" s="20">
        <v>170</v>
      </c>
    </row>
    <row r="14" spans="1:4" ht="15.6" x14ac:dyDescent="0.3">
      <c r="B14" s="11" t="s">
        <v>12</v>
      </c>
      <c r="C14" s="18">
        <v>29.07</v>
      </c>
      <c r="D14" s="12">
        <v>30</v>
      </c>
    </row>
    <row r="15" spans="1:4" ht="15.6" x14ac:dyDescent="0.3">
      <c r="B15" s="21" t="s">
        <v>13</v>
      </c>
      <c r="C15" s="22">
        <v>75.400000000000006</v>
      </c>
      <c r="D15" s="10">
        <v>75</v>
      </c>
    </row>
    <row r="16" spans="1:4" ht="15.6" x14ac:dyDescent="0.3">
      <c r="B16" s="11" t="s">
        <v>14</v>
      </c>
      <c r="C16" s="18">
        <v>49.55</v>
      </c>
      <c r="D16" s="12">
        <v>51</v>
      </c>
    </row>
    <row r="17" spans="2:4" ht="15.6" x14ac:dyDescent="0.3">
      <c r="B17" s="21" t="s">
        <v>15</v>
      </c>
      <c r="C17" s="22">
        <v>68.95</v>
      </c>
      <c r="D17" s="10">
        <v>62</v>
      </c>
    </row>
    <row r="18" spans="2:4" ht="16.2" thickBot="1" x14ac:dyDescent="0.35">
      <c r="B18" s="23" t="s">
        <v>16</v>
      </c>
      <c r="C18" s="24">
        <f>SUM(C6:C17)</f>
        <v>980.09</v>
      </c>
      <c r="D18" s="25">
        <f>SUM(D6:D17)</f>
        <v>1112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B1" workbookViewId="0">
      <selection activeCell="C18" sqref="C18:D18"/>
    </sheetView>
  </sheetViews>
  <sheetFormatPr defaultRowHeight="14.4" x14ac:dyDescent="0.3"/>
  <cols>
    <col min="1" max="1" width="25" customWidth="1"/>
    <col min="2" max="2" width="22.109375" customWidth="1"/>
    <col min="3" max="3" width="20.44140625" bestFit="1" customWidth="1"/>
    <col min="4" max="4" width="26.44140625" bestFit="1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45.81</v>
      </c>
      <c r="D6" s="12">
        <f>16+27</f>
        <v>43</v>
      </c>
    </row>
    <row r="7" spans="1:4" ht="15.6" x14ac:dyDescent="0.3">
      <c r="B7" s="9" t="s">
        <v>5</v>
      </c>
      <c r="C7" s="19">
        <v>106.96</v>
      </c>
      <c r="D7" s="20">
        <v>103</v>
      </c>
    </row>
    <row r="8" spans="1:4" ht="15.6" x14ac:dyDescent="0.3">
      <c r="B8" s="11" t="s">
        <v>6</v>
      </c>
      <c r="C8" s="18">
        <v>124.31</v>
      </c>
      <c r="D8" s="12">
        <v>118</v>
      </c>
    </row>
    <row r="9" spans="1:4" ht="15.6" x14ac:dyDescent="0.3">
      <c r="B9" s="9" t="s">
        <v>7</v>
      </c>
      <c r="C9" s="19">
        <v>152.49</v>
      </c>
      <c r="D9" s="20">
        <v>148</v>
      </c>
    </row>
    <row r="10" spans="1:4" ht="15.6" x14ac:dyDescent="0.3">
      <c r="B10" s="11" t="s">
        <v>8</v>
      </c>
      <c r="C10" s="18">
        <v>131.27000000000001</v>
      </c>
      <c r="D10" s="12">
        <v>141</v>
      </c>
    </row>
    <row r="11" spans="1:4" ht="15.6" x14ac:dyDescent="0.3">
      <c r="B11" s="9" t="s">
        <v>9</v>
      </c>
      <c r="C11" s="19">
        <v>244.8</v>
      </c>
      <c r="D11" s="20">
        <v>275</v>
      </c>
    </row>
    <row r="12" spans="1:4" ht="15.6" x14ac:dyDescent="0.3">
      <c r="B12" s="11" t="s">
        <v>10</v>
      </c>
      <c r="C12" s="18">
        <v>321.64</v>
      </c>
      <c r="D12" s="12">
        <v>402</v>
      </c>
    </row>
    <row r="13" spans="1:4" ht="15.6" x14ac:dyDescent="0.3">
      <c r="B13" s="9" t="s">
        <v>11</v>
      </c>
      <c r="C13" s="19">
        <v>98.73</v>
      </c>
      <c r="D13" s="20">
        <v>115</v>
      </c>
    </row>
    <row r="14" spans="1:4" ht="15.6" x14ac:dyDescent="0.3">
      <c r="B14" s="11" t="s">
        <v>12</v>
      </c>
      <c r="C14" s="18">
        <v>78.61</v>
      </c>
      <c r="D14" s="12">
        <v>89</v>
      </c>
    </row>
    <row r="15" spans="1:4" ht="15.6" x14ac:dyDescent="0.3">
      <c r="B15" s="21" t="s">
        <v>13</v>
      </c>
      <c r="C15" s="22">
        <v>66.48</v>
      </c>
      <c r="D15" s="10">
        <v>79</v>
      </c>
    </row>
    <row r="16" spans="1:4" ht="15.6" x14ac:dyDescent="0.3">
      <c r="B16" s="11" t="s">
        <v>14</v>
      </c>
      <c r="C16" s="18">
        <v>74.83</v>
      </c>
      <c r="D16" s="12">
        <v>90</v>
      </c>
    </row>
    <row r="17" spans="2:4" ht="15.6" x14ac:dyDescent="0.3">
      <c r="B17" s="21" t="s">
        <v>15</v>
      </c>
      <c r="C17" s="22">
        <v>68.69</v>
      </c>
      <c r="D17" s="10">
        <v>78</v>
      </c>
    </row>
    <row r="18" spans="2:4" ht="16.2" thickBot="1" x14ac:dyDescent="0.35">
      <c r="B18" s="23" t="s">
        <v>16</v>
      </c>
      <c r="C18" s="24">
        <f>SUM(C6:C17)</f>
        <v>1514.6200000000001</v>
      </c>
      <c r="D18" s="25">
        <f>SUM(D6:D17)</f>
        <v>1681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D18" sqref="D18"/>
    </sheetView>
  </sheetViews>
  <sheetFormatPr defaultRowHeight="14.4" x14ac:dyDescent="0.3"/>
  <cols>
    <col min="1" max="1" width="25" customWidth="1"/>
    <col min="2" max="2" width="22.109375" customWidth="1"/>
    <col min="3" max="3" width="20.44140625" bestFit="1" customWidth="1"/>
    <col min="4" max="4" width="26.44140625" bestFit="1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33.93</v>
      </c>
      <c r="D6" s="12">
        <v>30</v>
      </c>
    </row>
    <row r="7" spans="1:4" ht="15.6" x14ac:dyDescent="0.3">
      <c r="B7" s="9" t="s">
        <v>5</v>
      </c>
      <c r="C7" s="19">
        <v>53.25</v>
      </c>
      <c r="D7" s="20">
        <v>51</v>
      </c>
    </row>
    <row r="8" spans="1:4" ht="15.6" x14ac:dyDescent="0.3">
      <c r="B8" s="11" t="s">
        <v>6</v>
      </c>
      <c r="C8" s="18">
        <v>99.04</v>
      </c>
      <c r="D8" s="12">
        <v>110</v>
      </c>
    </row>
    <row r="9" spans="1:4" ht="15.6" x14ac:dyDescent="0.3">
      <c r="B9" s="9" t="s">
        <v>7</v>
      </c>
      <c r="C9" s="19">
        <v>92.23</v>
      </c>
      <c r="D9" s="20">
        <v>104</v>
      </c>
    </row>
    <row r="10" spans="1:4" ht="15.6" x14ac:dyDescent="0.3">
      <c r="B10" s="11" t="s">
        <v>8</v>
      </c>
      <c r="C10" s="18">
        <v>109.08</v>
      </c>
      <c r="D10" s="12">
        <v>126</v>
      </c>
    </row>
    <row r="11" spans="1:4" ht="15.6" x14ac:dyDescent="0.3">
      <c r="B11" s="9" t="s">
        <v>9</v>
      </c>
      <c r="C11" s="19">
        <v>72.11</v>
      </c>
      <c r="D11" s="20">
        <v>79</v>
      </c>
    </row>
    <row r="12" spans="1:4" ht="15.6" x14ac:dyDescent="0.3">
      <c r="B12" s="11" t="s">
        <v>10</v>
      </c>
      <c r="C12" s="18">
        <v>66.02</v>
      </c>
      <c r="D12" s="12">
        <v>71</v>
      </c>
    </row>
    <row r="13" spans="1:4" ht="15.6" x14ac:dyDescent="0.3">
      <c r="B13" s="9" t="s">
        <v>11</v>
      </c>
      <c r="C13" s="19">
        <v>97.76</v>
      </c>
      <c r="D13" s="20">
        <v>113</v>
      </c>
    </row>
    <row r="14" spans="1:4" ht="15.6" x14ac:dyDescent="0.3">
      <c r="B14" s="11" t="s">
        <v>12</v>
      </c>
      <c r="C14" s="18">
        <v>119.91</v>
      </c>
      <c r="D14" s="12">
        <v>142</v>
      </c>
    </row>
    <row r="15" spans="1:4" ht="15.6" x14ac:dyDescent="0.3">
      <c r="B15" s="21" t="s">
        <v>13</v>
      </c>
      <c r="C15" s="22">
        <v>103.34</v>
      </c>
      <c r="D15" s="10">
        <v>120</v>
      </c>
    </row>
    <row r="16" spans="1:4" ht="15.6" x14ac:dyDescent="0.3">
      <c r="B16" s="11" t="s">
        <v>14</v>
      </c>
      <c r="C16" s="18">
        <v>67.98</v>
      </c>
      <c r="D16" s="12">
        <v>72</v>
      </c>
    </row>
    <row r="17" spans="2:4" ht="15.6" x14ac:dyDescent="0.3">
      <c r="B17" s="21" t="s">
        <v>15</v>
      </c>
      <c r="C17" s="22">
        <v>94.76</v>
      </c>
      <c r="D17" s="10">
        <v>105</v>
      </c>
    </row>
    <row r="18" spans="2:4" ht="16.2" thickBot="1" x14ac:dyDescent="0.35">
      <c r="B18" s="23" t="s">
        <v>16</v>
      </c>
      <c r="C18" s="24">
        <f>SUM(C6:C17)</f>
        <v>1009.4100000000001</v>
      </c>
      <c r="D18" s="25">
        <f>SUM(D6:D17)</f>
        <v>1123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H23" sqref="H23"/>
    </sheetView>
  </sheetViews>
  <sheetFormatPr defaultRowHeight="14.4" x14ac:dyDescent="0.3"/>
  <cols>
    <col min="1" max="1" width="25" customWidth="1"/>
    <col min="2" max="2" width="22.109375" customWidth="1"/>
    <col min="3" max="3" width="20.44140625" bestFit="1" customWidth="1"/>
    <col min="4" max="4" width="26.44140625" bestFit="1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18">
        <v>52.32</v>
      </c>
      <c r="D6" s="12">
        <v>52</v>
      </c>
    </row>
    <row r="7" spans="1:4" ht="15.6" x14ac:dyDescent="0.3">
      <c r="B7" s="9" t="s">
        <v>5</v>
      </c>
      <c r="C7" s="47">
        <v>50</v>
      </c>
      <c r="D7" s="39">
        <v>51</v>
      </c>
    </row>
    <row r="8" spans="1:4" ht="15.6" x14ac:dyDescent="0.3">
      <c r="B8" s="11" t="s">
        <v>6</v>
      </c>
      <c r="C8" s="18">
        <v>70.02</v>
      </c>
      <c r="D8" s="12">
        <v>77</v>
      </c>
    </row>
    <row r="9" spans="1:4" ht="15.6" x14ac:dyDescent="0.3">
      <c r="B9" s="9" t="s">
        <v>7</v>
      </c>
      <c r="C9" s="47">
        <v>71.400000000000006</v>
      </c>
      <c r="D9" s="39">
        <v>78</v>
      </c>
    </row>
    <row r="10" spans="1:4" ht="15.6" x14ac:dyDescent="0.3">
      <c r="B10" s="11" t="s">
        <v>8</v>
      </c>
      <c r="C10" s="18">
        <v>75.599999999999994</v>
      </c>
      <c r="D10" s="12">
        <v>83</v>
      </c>
    </row>
    <row r="11" spans="1:4" ht="15.6" x14ac:dyDescent="0.3">
      <c r="B11" s="9" t="s">
        <v>9</v>
      </c>
      <c r="C11" s="48">
        <v>45.56</v>
      </c>
      <c r="D11" s="43">
        <v>44</v>
      </c>
    </row>
    <row r="12" spans="1:4" ht="15.6" x14ac:dyDescent="0.3">
      <c r="B12" s="11" t="s">
        <v>10</v>
      </c>
      <c r="C12" s="49">
        <v>63.33</v>
      </c>
      <c r="D12" s="41">
        <v>67</v>
      </c>
    </row>
    <row r="13" spans="1:4" ht="15.6" x14ac:dyDescent="0.3">
      <c r="B13" s="9" t="s">
        <v>11</v>
      </c>
      <c r="C13" s="48">
        <v>89.78</v>
      </c>
      <c r="D13" s="50">
        <v>97</v>
      </c>
    </row>
    <row r="14" spans="1:4" ht="15.6" x14ac:dyDescent="0.3">
      <c r="B14" s="11" t="s">
        <v>12</v>
      </c>
      <c r="C14" s="49">
        <v>89.12</v>
      </c>
      <c r="D14" s="51">
        <v>91</v>
      </c>
    </row>
    <row r="15" spans="1:4" ht="15.6" x14ac:dyDescent="0.3">
      <c r="B15" s="21" t="s">
        <v>13</v>
      </c>
      <c r="C15" s="48">
        <v>102.29</v>
      </c>
      <c r="D15" s="50">
        <v>104</v>
      </c>
    </row>
    <row r="16" spans="1:4" ht="15.6" x14ac:dyDescent="0.3">
      <c r="B16" s="11" t="s">
        <v>14</v>
      </c>
      <c r="C16" s="49">
        <v>89.97</v>
      </c>
      <c r="D16" s="51">
        <v>96</v>
      </c>
    </row>
    <row r="17" spans="2:4" ht="15.6" x14ac:dyDescent="0.3">
      <c r="B17" s="21" t="s">
        <v>15</v>
      </c>
      <c r="C17" s="48">
        <v>78.010000000000005</v>
      </c>
      <c r="D17" s="50">
        <v>68</v>
      </c>
    </row>
    <row r="18" spans="2:4" ht="16.2" thickBot="1" x14ac:dyDescent="0.35">
      <c r="B18" s="23" t="s">
        <v>16</v>
      </c>
      <c r="C18" s="24">
        <f>SUM(C6:C17)</f>
        <v>877.4</v>
      </c>
      <c r="D18" s="25">
        <f>SUM(D6:D17)</f>
        <v>908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H24" sqref="H24"/>
    </sheetView>
  </sheetViews>
  <sheetFormatPr defaultRowHeight="14.4" x14ac:dyDescent="0.3"/>
  <cols>
    <col min="1" max="1" width="25" customWidth="1"/>
    <col min="2" max="2" width="22.109375" customWidth="1"/>
    <col min="3" max="3" width="20.44140625" bestFit="1" customWidth="1"/>
    <col min="4" max="4" width="26.44140625" bestFit="1" customWidth="1"/>
  </cols>
  <sheetData>
    <row r="1" spans="1:4" x14ac:dyDescent="0.3">
      <c r="A1" s="3"/>
      <c r="B1" s="1"/>
      <c r="C1" s="1"/>
      <c r="D1" s="1"/>
    </row>
    <row r="3" spans="1:4" ht="15" thickBot="1" x14ac:dyDescent="0.35"/>
    <row r="4" spans="1:4" ht="21.6" thickBot="1" x14ac:dyDescent="0.35">
      <c r="B4" s="58" t="s">
        <v>19</v>
      </c>
      <c r="C4" s="59"/>
      <c r="D4" s="60"/>
    </row>
    <row r="5" spans="1:4" ht="18.600000000000001" thickTop="1" x14ac:dyDescent="0.35">
      <c r="B5" s="26" t="s">
        <v>2</v>
      </c>
      <c r="C5" s="27" t="s">
        <v>17</v>
      </c>
      <c r="D5" s="28" t="s">
        <v>3</v>
      </c>
    </row>
    <row r="6" spans="1:4" ht="15.6" x14ac:dyDescent="0.3">
      <c r="B6" s="11" t="s">
        <v>4</v>
      </c>
      <c r="C6" s="52">
        <v>83.06</v>
      </c>
      <c r="D6" s="53">
        <v>74</v>
      </c>
    </row>
    <row r="7" spans="1:4" ht="15.6" x14ac:dyDescent="0.3">
      <c r="B7" s="9" t="s">
        <v>5</v>
      </c>
      <c r="C7" s="54">
        <v>84.09</v>
      </c>
      <c r="D7" s="55">
        <v>75</v>
      </c>
    </row>
    <row r="8" spans="1:4" ht="15.6" x14ac:dyDescent="0.3">
      <c r="B8" s="11" t="s">
        <v>6</v>
      </c>
      <c r="C8" s="52">
        <v>103.64</v>
      </c>
      <c r="D8" s="53">
        <v>100</v>
      </c>
    </row>
    <row r="9" spans="1:4" ht="15.6" x14ac:dyDescent="0.3">
      <c r="B9" s="9" t="s">
        <v>7</v>
      </c>
      <c r="C9" s="54">
        <v>75.819999999999993</v>
      </c>
      <c r="D9" s="55">
        <v>76</v>
      </c>
    </row>
    <row r="10" spans="1:4" ht="15.6" x14ac:dyDescent="0.3">
      <c r="B10" s="11" t="s">
        <v>8</v>
      </c>
      <c r="C10" s="52">
        <v>107.67</v>
      </c>
      <c r="D10" s="53">
        <v>112</v>
      </c>
    </row>
    <row r="11" spans="1:4" ht="15.6" x14ac:dyDescent="0.3">
      <c r="B11" s="9" t="s">
        <v>9</v>
      </c>
      <c r="C11" s="48">
        <v>113.04</v>
      </c>
      <c r="D11" s="50">
        <v>116</v>
      </c>
    </row>
    <row r="12" spans="1:4" ht="15.6" x14ac:dyDescent="0.3">
      <c r="B12" s="11" t="s">
        <v>10</v>
      </c>
      <c r="C12" s="49">
        <v>119.8</v>
      </c>
      <c r="D12" s="51">
        <v>123</v>
      </c>
    </row>
    <row r="13" spans="1:4" ht="15.6" x14ac:dyDescent="0.3">
      <c r="B13" s="9" t="s">
        <v>11</v>
      </c>
      <c r="C13" s="48">
        <v>117.68</v>
      </c>
      <c r="D13" s="50">
        <v>119</v>
      </c>
    </row>
    <row r="14" spans="1:4" ht="15.6" x14ac:dyDescent="0.3">
      <c r="B14" s="11" t="s">
        <v>12</v>
      </c>
      <c r="C14" s="49">
        <v>120</v>
      </c>
      <c r="D14" s="51">
        <v>116</v>
      </c>
    </row>
    <row r="15" spans="1:4" ht="15.6" x14ac:dyDescent="0.3">
      <c r="B15" s="21" t="s">
        <v>13</v>
      </c>
      <c r="C15" s="48">
        <v>194.25</v>
      </c>
      <c r="D15" s="50">
        <v>203</v>
      </c>
    </row>
    <row r="16" spans="1:4" ht="15.6" x14ac:dyDescent="0.3">
      <c r="B16" s="11" t="s">
        <v>14</v>
      </c>
      <c r="C16" s="49">
        <v>210.98</v>
      </c>
      <c r="D16" s="51">
        <v>224</v>
      </c>
    </row>
    <row r="17" spans="2:4" ht="15.6" x14ac:dyDescent="0.3">
      <c r="B17" s="21" t="s">
        <v>15</v>
      </c>
      <c r="C17" s="48">
        <v>282.27</v>
      </c>
      <c r="D17" s="50">
        <v>270</v>
      </c>
    </row>
    <row r="18" spans="2:4" ht="16.2" thickBot="1" x14ac:dyDescent="0.35">
      <c r="B18" s="23" t="s">
        <v>16</v>
      </c>
      <c r="C18" s="24">
        <f>SUM(C6:C17)</f>
        <v>1612.3</v>
      </c>
      <c r="D18" s="25">
        <f>SUM(D6:D17)</f>
        <v>1608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GRAFICO</vt:lpstr>
      <vt:lpstr>HISTORICO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Juuh</dc:creator>
  <cp:lastModifiedBy>ISABEL</cp:lastModifiedBy>
  <dcterms:created xsi:type="dcterms:W3CDTF">2013-09-10T13:21:21Z</dcterms:created>
  <dcterms:modified xsi:type="dcterms:W3CDTF">2026-01-19T03:48:56Z</dcterms:modified>
</cp:coreProperties>
</file>