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3040" windowHeight="9375" activeTab="5"/>
  </bookViews>
  <sheets>
    <sheet name="2020" sheetId="13" r:id="rId1"/>
    <sheet name="2021" sheetId="14" r:id="rId2"/>
    <sheet name="2022" sheetId="15" r:id="rId3"/>
    <sheet name="2023" sheetId="16" r:id="rId4"/>
    <sheet name="2024" sheetId="17" r:id="rId5"/>
    <sheet name="GRAFICO" sheetId="6" r:id="rId6"/>
    <sheet name="HISTORICO" sheetId="1" r:id="rId7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8" i="17"/>
  <c r="C18"/>
  <c r="C18" i="16" l="1"/>
  <c r="D18"/>
  <c r="D6" i="15" l="1"/>
  <c r="D18"/>
  <c r="C18"/>
  <c r="D18" i="14" l="1"/>
  <c r="D8" i="1" s="1"/>
  <c r="C18" i="14"/>
  <c r="C8" i="1" s="1"/>
  <c r="C7"/>
  <c r="D18" i="13"/>
  <c r="D7" i="1" s="1"/>
  <c r="C18" i="13"/>
</calcChain>
</file>

<file path=xl/sharedStrings.xml><?xml version="1.0" encoding="utf-8"?>
<sst xmlns="http://schemas.openxmlformats.org/spreadsheetml/2006/main" count="105" uniqueCount="32">
  <si>
    <t>Ano</t>
  </si>
  <si>
    <t>Total em consumo (kWh)</t>
  </si>
  <si>
    <t>Mês</t>
  </si>
  <si>
    <t>Consumo Ativo (kWh)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</si>
  <si>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</si>
  <si>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</si>
  <si>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</si>
  <si>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</si>
  <si>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</si>
  <si>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</si>
  <si>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</si>
  <si>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</si>
  <si>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</si>
  <si>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</si>
  <si>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</si>
  <si>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</si>
  <si>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</si>
  <si>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Fatura Total (R$)</t>
  </si>
  <si>
    <t>Total em dinheiro (R$)</t>
  </si>
  <si>
    <t>APARTAMENTO 403</t>
  </si>
  <si>
    <t>Março/2023</t>
  </si>
  <si>
    <t>Abril/2023</t>
  </si>
  <si>
    <t>Maio/2023</t>
  </si>
  <si>
    <t>Junho/2023</t>
  </si>
  <si>
    <t>Julho/2023</t>
  </si>
  <si>
    <t>Agosto/2023</t>
  </si>
  <si>
    <t>Setembro/2023</t>
  </si>
  <si>
    <t>Outubro/2023</t>
  </si>
  <si>
    <t>Novembro/2023</t>
  </si>
  <si>
    <t>Dezembro/2023</t>
  </si>
  <si>
    <t>Janeiro/2024</t>
  </si>
  <si>
    <t>Fevereiro/2024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</si>
</sst>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_(* #,##0.00_);_(* \(#,##0.00\);_(* &quot;-&quot;??_);_(@_)"/>
    <numFmt numFmtId="165" formatCode="&quot;R$&quot;#,##0.00"/>
    <numFmt numFmtId="166" formatCode="&quot;R$&quot;\ #,##0.00"/>
  </numFmts>
  <fonts count="9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666666"/>
      <name val="Calibri"/>
      <family val="2"/>
      <scheme val="minor"/>
    </font>
    <font>
      <sz val="11"/>
      <color theme="1"/>
      <name val="Berlin Sans FB"/>
      <family val="2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53">
    <xf numFmtId="0" fontId="0" fillId="0" borderId="0" xfId="0"/>
    <xf numFmtId="0" fontId="0" fillId="0" borderId="0" xfId="0" applyFont="1"/>
    <xf numFmtId="0" fontId="0" fillId="0" borderId="0" xfId="0" applyFont="1" applyFill="1" applyBorder="1"/>
    <xf numFmtId="0" fontId="0" fillId="0" borderId="0" xfId="0" applyFont="1" applyAlignment="1">
      <alignment horizont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43" fontId="3" fillId="0" borderId="0" xfId="2" applyFont="1" applyBorder="1" applyAlignment="1"/>
    <xf numFmtId="43" fontId="3" fillId="3" borderId="0" xfId="2" applyFont="1" applyFill="1" applyBorder="1" applyAlignment="1"/>
    <xf numFmtId="0" fontId="3" fillId="0" borderId="1" xfId="0" applyFont="1" applyBorder="1" applyAlignment="1">
      <alignment horizontal="center"/>
    </xf>
    <xf numFmtId="3" fontId="3" fillId="0" borderId="2" xfId="0" applyNumberFormat="1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3" fontId="3" fillId="3" borderId="2" xfId="0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4" fontId="3" fillId="0" borderId="4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/>
    </xf>
    <xf numFmtId="4" fontId="3" fillId="4" borderId="0" xfId="0" applyNumberFormat="1" applyFont="1" applyFill="1" applyBorder="1" applyAlignment="1">
      <alignment horizontal="center" vertical="center"/>
    </xf>
    <xf numFmtId="4" fontId="3" fillId="3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/>
    <xf numFmtId="0" fontId="7" fillId="0" borderId="1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4" fontId="3" fillId="0" borderId="0" xfId="0" applyNumberFormat="1" applyFont="1" applyBorder="1" applyAlignment="1">
      <alignment horizontal="center"/>
    </xf>
    <xf numFmtId="3" fontId="3" fillId="0" borderId="2" xfId="0" applyNumberFormat="1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4" fontId="3" fillId="0" borderId="0" xfId="0" applyNumberFormat="1" applyFont="1" applyBorder="1" applyAlignment="1">
      <alignment horizontal="center" vertical="center"/>
    </xf>
    <xf numFmtId="0" fontId="3" fillId="3" borderId="0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4" fontId="8" fillId="3" borderId="4" xfId="0" applyNumberFormat="1" applyFont="1" applyFill="1" applyBorder="1" applyAlignment="1">
      <alignment horizontal="center" vertical="center"/>
    </xf>
    <xf numFmtId="3" fontId="8" fillId="3" borderId="5" xfId="0" applyNumberFormat="1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3" borderId="2" xfId="0" applyNumberFormat="1" applyFont="1" applyFill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/>
    </xf>
    <xf numFmtId="165" fontId="3" fillId="3" borderId="0" xfId="0" applyNumberFormat="1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/>
    </xf>
    <xf numFmtId="165" fontId="3" fillId="0" borderId="0" xfId="2" applyNumberFormat="1" applyFont="1" applyBorder="1" applyAlignment="1">
      <alignment horizontal="center"/>
    </xf>
    <xf numFmtId="166" fontId="3" fillId="3" borderId="0" xfId="0" applyNumberFormat="1" applyFont="1" applyFill="1" applyBorder="1" applyAlignment="1">
      <alignment horizontal="center" vertical="center"/>
    </xf>
    <xf numFmtId="166" fontId="3" fillId="3" borderId="0" xfId="2" applyNumberFormat="1" applyFont="1" applyFill="1" applyBorder="1" applyAlignment="1">
      <alignment horizontal="center"/>
    </xf>
    <xf numFmtId="49" fontId="3" fillId="4" borderId="1" xfId="0" applyNumberFormat="1" applyFont="1" applyFill="1" applyBorder="1" applyAlignment="1">
      <alignment horizontal="center"/>
    </xf>
    <xf numFmtId="166" fontId="3" fillId="4" borderId="0" xfId="0" applyNumberFormat="1" applyFont="1" applyFill="1" applyBorder="1" applyAlignment="1">
      <alignment horizontal="center" vertical="center"/>
    </xf>
    <xf numFmtId="3" fontId="3" fillId="4" borderId="2" xfId="0" applyNumberFormat="1" applyFont="1" applyFill="1" applyBorder="1" applyAlignment="1">
      <alignment horizontal="center" vertical="center"/>
    </xf>
    <xf numFmtId="2" fontId="3" fillId="3" borderId="0" xfId="0" applyNumberFormat="1" applyFont="1" applyFill="1" applyBorder="1" applyAlignment="1">
      <alignment horizontal="center"/>
    </xf>
    <xf numFmtId="2" fontId="3" fillId="0" borderId="0" xfId="0" applyNumberFormat="1" applyFont="1" applyBorder="1" applyAlignment="1">
      <alignment horizontal="center"/>
    </xf>
    <xf numFmtId="0" fontId="6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</cellXfs>
  <cellStyles count="5">
    <cellStyle name="Normal" xfId="0" builtinId="0"/>
    <cellStyle name="Normal 4" xfId="4"/>
    <cellStyle name="Separador de milhares" xfId="2" builtinId="3"/>
    <cellStyle name="Vírgula 3" xfId="1"/>
    <cellStyle name="Vírgula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autoTitleDeleted val="1"/>
    <c:plotArea>
      <c:layout>
        <c:manualLayout>
          <c:layoutTarget val="inner"/>
          <c:xMode val="edge"/>
          <c:yMode val="edge"/>
          <c:x val="2.3059607036301683E-2"/>
          <c:y val="7.7293095899639994E-2"/>
          <c:w val="0.94363103469769782"/>
          <c:h val="0.76374311455972976"/>
        </c:manualLayout>
      </c:layout>
      <c:lineChart>
        <c:grouping val="stacked"/>
        <c:ser>
          <c:idx val="0"/>
          <c:order val="0"/>
          <c:tx>
            <c:strRef>
              <c:f>GRAFICO!$C$5</c:f>
              <c:strCache>
                <c:ptCount val="1"/>
                <c:pt idx="0">
                  <c:v>Fatura Total (R$)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-4.6762078325785314E-2"/>
                  <c:y val="3.0136871433669412E-2"/>
                </c:manualLayout>
              </c:layout>
              <c:dLblPos val="r"/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50EC-458A-A213-F79A7EE92AF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7409080769067121E-2"/>
                  <c:y val="2.7723194073201628E-2"/>
                </c:manualLayout>
              </c:layout>
              <c:dLblPos val="r"/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50EC-458A-A213-F79A7EE92AF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4.5551637839175513E-2"/>
                  <c:y val="-2.6867551834305638E-2"/>
                </c:manualLayout>
              </c:layout>
              <c:dLblPos val="r"/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50EC-458A-A213-F79A7EE92AF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4.915870277151372E-2"/>
                  <c:y val="4.9616165783033128E-2"/>
                </c:manualLayout>
              </c:layout>
              <c:dLblPos val="r"/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F0C7-4AB2-81AA-876C5EB347F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1.7901714936493628E-2"/>
                  <c:y val="2.3304022385971998E-2"/>
                </c:manualLayout>
              </c:layout>
              <c:dLblPos val="r"/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50EC-458A-A213-F79A7EE92AF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5.0186225181960344E-2"/>
                  <c:y val="-3.48627827914466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/>
                  </a:pPr>
                  <a:endParaRPr lang="pt-BR"/>
                </a:p>
              </c:txPr>
              <c:dLblPos val="r"/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50EC-458A-A213-F79A7EE92AFC}"/>
                </c:ext>
                <c:ext xmlns:c15="http://schemas.microsoft.com/office/drawing/2012/chart" uri="{CE6537A1-D6FC-4f65-9D91-7224C49458BB}">
                  <c15:layout>
                    <c:manualLayout>
                      <c:w val="8.347542009578654E-2"/>
                      <c:h val="4.6952511580046895E-2"/>
                    </c:manualLayout>
                  </c15:layout>
                </c:ext>
              </c:extLst>
            </c:dLbl>
            <c:dLbl>
              <c:idx val="6"/>
              <c:layout>
                <c:manualLayout>
                  <c:x val="-7.8809722917553851E-2"/>
                  <c:y val="1.055059168468029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/>
                  </a:pPr>
                  <a:endParaRPr lang="pt-BR"/>
                </a:p>
              </c:txPr>
              <c:dLblPos val="r"/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50EC-458A-A213-F79A7EE92AFC}"/>
                </c:ext>
                <c:ext xmlns:c15="http://schemas.microsoft.com/office/drawing/2012/chart" uri="{CE6537A1-D6FC-4f65-9D91-7224C49458BB}">
                  <c15:layout>
                    <c:manualLayout>
                      <c:w val="9.0257311762374171E-2"/>
                      <c:h val="5.2283426601662318E-2"/>
                    </c:manualLayout>
                  </c15:layout>
                </c:ext>
              </c:extLst>
            </c:dLbl>
            <c:dLbl>
              <c:idx val="7"/>
              <c:layout>
                <c:manualLayout>
                  <c:x val="-6.0787785738248737E-2"/>
                  <c:y val="3.2484767230854014E-2"/>
                </c:manualLayout>
              </c:layout>
              <c:dLblPos val="r"/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50EC-458A-A213-F79A7EE92AF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4.6974820001322845E-2"/>
                  <c:y val="2.7874997680778217E-2"/>
                </c:manualLayout>
              </c:layout>
              <c:dLblPos val="r"/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50EC-458A-A213-F79A7EE92AF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5.2740185683055198E-2"/>
                  <c:y val="-2.424785529212671E-2"/>
                </c:manualLayout>
              </c:layout>
              <c:dLblPos val="r"/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50EC-458A-A213-F79A7EE92AF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5.9323248184968883E-2"/>
                  <c:y val="6.1445522142965753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5.8540809486714647E-2"/>
                  <c:y val="3.9200269680313655E-2"/>
                </c:manualLayout>
              </c:layout>
              <c:dLblPos val="r"/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50EC-458A-A213-F79A7EE92AF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GRAFICO!$B$6:$B$17</c:f>
              <c:strCache>
                <c:ptCount val="12"/>
                <c:pt idx="0">
                  <c:v>Março/2023</c:v>
                </c:pt>
                <c:pt idx="1">
                  <c:v>Abril/2023</c:v>
                </c:pt>
                <c:pt idx="2">
                  <c:v>Maio/2023</c:v>
                </c:pt>
                <c:pt idx="3">
                  <c:v>Junho/2023</c:v>
                </c:pt>
                <c:pt idx="4">
                  <c:v>Julho/2023</c:v>
                </c:pt>
                <c:pt idx="5">
                  <c:v>Agosto/2023</c:v>
                </c:pt>
                <c:pt idx="6">
                  <c:v>Setembro/2023</c:v>
                </c:pt>
                <c:pt idx="7">
                  <c:v>Outubro/2023</c:v>
                </c:pt>
                <c:pt idx="8">
                  <c:v>Novembro/2023</c:v>
                </c:pt>
                <c:pt idx="9">
                  <c:v>Dezembro/2023</c:v>
                </c:pt>
                <c:pt idx="10">
                  <c:v>Janeiro/2024</c:v>
                </c:pt>
                <c:pt idx="11">
                  <c:v>Fevereiro/2024</c:v>
                </c:pt>
              </c:strCache>
            </c:strRef>
          </c:cat>
          <c:val>
            <c:numRef>
              <c:f>GRAFICO!$C$6:$C$17</c:f>
              <c:numCache>
                <c:formatCode>"R$"\ #,##0.00</c:formatCode>
                <c:ptCount val="12"/>
                <c:pt idx="0">
                  <c:v>71.52</c:v>
                </c:pt>
                <c:pt idx="1">
                  <c:v>83.77</c:v>
                </c:pt>
                <c:pt idx="2">
                  <c:v>96</c:v>
                </c:pt>
                <c:pt idx="3">
                  <c:v>36.43</c:v>
                </c:pt>
                <c:pt idx="4">
                  <c:v>69.06</c:v>
                </c:pt>
                <c:pt idx="5">
                  <c:v>124.28</c:v>
                </c:pt>
                <c:pt idx="6">
                  <c:v>95.61</c:v>
                </c:pt>
                <c:pt idx="7">
                  <c:v>78.25</c:v>
                </c:pt>
                <c:pt idx="8">
                  <c:v>72.650000000000006</c:v>
                </c:pt>
                <c:pt idx="9">
                  <c:v>95.12</c:v>
                </c:pt>
                <c:pt idx="10">
                  <c:v>47.7</c:v>
                </c:pt>
                <c:pt idx="11">
                  <c:v>44.66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50EC-458A-A213-F79A7EE92AFC}"/>
            </c:ext>
          </c:extLst>
        </c:ser>
        <c:dLbls>
          <c:showVal val="1"/>
        </c:dLbls>
        <c:marker val="1"/>
        <c:axId val="123785984"/>
        <c:axId val="123787520"/>
      </c:lineChart>
      <c:lineChart>
        <c:grouping val="stacked"/>
        <c:ser>
          <c:idx val="1"/>
          <c:order val="1"/>
          <c:tx>
            <c:strRef>
              <c:f>GRAFICO!$D$5</c:f>
              <c:strCache>
                <c:ptCount val="1"/>
                <c:pt idx="0">
                  <c:v>Consumo Ativo (kWh)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0"/>
              <c:layout>
                <c:manualLayout>
                  <c:x val="-2.6709921432500942E-2"/>
                  <c:y val="-8.2334792792464168E-2"/>
                </c:manualLayout>
              </c:layout>
              <c:dLblPos val="r"/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50EC-458A-A213-F79A7EE92AF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1942319386699614E-2"/>
                  <c:y val="-3.6681297411674495E-2"/>
                </c:manualLayout>
              </c:layout>
              <c:dLblPos val="r"/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50EC-458A-A213-F79A7EE92AF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0603031534800079E-2"/>
                  <c:y val="-3.4686845689928532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1180057529060447E-2"/>
                  <c:y val="-6.49365232010128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1937046755848514E-2"/>
                  <c:y val="-6.8067050930592274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7186397893738119E-2"/>
                  <c:y val="-2.8566788406734392E-2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 b="1"/>
                    </a:pPr>
                    <a:r>
                      <a:rPr lang="en-US" b="1"/>
                      <a:t>30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r"/>
              <c:showVal val="1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</c:ext>
              </c:extLst>
            </c:dLbl>
            <c:dLbl>
              <c:idx val="6"/>
              <c:layout>
                <c:manualLayout>
                  <c:x val="-2.6509866110595728E-7"/>
                  <c:y val="1.2240671849033003E-2"/>
                </c:manualLayout>
              </c:layout>
              <c:dLblPos val="t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1.5609141715249309E-2"/>
                  <c:y val="-2.6281059801224027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2.6994333913766853E-2"/>
                  <c:y val="-3.7747051335401877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2.1180455177052106E-2"/>
                  <c:y val="-3.5165185216063523E-2"/>
                </c:manualLayout>
              </c:layout>
              <c:dLblPos val="r"/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4-50EC-458A-A213-F79A7EE92AF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1.6381396671852223E-2"/>
                  <c:y val="-2.9742991564191471E-2"/>
                </c:manualLayout>
              </c:layout>
              <c:dLblPos val="r"/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5-50EC-458A-A213-F79A7EE92AF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2.0699108517516294E-2"/>
                  <c:y val="-3.8028680072787237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pt-BR"/>
              </a:p>
            </c:txPr>
            <c:dLblPos val="t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GRAFICO!$B$6:$B$17</c:f>
              <c:strCache>
                <c:ptCount val="12"/>
                <c:pt idx="0">
                  <c:v>Março/2023</c:v>
                </c:pt>
                <c:pt idx="1">
                  <c:v>Abril/2023</c:v>
                </c:pt>
                <c:pt idx="2">
                  <c:v>Maio/2023</c:v>
                </c:pt>
                <c:pt idx="3">
                  <c:v>Junho/2023</c:v>
                </c:pt>
                <c:pt idx="4">
                  <c:v>Julho/2023</c:v>
                </c:pt>
                <c:pt idx="5">
                  <c:v>Agosto/2023</c:v>
                </c:pt>
                <c:pt idx="6">
                  <c:v>Setembro/2023</c:v>
                </c:pt>
                <c:pt idx="7">
                  <c:v>Outubro/2023</c:v>
                </c:pt>
                <c:pt idx="8">
                  <c:v>Novembro/2023</c:v>
                </c:pt>
                <c:pt idx="9">
                  <c:v>Dezembro/2023</c:v>
                </c:pt>
                <c:pt idx="10">
                  <c:v>Janeiro/2024</c:v>
                </c:pt>
                <c:pt idx="11">
                  <c:v>Fevereiro/2024</c:v>
                </c:pt>
              </c:strCache>
            </c:strRef>
          </c:cat>
          <c:val>
            <c:numRef>
              <c:f>GRAFICO!$D$6:$D$17</c:f>
              <c:numCache>
                <c:formatCode>#,##0</c:formatCode>
                <c:ptCount val="12"/>
                <c:pt idx="0">
                  <c:v>75</c:v>
                </c:pt>
                <c:pt idx="1">
                  <c:v>93</c:v>
                </c:pt>
                <c:pt idx="2">
                  <c:v>109</c:v>
                </c:pt>
                <c:pt idx="3">
                  <c:v>32</c:v>
                </c:pt>
                <c:pt idx="4">
                  <c:v>75</c:v>
                </c:pt>
                <c:pt idx="5">
                  <c:v>148</c:v>
                </c:pt>
                <c:pt idx="6">
                  <c:v>110</c:v>
                </c:pt>
                <c:pt idx="7">
                  <c:v>87</c:v>
                </c:pt>
                <c:pt idx="8">
                  <c:v>78</c:v>
                </c:pt>
                <c:pt idx="9">
                  <c:v>106</c:v>
                </c:pt>
                <c:pt idx="10">
                  <c:v>46</c:v>
                </c:pt>
                <c:pt idx="11">
                  <c:v>43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7-50EC-458A-A213-F79A7EE92AFC}"/>
            </c:ext>
          </c:extLst>
        </c:ser>
        <c:dLbls>
          <c:showVal val="1"/>
        </c:dLbls>
        <c:marker val="1"/>
        <c:axId val="123225600"/>
        <c:axId val="123224064"/>
      </c:lineChart>
      <c:catAx>
        <c:axId val="123785984"/>
        <c:scaling>
          <c:orientation val="minMax"/>
        </c:scaling>
        <c:axPos val="b"/>
        <c:majorGrid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ajorGridlines>
        <c:numFmt formatCode="General" sourceLinked="1"/>
        <c:tickLblPos val="nextTo"/>
        <c:txPr>
          <a:bodyPr rot="1800000"/>
          <a:lstStyle/>
          <a:p>
            <a:pPr>
              <a:defRPr sz="900" baseline="0">
                <a:latin typeface="Tw Cen MT" pitchFamily="34" charset="0"/>
              </a:defRPr>
            </a:pPr>
            <a:endParaRPr lang="pt-BR"/>
          </a:p>
        </c:txPr>
        <c:crossAx val="123787520"/>
        <c:crosses val="autoZero"/>
        <c:auto val="1"/>
        <c:lblAlgn val="ctr"/>
        <c:lblOffset val="200"/>
      </c:catAx>
      <c:valAx>
        <c:axId val="123787520"/>
        <c:scaling>
          <c:orientation val="minMax"/>
        </c:scaling>
        <c:delete val="1"/>
        <c:axPos val="l"/>
        <c:numFmt formatCode="#,##0" sourceLinked="0"/>
        <c:tickLblPos val="nextTo"/>
        <c:crossAx val="123785984"/>
        <c:crosses val="autoZero"/>
        <c:crossBetween val="between"/>
      </c:valAx>
      <c:valAx>
        <c:axId val="123224064"/>
        <c:scaling>
          <c:orientation val="minMax"/>
          <c:max val="15000"/>
        </c:scaling>
        <c:delete val="1"/>
        <c:axPos val="r"/>
        <c:numFmt formatCode="#,##0" sourceLinked="1"/>
        <c:tickLblPos val="none"/>
        <c:crossAx val="123225600"/>
        <c:crosses val="max"/>
        <c:crossBetween val="between"/>
      </c:valAx>
      <c:catAx>
        <c:axId val="123225600"/>
        <c:scaling>
          <c:orientation val="minMax"/>
        </c:scaling>
        <c:delete val="1"/>
        <c:axPos val="b"/>
        <c:numFmt formatCode="General" sourceLinked="1"/>
        <c:tickLblPos val="none"/>
        <c:crossAx val="123224064"/>
        <c:crosses val="autoZero"/>
        <c:auto val="1"/>
        <c:lblAlgn val="ctr"/>
        <c:lblOffset val="100"/>
      </c:cat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4.9493732627207904E-3"/>
          <c:y val="6.614672716166671E-2"/>
          <c:w val="0.21831522893210834"/>
          <c:h val="0.11247367608460709"/>
        </c:manualLayout>
      </c:layout>
      <c:spPr>
        <a:solidFill>
          <a:sysClr val="window" lastClr="FFFFFF"/>
        </a:solidFill>
      </c:spPr>
      <c:txPr>
        <a:bodyPr/>
        <a:lstStyle/>
        <a:p>
          <a:pPr>
            <a:defRPr sz="1000" b="1" baseline="0">
              <a:latin typeface="Tw Cen MT" pitchFamily="34" charset="0"/>
            </a:defRPr>
          </a:pPr>
          <a:endParaRPr lang="pt-BR"/>
        </a:p>
      </c:txPr>
    </c:legend>
    <c:plotVisOnly val="1"/>
    <c:dispBlanksAs val="zero"/>
  </c:chart>
  <c:spPr>
    <a:ln w="9525">
      <a:solidFill>
        <a:sysClr val="windowText" lastClr="000000"/>
      </a:solidFill>
    </a:ln>
  </c:spPr>
  <c:txPr>
    <a:bodyPr/>
    <a:lstStyle/>
    <a:p>
      <a:pPr>
        <a:defRPr b="1"/>
      </a:pPr>
      <a:endParaRPr lang="pt-BR"/>
    </a:p>
  </c:txPr>
  <c:printSettings>
    <c:headerFooter/>
    <c:pageMargins b="0.78740157499999996" l="0.511811024" r="0.511811024" t="0.78740157499999996" header="0.31496062000000352" footer="0.3149606200000035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autoTitleDeleted val="1"/>
    <c:plotArea>
      <c:layout>
        <c:manualLayout>
          <c:layoutTarget val="inner"/>
          <c:xMode val="edge"/>
          <c:yMode val="edge"/>
          <c:x val="5.2562042301907294E-2"/>
          <c:y val="5.0483575916646976E-2"/>
          <c:w val="0.92225329698868663"/>
          <c:h val="0.80328799809114759"/>
        </c:manualLayout>
      </c:layout>
      <c:lineChart>
        <c:grouping val="stacked"/>
        <c:ser>
          <c:idx val="0"/>
          <c:order val="0"/>
          <c:tx>
            <c:strRef>
              <c:f>HISTORICO!$C$5</c:f>
              <c:strCache>
                <c:ptCount val="1"/>
                <c:pt idx="0">
                  <c:v>Total em dinheiro (R$)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-0.13810006870830288"/>
                  <c:y val="-1.426708025133236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R$23,57</a:t>
                    </a:r>
                  </a:p>
                </c:rich>
              </c:tx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F7AB-49A4-AD36-3349197A74E8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5.0723607465733636E-3"/>
                  <c:y val="-4.1548556430446165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R$318,57</a:t>
                    </a:r>
                  </a:p>
                </c:rich>
              </c:tx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F7AB-49A4-AD36-3349197A74E8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6.3424851675045926E-2"/>
                  <c:y val="0.10410323709536308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R$1.580,32</a:t>
                    </a:r>
                  </a:p>
                </c:rich>
              </c:tx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F7AB-49A4-AD36-3349197A74E8}"/>
                </c:ex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3"/>
              <c:layout>
                <c:manualLayout>
                  <c:x val="-0.10034795129775431"/>
                  <c:y val="3.218086375566699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R$909,03</a:t>
                    </a:r>
                  </a:p>
                </c:rich>
              </c:tx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F7AB-49A4-AD36-3349197A74E8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6.8898913677456985E-2"/>
                  <c:y val="3.5124314006203791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F7AB-49A4-AD36-3349197A74E8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4.4586161891462812E-2"/>
                  <c:y val="2.1281350247885682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F7AB-49A4-AD36-3349197A74E8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7.0069555392009764E-2"/>
                  <c:y val="-4.8087837187890801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F7AB-49A4-AD36-3349197A74E8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5.5201707742231813E-2"/>
                  <c:y val="2.8422462817147838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F7AB-49A4-AD36-3349197A74E8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4.8832279925820961E-2"/>
                  <c:y val="-1.8966899970836903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F7AB-49A4-AD36-3349197A74E8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6.7940563375054455E-2"/>
                  <c:y val="2.4756853310002769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F7AB-49A4-AD36-3349197A74E8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1.27388556328228E-2"/>
                  <c:y val="1.6590478273549161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F7AB-49A4-AD36-3349197A74E8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4.8832279925820961E-2"/>
                  <c:y val="-2.9576953922426392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F7AB-49A4-AD36-3349197A74E8}"/>
                </c:ext>
                <c:ext xmlns:c15="http://schemas.microsoft.com/office/drawing/2012/chart" uri="{CE6537A1-D6FC-4f65-9D91-7224C49458BB}"/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HISTORICO!$B$7:$B$10</c:f>
              <c:numCache>
                <c:formatCode>General</c:formatCode>
                <c:ptCount val="4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</c:numCache>
            </c:numRef>
          </c:cat>
          <c:val>
            <c:numRef>
              <c:f>HISTORICO!$C$7:$C$10</c:f>
              <c:numCache>
                <c:formatCode>"R$"#,##0.00</c:formatCode>
                <c:ptCount val="4"/>
                <c:pt idx="0">
                  <c:v>23.57</c:v>
                </c:pt>
                <c:pt idx="1">
                  <c:v>318.57</c:v>
                </c:pt>
                <c:pt idx="2" formatCode="&quot;R$&quot;\ #,##0.00">
                  <c:v>1580.32</c:v>
                </c:pt>
                <c:pt idx="3">
                  <c:v>909.03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F7AB-49A4-AD36-3349197A74E8}"/>
            </c:ext>
          </c:extLst>
        </c:ser>
        <c:marker val="1"/>
        <c:axId val="124293120"/>
        <c:axId val="124294656"/>
      </c:lineChart>
      <c:lineChart>
        <c:grouping val="stacked"/>
        <c:ser>
          <c:idx val="1"/>
          <c:order val="1"/>
          <c:tx>
            <c:strRef>
              <c:f>HISTORICO!$D$5</c:f>
              <c:strCache>
                <c:ptCount val="1"/>
                <c:pt idx="0">
                  <c:v>Total em consumo (kWh)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0"/>
              <c:layout>
                <c:manualLayout>
                  <c:x val="-4.444966097425556E-2"/>
                  <c:y val="-4.5406824146981883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F7AB-49A4-AD36-3349197A74E8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6.5994276757072062E-2"/>
                  <c:y val="-3.14760200429492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F7AB-49A4-AD36-3349197A74E8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5.6558216681248177E-2"/>
                  <c:y val="-4.5630875685993756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F7AB-49A4-AD36-3349197A74E8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4.9009186351706133E-2"/>
                  <c:y val="-3.7612264376043952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0-F7AB-49A4-AD36-3349197A74E8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9738808690580345E-2"/>
                  <c:y val="-6.4779527559055111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1-F7AB-49A4-AD36-3349197A74E8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8.4925704218818208E-3"/>
                  <c:y val="2.1539442986293657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2-F7AB-49A4-AD36-3349197A74E8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7.2186848585995389E-2"/>
                  <c:y val="-1.91632035578886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3-F7AB-49A4-AD36-3349197A74E8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8216566898468148E-2"/>
                  <c:y val="3.0092592592592549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4-F7AB-49A4-AD36-3349197A74E8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5.7324850347702232E-2"/>
                  <c:y val="-2.5273038786818598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5-F7AB-49A4-AD36-3349197A74E8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2.1231426054704652E-2"/>
                  <c:y val="2.6746318168562412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6-F7AB-49A4-AD36-3349197A74E8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1.6985140843763749E-2"/>
                  <c:y val="1.3244203849518899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7-F7AB-49A4-AD36-3349197A74E8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0.10403398766805216"/>
                  <c:y val="1.0800342665500147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8-F7AB-49A4-AD36-3349197A74E8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HISTORICO!$B$7:$B$10</c:f>
              <c:numCache>
                <c:formatCode>General</c:formatCode>
                <c:ptCount val="4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</c:numCache>
            </c:numRef>
          </c:cat>
          <c:val>
            <c:numRef>
              <c:f>HISTORICO!$D$7:$D$10</c:f>
              <c:numCache>
                <c:formatCode>General</c:formatCode>
                <c:ptCount val="4"/>
                <c:pt idx="0">
                  <c:v>30</c:v>
                </c:pt>
                <c:pt idx="1">
                  <c:v>360</c:v>
                </c:pt>
                <c:pt idx="2" formatCode="#,##0">
                  <c:v>1916</c:v>
                </c:pt>
                <c:pt idx="3" formatCode="#,##0">
                  <c:v>988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9-F7AB-49A4-AD36-3349197A74E8}"/>
            </c:ext>
          </c:extLst>
        </c:ser>
        <c:marker val="1"/>
        <c:axId val="124130048"/>
        <c:axId val="124296192"/>
      </c:lineChart>
      <c:catAx>
        <c:axId val="124293120"/>
        <c:scaling>
          <c:orientation val="minMax"/>
        </c:scaling>
        <c:axPos val="b"/>
        <c:majorGrid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ajorGridlines>
        <c:numFmt formatCode="General" sourceLinked="1"/>
        <c:tickLblPos val="nextTo"/>
        <c:txPr>
          <a:bodyPr rot="1800000"/>
          <a:lstStyle/>
          <a:p>
            <a:pPr>
              <a:defRPr/>
            </a:pPr>
            <a:endParaRPr lang="pt-BR"/>
          </a:p>
        </c:txPr>
        <c:crossAx val="124294656"/>
        <c:crosses val="autoZero"/>
        <c:auto val="1"/>
        <c:lblAlgn val="ctr"/>
        <c:lblOffset val="100"/>
      </c:catAx>
      <c:valAx>
        <c:axId val="124294656"/>
        <c:scaling>
          <c:orientation val="minMax"/>
        </c:scaling>
        <c:delete val="1"/>
        <c:axPos val="l"/>
        <c:numFmt formatCode="#,##0" sourceLinked="0"/>
        <c:tickLblPos val="none"/>
        <c:crossAx val="124293120"/>
        <c:crosses val="autoZero"/>
        <c:crossBetween val="between"/>
      </c:valAx>
      <c:valAx>
        <c:axId val="124296192"/>
        <c:scaling>
          <c:orientation val="minMax"/>
        </c:scaling>
        <c:delete val="1"/>
        <c:axPos val="r"/>
        <c:numFmt formatCode="#,##0" sourceLinked="0"/>
        <c:tickLblPos val="none"/>
        <c:crossAx val="124130048"/>
        <c:crosses val="max"/>
        <c:crossBetween val="between"/>
      </c:valAx>
      <c:catAx>
        <c:axId val="124130048"/>
        <c:scaling>
          <c:orientation val="minMax"/>
        </c:scaling>
        <c:delete val="1"/>
        <c:axPos val="b"/>
        <c:numFmt formatCode="General" sourceLinked="1"/>
        <c:tickLblPos val="none"/>
        <c:crossAx val="124296192"/>
        <c:crosses val="autoZero"/>
        <c:auto val="1"/>
        <c:lblAlgn val="ctr"/>
        <c:lblOffset val="100"/>
      </c:catAx>
    </c:plotArea>
    <c:legend>
      <c:legendPos val="r"/>
      <c:layout>
        <c:manualLayout>
          <c:xMode val="edge"/>
          <c:yMode val="edge"/>
          <c:x val="6.4183577305605782E-2"/>
          <c:y val="6.1756939473474937E-2"/>
          <c:w val="0.3636677505785712"/>
          <c:h val="0.13931175269757948"/>
        </c:manualLayout>
      </c:layout>
      <c:spPr>
        <a:solidFill>
          <a:sysClr val="window" lastClr="FFFFFF"/>
        </a:solidFill>
      </c:spPr>
      <c:txPr>
        <a:bodyPr/>
        <a:lstStyle/>
        <a:p>
          <a:pPr>
            <a:defRPr sz="1000"/>
          </a:pPr>
          <a:endParaRPr lang="pt-BR"/>
        </a:p>
      </c:txPr>
    </c:legend>
    <c:plotVisOnly val="1"/>
    <c:dispBlanksAs val="zero"/>
  </c:chart>
  <c:spPr>
    <a:ln>
      <a:solidFill>
        <a:sysClr val="windowText" lastClr="000000"/>
      </a:solidFill>
    </a:ln>
  </c:spPr>
  <c:txPr>
    <a:bodyPr/>
    <a:lstStyle/>
    <a:p>
      <a:pPr>
        <a:defRPr sz="1100" b="1"/>
      </a:pPr>
      <a:endParaRPr lang="pt-BR"/>
    </a:p>
  </c:txPr>
  <c:printSettings>
    <c:headerFooter/>
    <c:pageMargins b="0.78740157499999996" l="0.511811024" r="0.511811024" t="0.78740157499999996" header="0.31496062000000341" footer="0.3149606200000034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219074</xdr:colOff>
      <xdr:row>1</xdr:row>
      <xdr:rowOff>171449</xdr:rowOff>
    </xdr:from>
    <xdr:to>
      <xdr:col>16</xdr:col>
      <xdr:colOff>448235</xdr:colOff>
      <xdr:row>22</xdr:row>
      <xdr:rowOff>44823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276226</xdr:colOff>
      <xdr:row>2</xdr:row>
      <xdr:rowOff>57150</xdr:rowOff>
    </xdr:from>
    <xdr:to>
      <xdr:col>10</xdr:col>
      <xdr:colOff>57150</xdr:colOff>
      <xdr:row>20</xdr:row>
      <xdr:rowOff>47625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8"/>
  <sheetViews>
    <sheetView workbookViewId="0"/>
  </sheetViews>
  <sheetFormatPr defaultRowHeight="15"/>
  <cols>
    <col min="1" max="2" width="25.7109375" customWidth="1"/>
    <col min="3" max="3" width="22.7109375" customWidth="1"/>
    <col min="4" max="4" width="25.42578125" customWidth="1"/>
  </cols>
  <sheetData>
    <row r="1" spans="1:4">
      <c r="A1" s="20"/>
    </row>
    <row r="3" spans="1:4" ht="15.75" thickBot="1"/>
    <row r="4" spans="1:4" ht="22.5" customHeight="1" thickBot="1">
      <c r="B4" s="50" t="s">
        <v>19</v>
      </c>
      <c r="C4" s="51"/>
      <c r="D4" s="52"/>
    </row>
    <row r="5" spans="1:4" ht="19.5" thickTop="1">
      <c r="B5" s="21" t="s">
        <v>2</v>
      </c>
      <c r="C5" s="22" t="s">
        <v>17</v>
      </c>
      <c r="D5" s="23" t="s">
        <v>3</v>
      </c>
    </row>
    <row r="6" spans="1:4" ht="15.75">
      <c r="B6" s="13" t="s">
        <v>4</v>
      </c>
      <c r="C6" s="28"/>
      <c r="D6" s="29"/>
    </row>
    <row r="7" spans="1:4" ht="15.75">
      <c r="B7" s="11" t="s">
        <v>5</v>
      </c>
      <c r="C7" s="30"/>
      <c r="D7" s="31"/>
    </row>
    <row r="8" spans="1:4" ht="15.75">
      <c r="B8" s="13" t="s">
        <v>6</v>
      </c>
      <c r="C8" s="19"/>
      <c r="D8" s="14"/>
    </row>
    <row r="9" spans="1:4" ht="15.75">
      <c r="B9" s="11" t="s">
        <v>7</v>
      </c>
      <c r="C9" s="24"/>
      <c r="D9" s="25"/>
    </row>
    <row r="10" spans="1:4" ht="15.75">
      <c r="B10" s="13" t="s">
        <v>8</v>
      </c>
      <c r="C10" s="19"/>
      <c r="D10" s="14"/>
    </row>
    <row r="11" spans="1:4" ht="15.75">
      <c r="B11" s="11" t="s">
        <v>9</v>
      </c>
      <c r="C11" s="24"/>
      <c r="D11" s="25"/>
    </row>
    <row r="12" spans="1:4" ht="15.75">
      <c r="B12" s="13" t="s">
        <v>10</v>
      </c>
      <c r="C12" s="19"/>
      <c r="D12" s="14"/>
    </row>
    <row r="13" spans="1:4" ht="15.75">
      <c r="B13" s="11" t="s">
        <v>11</v>
      </c>
      <c r="C13" s="24"/>
      <c r="D13" s="25"/>
    </row>
    <row r="14" spans="1:4" ht="15.75">
      <c r="B14" s="13" t="s">
        <v>12</v>
      </c>
      <c r="C14" s="19"/>
      <c r="D14" s="14"/>
    </row>
    <row r="15" spans="1:4" ht="15.75">
      <c r="B15" s="26" t="s">
        <v>13</v>
      </c>
      <c r="C15" s="27"/>
      <c r="D15" s="12"/>
    </row>
    <row r="16" spans="1:4" ht="15.75">
      <c r="B16" s="13" t="s">
        <v>14</v>
      </c>
      <c r="C16" s="19"/>
      <c r="D16" s="14"/>
    </row>
    <row r="17" spans="2:4" ht="15.75">
      <c r="B17" s="26" t="s">
        <v>15</v>
      </c>
      <c r="C17" s="27">
        <v>23.57</v>
      </c>
      <c r="D17" s="12">
        <v>30</v>
      </c>
    </row>
    <row r="18" spans="2:4" ht="16.5" thickBot="1">
      <c r="B18" s="32" t="s">
        <v>16</v>
      </c>
      <c r="C18" s="33">
        <f>SUM(C6:C17)</f>
        <v>23.57</v>
      </c>
      <c r="D18" s="34">
        <f>SUM(D6:D17)</f>
        <v>30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18"/>
  <sheetViews>
    <sheetView workbookViewId="0">
      <selection activeCell="B7" sqref="B7:D17"/>
    </sheetView>
  </sheetViews>
  <sheetFormatPr defaultRowHeight="15"/>
  <cols>
    <col min="1" max="2" width="25.7109375" customWidth="1"/>
    <col min="3" max="3" width="22.7109375" customWidth="1"/>
    <col min="4" max="4" width="25.42578125" customWidth="1"/>
  </cols>
  <sheetData>
    <row r="1" spans="1:4">
      <c r="A1" s="20"/>
    </row>
    <row r="3" spans="1:4" ht="15.75" thickBot="1"/>
    <row r="4" spans="1:4" ht="22.5" customHeight="1" thickBot="1">
      <c r="B4" s="50" t="s">
        <v>19</v>
      </c>
      <c r="C4" s="51"/>
      <c r="D4" s="52"/>
    </row>
    <row r="5" spans="1:4" ht="19.5" thickTop="1">
      <c r="B5" s="21" t="s">
        <v>2</v>
      </c>
      <c r="C5" s="22" t="s">
        <v>17</v>
      </c>
      <c r="D5" s="23" t="s">
        <v>3</v>
      </c>
    </row>
    <row r="6" spans="1:4" ht="15.75">
      <c r="B6" s="13" t="s">
        <v>4</v>
      </c>
      <c r="C6" s="28">
        <v>26.62</v>
      </c>
      <c r="D6" s="29">
        <v>30</v>
      </c>
    </row>
    <row r="7" spans="1:4" ht="15.75">
      <c r="B7" s="11" t="s">
        <v>5</v>
      </c>
      <c r="C7" s="30">
        <v>23.27</v>
      </c>
      <c r="D7" s="31">
        <v>30</v>
      </c>
    </row>
    <row r="8" spans="1:4" ht="15.75">
      <c r="B8" s="13" t="s">
        <v>6</v>
      </c>
      <c r="C8" s="19">
        <v>24.56</v>
      </c>
      <c r="D8" s="14">
        <v>30</v>
      </c>
    </row>
    <row r="9" spans="1:4" ht="15.75">
      <c r="B9" s="11" t="s">
        <v>7</v>
      </c>
      <c r="C9" s="24">
        <v>24.3</v>
      </c>
      <c r="D9" s="25">
        <v>30</v>
      </c>
    </row>
    <row r="10" spans="1:4" ht="15.75">
      <c r="B10" s="13" t="s">
        <v>8</v>
      </c>
      <c r="C10" s="19">
        <v>23.58</v>
      </c>
      <c r="D10" s="14">
        <v>30</v>
      </c>
    </row>
    <row r="11" spans="1:4" ht="15.75">
      <c r="B11" s="11" t="s">
        <v>9</v>
      </c>
      <c r="C11" s="24">
        <v>24.5</v>
      </c>
      <c r="D11" s="25">
        <v>30</v>
      </c>
    </row>
    <row r="12" spans="1:4" ht="15.75">
      <c r="B12" s="13" t="s">
        <v>10</v>
      </c>
      <c r="C12" s="19">
        <v>25.24</v>
      </c>
      <c r="D12" s="14">
        <v>30</v>
      </c>
    </row>
    <row r="13" spans="1:4" ht="15.75">
      <c r="B13" s="11" t="s">
        <v>11</v>
      </c>
      <c r="C13" s="24">
        <v>26.98</v>
      </c>
      <c r="D13" s="25">
        <v>30</v>
      </c>
    </row>
    <row r="14" spans="1:4" ht="15.75">
      <c r="B14" s="13" t="s">
        <v>12</v>
      </c>
      <c r="C14" s="19">
        <v>28.37</v>
      </c>
      <c r="D14" s="14">
        <v>30</v>
      </c>
    </row>
    <row r="15" spans="1:4" ht="15.75">
      <c r="B15" s="26" t="s">
        <v>13</v>
      </c>
      <c r="C15" s="27">
        <v>28.43</v>
      </c>
      <c r="D15" s="12">
        <v>30</v>
      </c>
    </row>
    <row r="16" spans="1:4" ht="15.75">
      <c r="B16" s="13" t="s">
        <v>14</v>
      </c>
      <c r="C16" s="19">
        <v>28.98</v>
      </c>
      <c r="D16" s="14">
        <v>30</v>
      </c>
    </row>
    <row r="17" spans="2:4" ht="15.75">
      <c r="B17" s="26" t="s">
        <v>15</v>
      </c>
      <c r="C17" s="27">
        <v>33.74</v>
      </c>
      <c r="D17" s="12">
        <v>30</v>
      </c>
    </row>
    <row r="18" spans="2:4" ht="16.5" thickBot="1">
      <c r="B18" s="32" t="s">
        <v>16</v>
      </c>
      <c r="C18" s="33">
        <f>SUM(C6:C17)</f>
        <v>318.57</v>
      </c>
      <c r="D18" s="34">
        <f>SUM(D6:D17)</f>
        <v>360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18"/>
  <sheetViews>
    <sheetView workbookViewId="0">
      <selection activeCell="B16" sqref="B16:D17"/>
    </sheetView>
  </sheetViews>
  <sheetFormatPr defaultRowHeight="15"/>
  <cols>
    <col min="1" max="1" width="21.140625" customWidth="1"/>
    <col min="2" max="2" width="18.7109375" customWidth="1"/>
    <col min="3" max="3" width="26.85546875" customWidth="1"/>
    <col min="4" max="4" width="28.7109375" customWidth="1"/>
  </cols>
  <sheetData>
    <row r="1" spans="1:4">
      <c r="A1" s="20"/>
    </row>
    <row r="3" spans="1:4" ht="15.75" thickBot="1"/>
    <row r="4" spans="1:4" ht="21.75" thickBot="1">
      <c r="B4" s="50" t="s">
        <v>19</v>
      </c>
      <c r="C4" s="51"/>
      <c r="D4" s="52"/>
    </row>
    <row r="5" spans="1:4" ht="19.5" thickTop="1">
      <c r="B5" s="21" t="s">
        <v>2</v>
      </c>
      <c r="C5" s="22" t="s">
        <v>17</v>
      </c>
      <c r="D5" s="23" t="s">
        <v>3</v>
      </c>
    </row>
    <row r="6" spans="1:4" ht="15.75">
      <c r="B6" s="13" t="s">
        <v>4</v>
      </c>
      <c r="C6" s="28">
        <v>32.72</v>
      </c>
      <c r="D6" s="29">
        <f>21+9</f>
        <v>30</v>
      </c>
    </row>
    <row r="7" spans="1:4" ht="15.75">
      <c r="B7" s="11" t="s">
        <v>5</v>
      </c>
      <c r="C7" s="30">
        <v>31.14</v>
      </c>
      <c r="D7" s="31">
        <v>30</v>
      </c>
    </row>
    <row r="8" spans="1:4" ht="15.75">
      <c r="B8" s="13" t="s">
        <v>6</v>
      </c>
      <c r="C8" s="19">
        <v>31.83</v>
      </c>
      <c r="D8" s="14">
        <v>30</v>
      </c>
    </row>
    <row r="9" spans="1:4" ht="15.75">
      <c r="B9" s="11" t="s">
        <v>7</v>
      </c>
      <c r="C9" s="24">
        <v>32.04</v>
      </c>
      <c r="D9" s="25">
        <v>30</v>
      </c>
    </row>
    <row r="10" spans="1:4" ht="15.75">
      <c r="B10" s="13" t="s">
        <v>8</v>
      </c>
      <c r="C10" s="19">
        <v>73.7</v>
      </c>
      <c r="D10" s="14">
        <v>69</v>
      </c>
    </row>
    <row r="11" spans="1:4" ht="15.75">
      <c r="B11" s="11" t="s">
        <v>9</v>
      </c>
      <c r="C11" s="24">
        <v>240.55</v>
      </c>
      <c r="D11" s="25">
        <v>270</v>
      </c>
    </row>
    <row r="12" spans="1:4" ht="15.75">
      <c r="B12" s="13" t="s">
        <v>10</v>
      </c>
      <c r="C12" s="19">
        <v>65.14</v>
      </c>
      <c r="D12" s="14">
        <v>66</v>
      </c>
    </row>
    <row r="13" spans="1:4" ht="15.75">
      <c r="B13" s="11" t="s">
        <v>11</v>
      </c>
      <c r="C13" s="24">
        <v>250.79</v>
      </c>
      <c r="D13" s="25">
        <v>317</v>
      </c>
    </row>
    <row r="14" spans="1:4" ht="15.75">
      <c r="B14" s="13" t="s">
        <v>12</v>
      </c>
      <c r="C14" s="19">
        <v>421.55</v>
      </c>
      <c r="D14" s="14">
        <v>548</v>
      </c>
    </row>
    <row r="15" spans="1:4" ht="15.75">
      <c r="B15" s="26" t="s">
        <v>13</v>
      </c>
      <c r="C15" s="27">
        <v>258.32</v>
      </c>
      <c r="D15" s="12">
        <v>358</v>
      </c>
    </row>
    <row r="16" spans="1:4" ht="15.75">
      <c r="B16" s="13" t="s">
        <v>14</v>
      </c>
      <c r="C16" s="19">
        <v>85.94</v>
      </c>
      <c r="D16" s="14">
        <v>106</v>
      </c>
    </row>
    <row r="17" spans="2:4" ht="15.75">
      <c r="B17" s="26" t="s">
        <v>15</v>
      </c>
      <c r="C17" s="27">
        <v>56.6</v>
      </c>
      <c r="D17" s="12">
        <v>62</v>
      </c>
    </row>
    <row r="18" spans="2:4" ht="16.5" thickBot="1">
      <c r="B18" s="32" t="s">
        <v>16</v>
      </c>
      <c r="C18" s="33">
        <f>SUM(C6:C17)</f>
        <v>1580.32</v>
      </c>
      <c r="D18" s="34">
        <f>SUM(D6:D17)</f>
        <v>1916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A1:D18"/>
  <sheetViews>
    <sheetView workbookViewId="0">
      <selection activeCell="D18" sqref="D18"/>
    </sheetView>
  </sheetViews>
  <sheetFormatPr defaultRowHeight="15"/>
  <cols>
    <col min="1" max="1" width="21.140625" customWidth="1"/>
    <col min="2" max="2" width="18.7109375" customWidth="1"/>
    <col min="3" max="3" width="26.85546875" customWidth="1"/>
    <col min="4" max="4" width="28.7109375" customWidth="1"/>
  </cols>
  <sheetData>
    <row r="1" spans="1:4">
      <c r="A1" s="20"/>
    </row>
    <row r="3" spans="1:4" ht="15.75" thickBot="1"/>
    <row r="4" spans="1:4" ht="21.75" thickBot="1">
      <c r="B4" s="50" t="s">
        <v>19</v>
      </c>
      <c r="C4" s="51"/>
      <c r="D4" s="52"/>
    </row>
    <row r="5" spans="1:4" ht="19.5" thickTop="1">
      <c r="B5" s="21" t="s">
        <v>2</v>
      </c>
      <c r="C5" s="22" t="s">
        <v>17</v>
      </c>
      <c r="D5" s="23" t="s">
        <v>3</v>
      </c>
    </row>
    <row r="6" spans="1:4" ht="15.75">
      <c r="B6" s="13" t="s">
        <v>4</v>
      </c>
      <c r="C6" s="28">
        <v>40.57</v>
      </c>
      <c r="D6" s="29">
        <v>30</v>
      </c>
    </row>
    <row r="7" spans="1:4" ht="15.75">
      <c r="B7" s="11" t="s">
        <v>5</v>
      </c>
      <c r="C7" s="30">
        <v>45.77</v>
      </c>
      <c r="D7" s="31">
        <v>45</v>
      </c>
    </row>
    <row r="8" spans="1:4" ht="15.75">
      <c r="B8" s="13" t="s">
        <v>6</v>
      </c>
      <c r="C8" s="19">
        <v>71.52</v>
      </c>
      <c r="D8" s="14">
        <v>75</v>
      </c>
    </row>
    <row r="9" spans="1:4" ht="15.75">
      <c r="B9" s="11" t="s">
        <v>7</v>
      </c>
      <c r="C9" s="24">
        <v>83.77</v>
      </c>
      <c r="D9" s="25">
        <v>93</v>
      </c>
    </row>
    <row r="10" spans="1:4" ht="15.75">
      <c r="B10" s="13" t="s">
        <v>8</v>
      </c>
      <c r="C10" s="19">
        <v>96</v>
      </c>
      <c r="D10" s="14">
        <v>109</v>
      </c>
    </row>
    <row r="11" spans="1:4" ht="15.75">
      <c r="B11" s="11" t="s">
        <v>9</v>
      </c>
      <c r="C11" s="24">
        <v>36.43</v>
      </c>
      <c r="D11" s="25">
        <v>32</v>
      </c>
    </row>
    <row r="12" spans="1:4" ht="15.75">
      <c r="B12" s="13" t="s">
        <v>10</v>
      </c>
      <c r="C12" s="19">
        <v>69.06</v>
      </c>
      <c r="D12" s="14">
        <v>75</v>
      </c>
    </row>
    <row r="13" spans="1:4" ht="15.75">
      <c r="B13" s="11" t="s">
        <v>11</v>
      </c>
      <c r="C13" s="24">
        <v>124.28</v>
      </c>
      <c r="D13" s="25">
        <v>148</v>
      </c>
    </row>
    <row r="14" spans="1:4" ht="15.75">
      <c r="B14" s="13" t="s">
        <v>12</v>
      </c>
      <c r="C14" s="19">
        <v>95.61</v>
      </c>
      <c r="D14" s="14">
        <v>110</v>
      </c>
    </row>
    <row r="15" spans="1:4" ht="15.75">
      <c r="B15" s="26" t="s">
        <v>13</v>
      </c>
      <c r="C15" s="27">
        <v>78.25</v>
      </c>
      <c r="D15" s="12">
        <v>87</v>
      </c>
    </row>
    <row r="16" spans="1:4" ht="15.75">
      <c r="B16" s="13" t="s">
        <v>14</v>
      </c>
      <c r="C16" s="19">
        <v>72.650000000000006</v>
      </c>
      <c r="D16" s="14">
        <v>78</v>
      </c>
    </row>
    <row r="17" spans="2:4" ht="15.75">
      <c r="B17" s="26" t="s">
        <v>15</v>
      </c>
      <c r="C17" s="27">
        <v>95.12</v>
      </c>
      <c r="D17" s="12">
        <v>106</v>
      </c>
    </row>
    <row r="18" spans="2:4" ht="16.5" thickBot="1">
      <c r="B18" s="32" t="s">
        <v>16</v>
      </c>
      <c r="C18" s="33">
        <f>SUM(C6:C17)</f>
        <v>909.03</v>
      </c>
      <c r="D18" s="34">
        <f>SUM(D6:D17)</f>
        <v>988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>
  <dimension ref="A1:D18"/>
  <sheetViews>
    <sheetView workbookViewId="0">
      <selection activeCell="D8" sqref="D8"/>
    </sheetView>
  </sheetViews>
  <sheetFormatPr defaultRowHeight="15"/>
  <cols>
    <col min="1" max="1" width="21.140625" customWidth="1"/>
    <col min="2" max="2" width="18.7109375" customWidth="1"/>
    <col min="3" max="3" width="26.85546875" customWidth="1"/>
    <col min="4" max="4" width="28.7109375" customWidth="1"/>
  </cols>
  <sheetData>
    <row r="1" spans="1:4">
      <c r="A1" s="20"/>
    </row>
    <row r="3" spans="1:4" ht="15.75" thickBot="1"/>
    <row r="4" spans="1:4" ht="21.75" thickBot="1">
      <c r="B4" s="50" t="s">
        <v>19</v>
      </c>
      <c r="C4" s="51"/>
      <c r="D4" s="52"/>
    </row>
    <row r="5" spans="1:4" ht="19.5" thickTop="1">
      <c r="B5" s="21" t="s">
        <v>2</v>
      </c>
      <c r="C5" s="22" t="s">
        <v>17</v>
      </c>
      <c r="D5" s="23" t="s">
        <v>3</v>
      </c>
    </row>
    <row r="6" spans="1:4" ht="15.75">
      <c r="B6" s="13" t="s">
        <v>4</v>
      </c>
      <c r="C6" s="48">
        <v>47.7</v>
      </c>
      <c r="D6" s="29">
        <v>46</v>
      </c>
    </row>
    <row r="7" spans="1:4" ht="15.75">
      <c r="B7" s="11" t="s">
        <v>5</v>
      </c>
      <c r="C7" s="49">
        <v>44.66</v>
      </c>
      <c r="D7" s="31">
        <v>43</v>
      </c>
    </row>
    <row r="8" spans="1:4" ht="15.75">
      <c r="B8" s="13" t="s">
        <v>6</v>
      </c>
      <c r="C8" s="19">
        <v>0</v>
      </c>
      <c r="D8" s="14">
        <v>0</v>
      </c>
    </row>
    <row r="9" spans="1:4" ht="15.75">
      <c r="B9" s="11" t="s">
        <v>7</v>
      </c>
      <c r="C9" s="24">
        <v>0</v>
      </c>
      <c r="D9" s="25">
        <v>0</v>
      </c>
    </row>
    <row r="10" spans="1:4" ht="15.75">
      <c r="B10" s="13" t="s">
        <v>8</v>
      </c>
      <c r="C10" s="19">
        <v>0</v>
      </c>
      <c r="D10" s="14">
        <v>0</v>
      </c>
    </row>
    <row r="11" spans="1:4" ht="15.75">
      <c r="B11" s="11" t="s">
        <v>9</v>
      </c>
      <c r="C11" s="24">
        <v>0</v>
      </c>
      <c r="D11" s="25">
        <v>0</v>
      </c>
    </row>
    <row r="12" spans="1:4" ht="15.75">
      <c r="B12" s="13" t="s">
        <v>10</v>
      </c>
      <c r="C12" s="19">
        <v>0</v>
      </c>
      <c r="D12" s="14">
        <v>0</v>
      </c>
    </row>
    <row r="13" spans="1:4" ht="15.75">
      <c r="B13" s="11" t="s">
        <v>11</v>
      </c>
      <c r="C13" s="24">
        <v>0</v>
      </c>
      <c r="D13" s="25">
        <v>0</v>
      </c>
    </row>
    <row r="14" spans="1:4" ht="15.75">
      <c r="B14" s="13" t="s">
        <v>12</v>
      </c>
      <c r="C14" s="19">
        <v>0</v>
      </c>
      <c r="D14" s="14">
        <v>0</v>
      </c>
    </row>
    <row r="15" spans="1:4" ht="15.75">
      <c r="B15" s="26" t="s">
        <v>13</v>
      </c>
      <c r="C15" s="27">
        <v>0</v>
      </c>
      <c r="D15" s="12">
        <v>0</v>
      </c>
    </row>
    <row r="16" spans="1:4" ht="15.75">
      <c r="B16" s="13" t="s">
        <v>14</v>
      </c>
      <c r="C16" s="19">
        <v>0</v>
      </c>
      <c r="D16" s="14">
        <v>0</v>
      </c>
    </row>
    <row r="17" spans="2:4" ht="15.75">
      <c r="B17" s="26" t="s">
        <v>15</v>
      </c>
      <c r="C17" s="27">
        <v>0</v>
      </c>
      <c r="D17" s="12">
        <v>0</v>
      </c>
    </row>
    <row r="18" spans="2:4" ht="16.5" thickBot="1">
      <c r="B18" s="32" t="s">
        <v>16</v>
      </c>
      <c r="C18" s="33">
        <f>SUM(C6:C17)</f>
        <v>92.36</v>
      </c>
      <c r="D18" s="34">
        <f>SUM(D6:D17)</f>
        <v>89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>
  <dimension ref="A1:E17"/>
  <sheetViews>
    <sheetView tabSelected="1" workbookViewId="0">
      <selection activeCell="D18" sqref="D18"/>
    </sheetView>
  </sheetViews>
  <sheetFormatPr defaultColWidth="9.140625" defaultRowHeight="15"/>
  <cols>
    <col min="1" max="2" width="25.7109375" style="1" customWidth="1"/>
    <col min="3" max="3" width="22.7109375" style="1" customWidth="1"/>
    <col min="4" max="4" width="25.42578125" style="1" customWidth="1"/>
    <col min="5" max="16384" width="9.140625" style="1"/>
  </cols>
  <sheetData>
    <row r="1" spans="1:5">
      <c r="A1" s="20"/>
      <c r="B1"/>
      <c r="C1"/>
      <c r="D1"/>
      <c r="E1"/>
    </row>
    <row r="2" spans="1:5">
      <c r="A2" s="2"/>
    </row>
    <row r="3" spans="1:5" ht="15.75" thickBot="1"/>
    <row r="4" spans="1:5" ht="22.5" customHeight="1" thickBot="1">
      <c r="B4" s="50" t="s">
        <v>19</v>
      </c>
      <c r="C4" s="51"/>
      <c r="D4" s="52"/>
    </row>
    <row r="5" spans="1:5" ht="19.5" thickTop="1">
      <c r="A5" s="3"/>
      <c r="B5" s="21" t="s">
        <v>2</v>
      </c>
      <c r="C5" s="22" t="s">
        <v>17</v>
      </c>
      <c r="D5" s="23" t="s">
        <v>3</v>
      </c>
    </row>
    <row r="6" spans="1:5" ht="15.75">
      <c r="B6" s="41" t="s">
        <v>20</v>
      </c>
      <c r="C6" s="43">
        <v>71.52</v>
      </c>
      <c r="D6" s="14">
        <v>75</v>
      </c>
    </row>
    <row r="7" spans="1:5" ht="15.75">
      <c r="B7" s="45" t="s">
        <v>21</v>
      </c>
      <c r="C7" s="46">
        <v>83.77</v>
      </c>
      <c r="D7" s="47">
        <v>93</v>
      </c>
    </row>
    <row r="8" spans="1:5" ht="15.75">
      <c r="B8" s="41" t="s">
        <v>22</v>
      </c>
      <c r="C8" s="43">
        <v>96</v>
      </c>
      <c r="D8" s="14">
        <v>109</v>
      </c>
    </row>
    <row r="9" spans="1:5" ht="15.75">
      <c r="B9" s="45" t="s">
        <v>23</v>
      </c>
      <c r="C9" s="46">
        <v>36.43</v>
      </c>
      <c r="D9" s="47">
        <v>32</v>
      </c>
    </row>
    <row r="10" spans="1:5" ht="15.75">
      <c r="B10" s="41" t="s">
        <v>24</v>
      </c>
      <c r="C10" s="43">
        <v>69.06</v>
      </c>
      <c r="D10" s="14">
        <v>75</v>
      </c>
    </row>
    <row r="11" spans="1:5" ht="15.75">
      <c r="B11" s="45" t="s">
        <v>25</v>
      </c>
      <c r="C11" s="46">
        <v>124.28</v>
      </c>
      <c r="D11" s="47">
        <v>148</v>
      </c>
    </row>
    <row r="12" spans="1:5" ht="15.75">
      <c r="B12" s="41" t="s">
        <v>26</v>
      </c>
      <c r="C12" s="43">
        <v>95.61</v>
      </c>
      <c r="D12" s="14">
        <v>110</v>
      </c>
    </row>
    <row r="13" spans="1:5" ht="15.75">
      <c r="B13" s="45" t="s">
        <v>27</v>
      </c>
      <c r="C13" s="46">
        <v>78.25</v>
      </c>
      <c r="D13" s="47">
        <v>87</v>
      </c>
    </row>
    <row r="14" spans="1:5" ht="15.75">
      <c r="B14" s="41" t="s">
        <v>28</v>
      </c>
      <c r="C14" s="43">
        <v>72.650000000000006</v>
      </c>
      <c r="D14" s="14">
        <v>78</v>
      </c>
    </row>
    <row r="15" spans="1:5" ht="15.75">
      <c r="B15" s="45" t="s">
        <v>29</v>
      </c>
      <c r="C15" s="46">
        <v>95.12</v>
      </c>
      <c r="D15" s="47">
        <v>106</v>
      </c>
    </row>
    <row r="16" spans="1:5" ht="15.75">
      <c r="B16" s="41" t="s">
        <v>30</v>
      </c>
      <c r="C16" s="43">
        <v>47.7</v>
      </c>
      <c r="D16" s="14">
        <v>46</v>
      </c>
    </row>
    <row r="17" spans="2:4" ht="15.75">
      <c r="B17" s="45" t="s">
        <v>31</v>
      </c>
      <c r="C17" s="46">
        <v>44.66</v>
      </c>
      <c r="D17" s="47">
        <v>43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F16"/>
  <sheetViews>
    <sheetView workbookViewId="0">
      <selection activeCell="C10" sqref="C10"/>
    </sheetView>
  </sheetViews>
  <sheetFormatPr defaultColWidth="9.140625" defaultRowHeight="15.75"/>
  <cols>
    <col min="1" max="1" width="8.28515625" style="6" customWidth="1"/>
    <col min="2" max="2" width="21.5703125" style="6" customWidth="1"/>
    <col min="3" max="3" width="21.85546875" style="7" customWidth="1"/>
    <col min="4" max="4" width="27.42578125" style="6" customWidth="1"/>
    <col min="5" max="6" width="22.7109375" style="6" customWidth="1"/>
    <col min="7" max="16384" width="9.140625" style="6"/>
  </cols>
  <sheetData>
    <row r="1" spans="1:6">
      <c r="A1" s="4"/>
      <c r="B1" s="4"/>
      <c r="C1" s="5"/>
      <c r="D1" s="4"/>
    </row>
    <row r="2" spans="1:6">
      <c r="A2" s="4"/>
      <c r="B2" s="4"/>
      <c r="C2" s="5"/>
      <c r="D2" s="4"/>
    </row>
    <row r="3" spans="1:6" ht="16.5" thickBot="1"/>
    <row r="4" spans="1:6" ht="27.75" customHeight="1" thickBot="1">
      <c r="B4" s="50" t="s">
        <v>19</v>
      </c>
      <c r="C4" s="51"/>
      <c r="D4" s="52"/>
      <c r="F4" s="8"/>
    </row>
    <row r="5" spans="1:6" ht="16.5" thickTop="1">
      <c r="A5" s="7"/>
      <c r="B5" s="35" t="s">
        <v>0</v>
      </c>
      <c r="C5" s="36" t="s">
        <v>18</v>
      </c>
      <c r="D5" s="37" t="s">
        <v>1</v>
      </c>
    </row>
    <row r="6" spans="1:6">
      <c r="A6" s="7"/>
      <c r="B6" s="11">
        <v>2019</v>
      </c>
      <c r="C6" s="18"/>
      <c r="D6" s="12"/>
    </row>
    <row r="7" spans="1:6">
      <c r="A7" s="7"/>
      <c r="B7" s="13">
        <v>2020</v>
      </c>
      <c r="C7" s="40">
        <f>'2020'!C17</f>
        <v>23.57</v>
      </c>
      <c r="D7" s="38">
        <f>'2020'!D18</f>
        <v>30</v>
      </c>
    </row>
    <row r="8" spans="1:6">
      <c r="A8" s="7"/>
      <c r="B8" s="11">
        <v>2021</v>
      </c>
      <c r="C8" s="42">
        <f>'2021'!C18</f>
        <v>318.57</v>
      </c>
      <c r="D8" s="39">
        <f>'2021'!D18</f>
        <v>360</v>
      </c>
    </row>
    <row r="9" spans="1:6">
      <c r="A9" s="7"/>
      <c r="B9" s="13">
        <v>2022</v>
      </c>
      <c r="C9" s="44">
        <v>1580.32</v>
      </c>
      <c r="D9" s="14">
        <v>1916</v>
      </c>
    </row>
    <row r="10" spans="1:6">
      <c r="A10" s="7"/>
      <c r="B10" s="11">
        <v>2023</v>
      </c>
      <c r="C10" s="42">
        <v>909.03</v>
      </c>
      <c r="D10" s="12">
        <v>988</v>
      </c>
    </row>
    <row r="11" spans="1:6">
      <c r="A11" s="7"/>
      <c r="B11" s="13">
        <v>2024</v>
      </c>
      <c r="C11" s="10"/>
      <c r="D11" s="14"/>
    </row>
    <row r="12" spans="1:6">
      <c r="B12" s="11">
        <v>2025</v>
      </c>
      <c r="C12" s="9"/>
      <c r="D12" s="12"/>
    </row>
    <row r="13" spans="1:6">
      <c r="B13" s="13">
        <v>2026</v>
      </c>
      <c r="C13" s="10"/>
      <c r="D13" s="14"/>
    </row>
    <row r="14" spans="1:6">
      <c r="B14" s="11">
        <v>2027</v>
      </c>
      <c r="C14" s="9"/>
      <c r="D14" s="12"/>
    </row>
    <row r="15" spans="1:6">
      <c r="B15" s="13">
        <v>2028</v>
      </c>
      <c r="C15" s="10"/>
      <c r="D15" s="14"/>
    </row>
    <row r="16" spans="1:6" ht="16.5" thickBot="1">
      <c r="B16" s="15">
        <v>2029</v>
      </c>
      <c r="C16" s="16"/>
      <c r="D16" s="17"/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2020</vt:lpstr>
      <vt:lpstr>2021</vt:lpstr>
      <vt:lpstr>2022</vt:lpstr>
      <vt:lpstr>2023</vt:lpstr>
      <vt:lpstr>2024</vt:lpstr>
      <vt:lpstr>GRAFICO</vt:lpstr>
      <vt:lpstr>HISTORICO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Juuh</dc:creator>
  <cp:lastModifiedBy>LABCEE9</cp:lastModifiedBy>
  <dcterms:created xsi:type="dcterms:W3CDTF">2013-09-10T13:21:21Z</dcterms:created>
  <dcterms:modified xsi:type="dcterms:W3CDTF">2024-02-21T12:53:33Z</dcterms:modified>
</cp:coreProperties>
</file>