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EstaPasta_de_trabalho" defaultThemeVersion="124226"/>
  <bookViews>
    <workbookView xWindow="0" yWindow="0" windowWidth="21600" windowHeight="10905"/>
  </bookViews>
  <sheets>
    <sheet name="Índice" sheetId="13" r:id="rId1"/>
    <sheet name="Pregões Vigentes" sheetId="12" r:id="rId2"/>
    <sheet name="Plan1" sheetId="14" r:id="rId3"/>
  </sheets>
  <definedNames>
    <definedName name="_xlnm._FilterDatabase" localSheetId="0" hidden="1">Índice!$A$8:$G$13</definedName>
    <definedName name="_xlnm._FilterDatabase" localSheetId="1" hidden="1">'Pregões Vigentes'!$A$3:$W$3</definedName>
    <definedName name="AchDetail1" localSheetId="1">#REF!</definedName>
    <definedName name="_xlnm.Print_Area" localSheetId="0">Índice!$B$2:$G$18</definedName>
    <definedName name="_xlnm.Print_Area" localSheetId="1">'Pregões Vigentes'!$A$1:$W$4</definedName>
    <definedName name="desc5" localSheetId="1">#REF!</definedName>
    <definedName name="OLE_LINK1" localSheetId="1">'Pregões Vigentes'!#REF!</definedName>
    <definedName name="OLE_LINK3" localSheetId="1">'Pregões Vigentes'!#REF!</definedName>
  </definedNames>
  <calcPr calcId="124519"/>
</workbook>
</file>

<file path=xl/calcChain.xml><?xml version="1.0" encoding="utf-8"?>
<calcChain xmlns="http://schemas.openxmlformats.org/spreadsheetml/2006/main">
  <c r="D36" i="13"/>
  <c r="G1638" i="12"/>
  <c r="G1639"/>
  <c r="G1640"/>
  <c r="G1625"/>
  <c r="G1626"/>
  <c r="G1627"/>
  <c r="G1628"/>
  <c r="G1629"/>
  <c r="G1630"/>
  <c r="G1631"/>
  <c r="G1632"/>
  <c r="G1633"/>
  <c r="G1634"/>
  <c r="G1635"/>
  <c r="G1636"/>
  <c r="G1620"/>
  <c r="G1621"/>
  <c r="G1622"/>
  <c r="G1623"/>
  <c r="G1618"/>
  <c r="G1611"/>
  <c r="E45" i="13"/>
  <c r="D45"/>
  <c r="C45"/>
  <c r="W1859" i="12"/>
  <c r="E1858" s="1"/>
  <c r="V1859"/>
  <c r="F1859"/>
  <c r="W1857"/>
  <c r="V1857"/>
  <c r="F1857"/>
  <c r="W1856"/>
  <c r="V1856"/>
  <c r="F1856"/>
  <c r="E42" i="13"/>
  <c r="D42"/>
  <c r="C42"/>
  <c r="W1819" i="12"/>
  <c r="E1818" s="1"/>
  <c r="V1819"/>
  <c r="F1819"/>
  <c r="W1817"/>
  <c r="V1817"/>
  <c r="F1817"/>
  <c r="E43" i="13"/>
  <c r="E44"/>
  <c r="D44"/>
  <c r="C44"/>
  <c r="D43"/>
  <c r="C43"/>
  <c r="W1847" i="12"/>
  <c r="V1847"/>
  <c r="F1847"/>
  <c r="W1846"/>
  <c r="V1846"/>
  <c r="F1846"/>
  <c r="W1837"/>
  <c r="E1836" s="1"/>
  <c r="F1837"/>
  <c r="F1835"/>
  <c r="W1835"/>
  <c r="E1834" s="1"/>
  <c r="V1828"/>
  <c r="W1828"/>
  <c r="V1829"/>
  <c r="W1829"/>
  <c r="V1830"/>
  <c r="W1830"/>
  <c r="V1831"/>
  <c r="W1831"/>
  <c r="V1832"/>
  <c r="W1832"/>
  <c r="V1833"/>
  <c r="W1833"/>
  <c r="F1828"/>
  <c r="F1829"/>
  <c r="F1830"/>
  <c r="F1831"/>
  <c r="F1832"/>
  <c r="F1833"/>
  <c r="V1837"/>
  <c r="E1860" l="1"/>
  <c r="F45" i="13" s="1"/>
  <c r="E1855" i="12"/>
  <c r="E1862"/>
  <c r="G45" i="13" s="1"/>
  <c r="E1848" i="12"/>
  <c r="F44" i="13" s="1"/>
  <c r="E1822" i="12"/>
  <c r="G42" i="13" s="1"/>
  <c r="E1820" i="12"/>
  <c r="F42" i="13" s="1"/>
  <c r="E1816" i="12"/>
  <c r="E1850"/>
  <c r="E1840"/>
  <c r="G43" i="13" s="1"/>
  <c r="E1827" i="12"/>
  <c r="V1835"/>
  <c r="E1838" s="1"/>
  <c r="F43" i="13" s="1"/>
  <c r="G396" i="12"/>
  <c r="G395"/>
  <c r="G394"/>
  <c r="E1861" l="1"/>
  <c r="E1821"/>
  <c r="E1849"/>
  <c r="G44" i="13"/>
  <c r="E1839" i="12"/>
  <c r="E39" i="13"/>
  <c r="D39"/>
  <c r="C39"/>
  <c r="W1746" i="12"/>
  <c r="W1747"/>
  <c r="W1748"/>
  <c r="W1749"/>
  <c r="W1750"/>
  <c r="W1751"/>
  <c r="W1752"/>
  <c r="W1753"/>
  <c r="G1746"/>
  <c r="F1746" s="1"/>
  <c r="G1747"/>
  <c r="F1747" s="1"/>
  <c r="G1748"/>
  <c r="F1748" s="1"/>
  <c r="G1749"/>
  <c r="F1749" s="1"/>
  <c r="G1750"/>
  <c r="F1750" s="1"/>
  <c r="G1751"/>
  <c r="F1751" s="1"/>
  <c r="G1752"/>
  <c r="F1752" s="1"/>
  <c r="W1738"/>
  <c r="W1739"/>
  <c r="W1740"/>
  <c r="W1741"/>
  <c r="W1742"/>
  <c r="W1743"/>
  <c r="W1744"/>
  <c r="G1739"/>
  <c r="F1739" s="1"/>
  <c r="G1740"/>
  <c r="V1740" s="1"/>
  <c r="G1741"/>
  <c r="F1741" s="1"/>
  <c r="G1742"/>
  <c r="V1742" s="1"/>
  <c r="G1743"/>
  <c r="F1743" s="1"/>
  <c r="G1744"/>
  <c r="V1744" s="1"/>
  <c r="F1719"/>
  <c r="V1719"/>
  <c r="W1719"/>
  <c r="V1720"/>
  <c r="W1720"/>
  <c r="V1721"/>
  <c r="W1721"/>
  <c r="V1722"/>
  <c r="W1722"/>
  <c r="V1723"/>
  <c r="W1723"/>
  <c r="V1724"/>
  <c r="W1724"/>
  <c r="V1725"/>
  <c r="W1725"/>
  <c r="V1726"/>
  <c r="W1726"/>
  <c r="V1727"/>
  <c r="W1727"/>
  <c r="V1728"/>
  <c r="W1728"/>
  <c r="V1729"/>
  <c r="W1729"/>
  <c r="V1730"/>
  <c r="W1730"/>
  <c r="V1731"/>
  <c r="W1731"/>
  <c r="V1732"/>
  <c r="W1732"/>
  <c r="V1733"/>
  <c r="W1733"/>
  <c r="V1734"/>
  <c r="W1734"/>
  <c r="V1735"/>
  <c r="W1735"/>
  <c r="V1736"/>
  <c r="W1736"/>
  <c r="F1720"/>
  <c r="F1721"/>
  <c r="F1722"/>
  <c r="F1723"/>
  <c r="F1724"/>
  <c r="F1725"/>
  <c r="F1726"/>
  <c r="F1727"/>
  <c r="F1728"/>
  <c r="F1729"/>
  <c r="F1730"/>
  <c r="F1731"/>
  <c r="F1732"/>
  <c r="F1733"/>
  <c r="F1734"/>
  <c r="F1735"/>
  <c r="F1736"/>
  <c r="G1753"/>
  <c r="V1753" s="1"/>
  <c r="G1738"/>
  <c r="V1738" s="1"/>
  <c r="E1745" l="1"/>
  <c r="V1751"/>
  <c r="V1747"/>
  <c r="V1749"/>
  <c r="E1737"/>
  <c r="V1752"/>
  <c r="V1750"/>
  <c r="V1748"/>
  <c r="V1746"/>
  <c r="F1753"/>
  <c r="F1744"/>
  <c r="F1742"/>
  <c r="F1740"/>
  <c r="F1738"/>
  <c r="V1743"/>
  <c r="V1741"/>
  <c r="V1739"/>
  <c r="E1718"/>
  <c r="E1756"/>
  <c r="G39" i="13" s="1"/>
  <c r="E35"/>
  <c r="D35"/>
  <c r="C35"/>
  <c r="V1579" i="12"/>
  <c r="W1578"/>
  <c r="W1579"/>
  <c r="W1580"/>
  <c r="F1578"/>
  <c r="F1579"/>
  <c r="F1580"/>
  <c r="W1575"/>
  <c r="W1576"/>
  <c r="F1576"/>
  <c r="F1575"/>
  <c r="W1573"/>
  <c r="E1572" s="1"/>
  <c r="F1573"/>
  <c r="W1564"/>
  <c r="W1565"/>
  <c r="W1566"/>
  <c r="W1567"/>
  <c r="W1568"/>
  <c r="W1569"/>
  <c r="W1570"/>
  <c r="W1571"/>
  <c r="F1568"/>
  <c r="W1561"/>
  <c r="W1562"/>
  <c r="G1561"/>
  <c r="V1561" s="1"/>
  <c r="W1555"/>
  <c r="W1556"/>
  <c r="W1557"/>
  <c r="W1558"/>
  <c r="W1559"/>
  <c r="G1556"/>
  <c r="F1556" s="1"/>
  <c r="G1557"/>
  <c r="F1557" s="1"/>
  <c r="G1558"/>
  <c r="F1558" s="1"/>
  <c r="G1559"/>
  <c r="F1559" s="1"/>
  <c r="W1552"/>
  <c r="W1553"/>
  <c r="G1552"/>
  <c r="V1552" s="1"/>
  <c r="W1549"/>
  <c r="W1550"/>
  <c r="W1547"/>
  <c r="E1546" s="1"/>
  <c r="W1545"/>
  <c r="E1544" s="1"/>
  <c r="V1580"/>
  <c r="V1578"/>
  <c r="V1576"/>
  <c r="V1575"/>
  <c r="V1573"/>
  <c r="G1571"/>
  <c r="V1571" s="1"/>
  <c r="G1570"/>
  <c r="V1570" s="1"/>
  <c r="G1569"/>
  <c r="V1569" s="1"/>
  <c r="V1568"/>
  <c r="G1567"/>
  <c r="V1567" s="1"/>
  <c r="G1566"/>
  <c r="V1566" s="1"/>
  <c r="G1565"/>
  <c r="V1565" s="1"/>
  <c r="G1564"/>
  <c r="V1564" s="1"/>
  <c r="G1562"/>
  <c r="F1562" s="1"/>
  <c r="G1555"/>
  <c r="V1555" s="1"/>
  <c r="G1553"/>
  <c r="F1553" s="1"/>
  <c r="G1550"/>
  <c r="V1550" s="1"/>
  <c r="G1549"/>
  <c r="V1549" s="1"/>
  <c r="G1547"/>
  <c r="V1547" s="1"/>
  <c r="G1545"/>
  <c r="V1545" s="1"/>
  <c r="E1754" l="1"/>
  <c r="F39" i="13" s="1"/>
  <c r="F1571" i="12"/>
  <c r="F1565"/>
  <c r="E1577"/>
  <c r="F1569"/>
  <c r="F1567"/>
  <c r="E1574"/>
  <c r="E1563"/>
  <c r="F1564"/>
  <c r="F1570"/>
  <c r="F1566"/>
  <c r="V1553"/>
  <c r="E1560"/>
  <c r="V1562"/>
  <c r="F1552"/>
  <c r="E1554"/>
  <c r="F1561"/>
  <c r="V1559"/>
  <c r="V1558"/>
  <c r="V1557"/>
  <c r="V1556"/>
  <c r="F1555"/>
  <c r="E1551"/>
  <c r="F1549"/>
  <c r="F1547"/>
  <c r="F1545"/>
  <c r="F1550"/>
  <c r="E1548"/>
  <c r="E1583"/>
  <c r="G36" i="13" s="1"/>
  <c r="E25"/>
  <c r="D25"/>
  <c r="C25"/>
  <c r="W1025" i="12"/>
  <c r="E1024" s="1"/>
  <c r="W1023"/>
  <c r="E1022" s="1"/>
  <c r="W1016"/>
  <c r="W1017"/>
  <c r="W1018"/>
  <c r="W1019"/>
  <c r="W1020"/>
  <c r="W1021"/>
  <c r="W1014"/>
  <c r="W995"/>
  <c r="W996"/>
  <c r="W997"/>
  <c r="W998"/>
  <c r="W999"/>
  <c r="W1000"/>
  <c r="W1001"/>
  <c r="W1002"/>
  <c r="W1003"/>
  <c r="W1004"/>
  <c r="W1005"/>
  <c r="W1006"/>
  <c r="W1007"/>
  <c r="W1008"/>
  <c r="W1009"/>
  <c r="W1010"/>
  <c r="V995"/>
  <c r="V996"/>
  <c r="V997"/>
  <c r="V998"/>
  <c r="V999"/>
  <c r="V1000"/>
  <c r="V1001"/>
  <c r="V1002"/>
  <c r="V1003"/>
  <c r="V1004"/>
  <c r="V1005"/>
  <c r="V1006"/>
  <c r="V1007"/>
  <c r="V1008"/>
  <c r="V1009"/>
  <c r="V1010"/>
  <c r="F995"/>
  <c r="F996"/>
  <c r="F997"/>
  <c r="F998"/>
  <c r="F999"/>
  <c r="F1000"/>
  <c r="F1001"/>
  <c r="F1002"/>
  <c r="F1003"/>
  <c r="F1004"/>
  <c r="F1005"/>
  <c r="F1006"/>
  <c r="F1007"/>
  <c r="F1008"/>
  <c r="F1009"/>
  <c r="F1010"/>
  <c r="W990"/>
  <c r="W991"/>
  <c r="W992"/>
  <c r="W986"/>
  <c r="W987"/>
  <c r="F986"/>
  <c r="F987"/>
  <c r="V981"/>
  <c r="W981"/>
  <c r="V982"/>
  <c r="W982"/>
  <c r="V983"/>
  <c r="W983"/>
  <c r="V984"/>
  <c r="W984"/>
  <c r="V986"/>
  <c r="F981"/>
  <c r="F982"/>
  <c r="F983"/>
  <c r="F984"/>
  <c r="V971"/>
  <c r="V972"/>
  <c r="V973"/>
  <c r="V974"/>
  <c r="V975"/>
  <c r="V976"/>
  <c r="V977"/>
  <c r="V978"/>
  <c r="V979"/>
  <c r="W970"/>
  <c r="W971"/>
  <c r="W972"/>
  <c r="W973"/>
  <c r="W974"/>
  <c r="W975"/>
  <c r="W976"/>
  <c r="W977"/>
  <c r="W978"/>
  <c r="W979"/>
  <c r="F971"/>
  <c r="F972"/>
  <c r="F973"/>
  <c r="F974"/>
  <c r="F975"/>
  <c r="F976"/>
  <c r="F977"/>
  <c r="F978"/>
  <c r="F979"/>
  <c r="F970"/>
  <c r="W967"/>
  <c r="W968"/>
  <c r="F967"/>
  <c r="F968"/>
  <c r="G1025"/>
  <c r="F1025" s="1"/>
  <c r="G1023"/>
  <c r="V1023" s="1"/>
  <c r="G1021"/>
  <c r="F1021" s="1"/>
  <c r="G1020"/>
  <c r="F1020" s="1"/>
  <c r="G1019"/>
  <c r="F1019" s="1"/>
  <c r="G1018"/>
  <c r="V1018" s="1"/>
  <c r="G1017"/>
  <c r="F1017" s="1"/>
  <c r="G1016"/>
  <c r="F1016" s="1"/>
  <c r="G1014"/>
  <c r="V1014" s="1"/>
  <c r="W1012"/>
  <c r="E1011" s="1"/>
  <c r="G1012"/>
  <c r="V1012" s="1"/>
  <c r="W994"/>
  <c r="V994"/>
  <c r="G992"/>
  <c r="V992" s="1"/>
  <c r="G991"/>
  <c r="V991" s="1"/>
  <c r="G990"/>
  <c r="V990" s="1"/>
  <c r="W988"/>
  <c r="V988"/>
  <c r="V987"/>
  <c r="V970"/>
  <c r="V968"/>
  <c r="V967"/>
  <c r="E41" i="13"/>
  <c r="D41"/>
  <c r="C41"/>
  <c r="V1804" i="12"/>
  <c r="W1804"/>
  <c r="V1805"/>
  <c r="W1805"/>
  <c r="V1806"/>
  <c r="W1806"/>
  <c r="V1807"/>
  <c r="W1807"/>
  <c r="V1808"/>
  <c r="W1808"/>
  <c r="F1805"/>
  <c r="F1806"/>
  <c r="F1807"/>
  <c r="F1808"/>
  <c r="F1804"/>
  <c r="G1802"/>
  <c r="F1802" s="1"/>
  <c r="W1801"/>
  <c r="W1802"/>
  <c r="W1792"/>
  <c r="W1793"/>
  <c r="W1794"/>
  <c r="W1795"/>
  <c r="W1796"/>
  <c r="W1797"/>
  <c r="W1798"/>
  <c r="W1799"/>
  <c r="G1792"/>
  <c r="V1792" s="1"/>
  <c r="G1793"/>
  <c r="F1793" s="1"/>
  <c r="G1794"/>
  <c r="V1794" s="1"/>
  <c r="G1795"/>
  <c r="F1795" s="1"/>
  <c r="G1796"/>
  <c r="V1796" s="1"/>
  <c r="G1797"/>
  <c r="F1797" s="1"/>
  <c r="G1798"/>
  <c r="V1798" s="1"/>
  <c r="G1799"/>
  <c r="F1799" s="1"/>
  <c r="W1790"/>
  <c r="E1789" s="1"/>
  <c r="W1782"/>
  <c r="W1783"/>
  <c r="W1784"/>
  <c r="W1785"/>
  <c r="W1786"/>
  <c r="W1787"/>
  <c r="W1788"/>
  <c r="F1783"/>
  <c r="F1784"/>
  <c r="F1785"/>
  <c r="F1786"/>
  <c r="F1787"/>
  <c r="F1788"/>
  <c r="F1782"/>
  <c r="G1801"/>
  <c r="V1801" s="1"/>
  <c r="G1790"/>
  <c r="V1790" s="1"/>
  <c r="V1788"/>
  <c r="V1787"/>
  <c r="V1786"/>
  <c r="V1785"/>
  <c r="V1784"/>
  <c r="V1783"/>
  <c r="V1782"/>
  <c r="E1755" l="1"/>
  <c r="E1581"/>
  <c r="E1028"/>
  <c r="G25" i="13" s="1"/>
  <c r="V1025" i="12"/>
  <c r="E1015"/>
  <c r="F1018"/>
  <c r="V1020"/>
  <c r="V1016"/>
  <c r="F1023"/>
  <c r="V1021"/>
  <c r="V1019"/>
  <c r="V1017"/>
  <c r="F1014"/>
  <c r="E989"/>
  <c r="E1013"/>
  <c r="E993"/>
  <c r="E980"/>
  <c r="E985"/>
  <c r="F991"/>
  <c r="F992"/>
  <c r="F990"/>
  <c r="E969"/>
  <c r="E966"/>
  <c r="F988"/>
  <c r="F994"/>
  <c r="F1012"/>
  <c r="E1803"/>
  <c r="V1802"/>
  <c r="V1799"/>
  <c r="V1795"/>
  <c r="E1800"/>
  <c r="F1801"/>
  <c r="F1790"/>
  <c r="V1797"/>
  <c r="V1793"/>
  <c r="E1791"/>
  <c r="F1798"/>
  <c r="F1796"/>
  <c r="F1794"/>
  <c r="F1792"/>
  <c r="E1811"/>
  <c r="G41" i="13" s="1"/>
  <c r="E1781" i="12"/>
  <c r="E38" i="13"/>
  <c r="D38"/>
  <c r="C38"/>
  <c r="V1706" i="12"/>
  <c r="W1706"/>
  <c r="V1707"/>
  <c r="W1707"/>
  <c r="V1708"/>
  <c r="W1708"/>
  <c r="V1709"/>
  <c r="W1709"/>
  <c r="V1710"/>
  <c r="W1710"/>
  <c r="V1711"/>
  <c r="W1711"/>
  <c r="F1707"/>
  <c r="F1708"/>
  <c r="F1709"/>
  <c r="F1710"/>
  <c r="F1711"/>
  <c r="F1706"/>
  <c r="W1703"/>
  <c r="W1704"/>
  <c r="V1703"/>
  <c r="V1704"/>
  <c r="F1704"/>
  <c r="F1703"/>
  <c r="V1701"/>
  <c r="W1701"/>
  <c r="E1700" s="1"/>
  <c r="F1701"/>
  <c r="W1691"/>
  <c r="W1692"/>
  <c r="W1693"/>
  <c r="W1694"/>
  <c r="W1695"/>
  <c r="W1696"/>
  <c r="W1697"/>
  <c r="W1698"/>
  <c r="W1699"/>
  <c r="G1692"/>
  <c r="V1692" s="1"/>
  <c r="G1693"/>
  <c r="V1693" s="1"/>
  <c r="G1694"/>
  <c r="V1694" s="1"/>
  <c r="G1695"/>
  <c r="V1695" s="1"/>
  <c r="G1696"/>
  <c r="V1696" s="1"/>
  <c r="G1697"/>
  <c r="V1697" s="1"/>
  <c r="G1698"/>
  <c r="V1698" s="1"/>
  <c r="G1699"/>
  <c r="V1699" s="1"/>
  <c r="F1692"/>
  <c r="F1693"/>
  <c r="F1697"/>
  <c r="G1691"/>
  <c r="V1691" s="1"/>
  <c r="W1689"/>
  <c r="E1688" s="1"/>
  <c r="W1687"/>
  <c r="E1686" s="1"/>
  <c r="G1689"/>
  <c r="V1689" s="1"/>
  <c r="G1687"/>
  <c r="V1687" s="1"/>
  <c r="W1684"/>
  <c r="W1685"/>
  <c r="V1684"/>
  <c r="V1685"/>
  <c r="F1684"/>
  <c r="F1685"/>
  <c r="W1680"/>
  <c r="W1681"/>
  <c r="W1682"/>
  <c r="G1681"/>
  <c r="V1681" s="1"/>
  <c r="G1682"/>
  <c r="V1682" s="1"/>
  <c r="W1676"/>
  <c r="W1677"/>
  <c r="W1678"/>
  <c r="F1677"/>
  <c r="F1678"/>
  <c r="F1676"/>
  <c r="W1674"/>
  <c r="E1673" s="1"/>
  <c r="F1674"/>
  <c r="G1680"/>
  <c r="V1680" s="1"/>
  <c r="V1678"/>
  <c r="V1677"/>
  <c r="V1676"/>
  <c r="V1674"/>
  <c r="F1696" l="1"/>
  <c r="F1695"/>
  <c r="F1694"/>
  <c r="F1698"/>
  <c r="F1699"/>
  <c r="E1582"/>
  <c r="F35" i="13"/>
  <c r="E1026" i="12"/>
  <c r="E1027" s="1"/>
  <c r="E1809"/>
  <c r="F41" i="13" s="1"/>
  <c r="F1682" i="12"/>
  <c r="F1681"/>
  <c r="E1705"/>
  <c r="F1691"/>
  <c r="E1714"/>
  <c r="G38" i="13" s="1"/>
  <c r="E1690" i="12"/>
  <c r="E1702"/>
  <c r="E1679"/>
  <c r="E1683"/>
  <c r="F1687"/>
  <c r="F1689"/>
  <c r="F1680"/>
  <c r="E1675"/>
  <c r="E1712"/>
  <c r="F38" i="13" s="1"/>
  <c r="G1410" i="12"/>
  <c r="G1409"/>
  <c r="G1255"/>
  <c r="G1239"/>
  <c r="G1240"/>
  <c r="G1241"/>
  <c r="G1242"/>
  <c r="G1243"/>
  <c r="G1244"/>
  <c r="G1246"/>
  <c r="G1247"/>
  <c r="G1248"/>
  <c r="G1249"/>
  <c r="G1250"/>
  <c r="G1251"/>
  <c r="G1252"/>
  <c r="G1254"/>
  <c r="G1256"/>
  <c r="G1258"/>
  <c r="G1259"/>
  <c r="G1260"/>
  <c r="G1262"/>
  <c r="G1263"/>
  <c r="G1264"/>
  <c r="G1208"/>
  <c r="G1209"/>
  <c r="G1210"/>
  <c r="G1211"/>
  <c r="G1212"/>
  <c r="G1213"/>
  <c r="G1214"/>
  <c r="G1215"/>
  <c r="G1216"/>
  <c r="G1217"/>
  <c r="G1219"/>
  <c r="G1220"/>
  <c r="G1221"/>
  <c r="G1222"/>
  <c r="G1223"/>
  <c r="G1224"/>
  <c r="G1225"/>
  <c r="G1226"/>
  <c r="G1227"/>
  <c r="G1228"/>
  <c r="G1229"/>
  <c r="G1230"/>
  <c r="G1231"/>
  <c r="G1232"/>
  <c r="G1234"/>
  <c r="G1235"/>
  <c r="G1236"/>
  <c r="G1237"/>
  <c r="G1238"/>
  <c r="G1185"/>
  <c r="G1187"/>
  <c r="G1188"/>
  <c r="G1189"/>
  <c r="G1190"/>
  <c r="G1191"/>
  <c r="G1192"/>
  <c r="G1193"/>
  <c r="G1194"/>
  <c r="G1195"/>
  <c r="G1196"/>
  <c r="G1197"/>
  <c r="G1198"/>
  <c r="G1199"/>
  <c r="G1200"/>
  <c r="G1201"/>
  <c r="G1202"/>
  <c r="G1203"/>
  <c r="G1204"/>
  <c r="G1205"/>
  <c r="G1206"/>
  <c r="G1179"/>
  <c r="G1180"/>
  <c r="G1181"/>
  <c r="G1182"/>
  <c r="G1183"/>
  <c r="G1156"/>
  <c r="G1157"/>
  <c r="G1158"/>
  <c r="G1159"/>
  <c r="G1160"/>
  <c r="G1161"/>
  <c r="G1162"/>
  <c r="G1163"/>
  <c r="G1164"/>
  <c r="G1165"/>
  <c r="G1166"/>
  <c r="G1167"/>
  <c r="G1168"/>
  <c r="G1169"/>
  <c r="G1170"/>
  <c r="G1171"/>
  <c r="G1172"/>
  <c r="G1173"/>
  <c r="G1174"/>
  <c r="G1175"/>
  <c r="G1176"/>
  <c r="G1177"/>
  <c r="G1145"/>
  <c r="G1141"/>
  <c r="G1139"/>
  <c r="G1034"/>
  <c r="G951"/>
  <c r="G953"/>
  <c r="G954"/>
  <c r="G956"/>
  <c r="G957"/>
  <c r="G959"/>
  <c r="G949"/>
  <c r="G1035"/>
  <c r="G1036"/>
  <c r="G1037"/>
  <c r="G1038"/>
  <c r="G1039"/>
  <c r="F25" i="13" l="1"/>
  <c r="E1810" i="12"/>
  <c r="E1713"/>
  <c r="G1327"/>
  <c r="F1327" s="1"/>
  <c r="E37" i="13"/>
  <c r="D37"/>
  <c r="C37"/>
  <c r="W1649" i="12"/>
  <c r="W1650"/>
  <c r="W1651"/>
  <c r="W1652"/>
  <c r="W1653"/>
  <c r="W1654"/>
  <c r="W1655"/>
  <c r="W1656"/>
  <c r="W1657"/>
  <c r="W1658"/>
  <c r="W1659"/>
  <c r="W1660"/>
  <c r="W1661"/>
  <c r="W1662"/>
  <c r="W1663"/>
  <c r="W1664"/>
  <c r="W1665"/>
  <c r="W1666"/>
  <c r="W1648"/>
  <c r="V1649"/>
  <c r="V1650"/>
  <c r="V1651"/>
  <c r="V1652"/>
  <c r="V1653"/>
  <c r="V1654"/>
  <c r="V1655"/>
  <c r="V1656"/>
  <c r="V1657"/>
  <c r="V1658"/>
  <c r="V1659"/>
  <c r="V1660"/>
  <c r="V1661"/>
  <c r="V1662"/>
  <c r="F1649"/>
  <c r="F1650"/>
  <c r="F1651"/>
  <c r="F1652"/>
  <c r="F1653"/>
  <c r="F1654"/>
  <c r="F1655"/>
  <c r="F1656"/>
  <c r="F1657"/>
  <c r="F1658"/>
  <c r="F1659"/>
  <c r="F1660"/>
  <c r="F1661"/>
  <c r="F1662"/>
  <c r="F1648"/>
  <c r="G1663"/>
  <c r="F1663" s="1"/>
  <c r="G1664"/>
  <c r="V1664" s="1"/>
  <c r="G1665"/>
  <c r="V1665" s="1"/>
  <c r="G1666"/>
  <c r="V1666" s="1"/>
  <c r="V1648"/>
  <c r="F1664" l="1"/>
  <c r="F1666"/>
  <c r="F1665"/>
  <c r="V1663"/>
  <c r="E1647"/>
  <c r="E1669"/>
  <c r="G37" i="13" s="1"/>
  <c r="D34"/>
  <c r="E34"/>
  <c r="C34"/>
  <c r="V1511" i="12"/>
  <c r="V1512"/>
  <c r="V1513"/>
  <c r="V1514"/>
  <c r="V1515"/>
  <c r="V1516"/>
  <c r="V1517"/>
  <c r="V1518"/>
  <c r="V1519"/>
  <c r="V1520"/>
  <c r="V1521"/>
  <c r="V1522"/>
  <c r="V1523"/>
  <c r="V1524"/>
  <c r="V1525"/>
  <c r="V1526"/>
  <c r="V1527"/>
  <c r="V1528"/>
  <c r="V1529"/>
  <c r="V1530"/>
  <c r="V1531"/>
  <c r="V1532"/>
  <c r="V1533"/>
  <c r="V1534"/>
  <c r="V1535"/>
  <c r="V1536"/>
  <c r="V1537"/>
  <c r="F1512"/>
  <c r="F1513"/>
  <c r="F1514"/>
  <c r="F1515"/>
  <c r="F1516"/>
  <c r="F1517"/>
  <c r="F1518"/>
  <c r="F1519"/>
  <c r="F1520"/>
  <c r="F1521"/>
  <c r="F1522"/>
  <c r="F1523"/>
  <c r="F1524"/>
  <c r="F1525"/>
  <c r="F1526"/>
  <c r="F1527"/>
  <c r="F1528"/>
  <c r="F1529"/>
  <c r="F1530"/>
  <c r="F1531"/>
  <c r="F1532"/>
  <c r="F1533"/>
  <c r="F1534"/>
  <c r="F1535"/>
  <c r="F1536"/>
  <c r="F1537"/>
  <c r="F1511"/>
  <c r="W1511"/>
  <c r="W1512"/>
  <c r="W1513"/>
  <c r="W1514"/>
  <c r="W1515"/>
  <c r="W1516"/>
  <c r="W1517"/>
  <c r="W1518"/>
  <c r="W1519"/>
  <c r="W1520"/>
  <c r="W1521"/>
  <c r="W1522"/>
  <c r="W1523"/>
  <c r="W1524"/>
  <c r="W1525"/>
  <c r="W1526"/>
  <c r="W1527"/>
  <c r="W1528"/>
  <c r="W1529"/>
  <c r="W1530"/>
  <c r="W1531"/>
  <c r="W1532"/>
  <c r="W1533"/>
  <c r="W1534"/>
  <c r="W1535"/>
  <c r="W1536"/>
  <c r="W1537"/>
  <c r="W1508"/>
  <c r="W1509"/>
  <c r="G1509"/>
  <c r="V1509" s="1"/>
  <c r="G1506"/>
  <c r="F1506" s="1"/>
  <c r="W1505"/>
  <c r="W1506"/>
  <c r="W1503"/>
  <c r="E1502" s="1"/>
  <c r="W1499"/>
  <c r="W1500"/>
  <c r="W1501"/>
  <c r="G1500"/>
  <c r="V1500" s="1"/>
  <c r="G1501"/>
  <c r="V1501" s="1"/>
  <c r="W1493"/>
  <c r="E1492" s="1"/>
  <c r="W1495"/>
  <c r="E1494" s="1"/>
  <c r="W1497"/>
  <c r="E1496" s="1"/>
  <c r="V1491"/>
  <c r="V1493"/>
  <c r="V1495"/>
  <c r="V1497"/>
  <c r="F1497"/>
  <c r="F1495"/>
  <c r="F1493"/>
  <c r="F1491"/>
  <c r="W1477"/>
  <c r="W1478"/>
  <c r="W1479"/>
  <c r="W1480"/>
  <c r="W1481"/>
  <c r="W1482"/>
  <c r="W1483"/>
  <c r="W1484"/>
  <c r="W1485"/>
  <c r="W1486"/>
  <c r="W1487"/>
  <c r="W1488"/>
  <c r="W1489"/>
  <c r="W1491"/>
  <c r="E1490" s="1"/>
  <c r="V1478"/>
  <c r="V1479"/>
  <c r="V1480"/>
  <c r="V1481"/>
  <c r="V1482"/>
  <c r="V1483"/>
  <c r="V1484"/>
  <c r="V1485"/>
  <c r="V1486"/>
  <c r="V1487"/>
  <c r="V1488"/>
  <c r="V1489"/>
  <c r="F1478"/>
  <c r="F1479"/>
  <c r="F1480"/>
  <c r="F1481"/>
  <c r="F1482"/>
  <c r="F1483"/>
  <c r="F1484"/>
  <c r="F1485"/>
  <c r="F1486"/>
  <c r="F1487"/>
  <c r="F1488"/>
  <c r="F1489"/>
  <c r="F1477"/>
  <c r="G1508"/>
  <c r="V1508" s="1"/>
  <c r="G1505"/>
  <c r="V1505" s="1"/>
  <c r="G1503"/>
  <c r="V1503" s="1"/>
  <c r="G1499"/>
  <c r="F1499" s="1"/>
  <c r="V1477"/>
  <c r="E33" i="13"/>
  <c r="D33"/>
  <c r="C33"/>
  <c r="W1467" i="12"/>
  <c r="W1468"/>
  <c r="W1464"/>
  <c r="W1465"/>
  <c r="G1464"/>
  <c r="V1464" s="1"/>
  <c r="G1465"/>
  <c r="V1465" s="1"/>
  <c r="W1462"/>
  <c r="E1461" s="1"/>
  <c r="G1462"/>
  <c r="F1462" s="1"/>
  <c r="W1460"/>
  <c r="E1459" s="1"/>
  <c r="W1458"/>
  <c r="E1457" s="1"/>
  <c r="W1450"/>
  <c r="W1451"/>
  <c r="W1452"/>
  <c r="W1453"/>
  <c r="W1454"/>
  <c r="W1455"/>
  <c r="W1456"/>
  <c r="V1451"/>
  <c r="V1452"/>
  <c r="V1453"/>
  <c r="V1454"/>
  <c r="V1455"/>
  <c r="V1456"/>
  <c r="F1451"/>
  <c r="F1452"/>
  <c r="F1453"/>
  <c r="F1454"/>
  <c r="F1455"/>
  <c r="F1456"/>
  <c r="F1450"/>
  <c r="G1468"/>
  <c r="V1468" s="1"/>
  <c r="G1467"/>
  <c r="V1467" s="1"/>
  <c r="G1460"/>
  <c r="V1460" s="1"/>
  <c r="G1458"/>
  <c r="V1458" s="1"/>
  <c r="V1450"/>
  <c r="E28" i="13"/>
  <c r="D28"/>
  <c r="C28"/>
  <c r="W1314" i="12"/>
  <c r="E1313" s="1"/>
  <c r="W1316"/>
  <c r="E1315" s="1"/>
  <c r="W1318"/>
  <c r="W1319"/>
  <c r="W1312"/>
  <c r="E1311" s="1"/>
  <c r="F1319"/>
  <c r="F1318"/>
  <c r="F1316"/>
  <c r="F1314"/>
  <c r="F1312"/>
  <c r="V1316"/>
  <c r="V1319"/>
  <c r="V1318"/>
  <c r="V1314"/>
  <c r="V1312"/>
  <c r="E40" i="13"/>
  <c r="D40"/>
  <c r="C40"/>
  <c r="W1770" i="12"/>
  <c r="W1771"/>
  <c r="W1772"/>
  <c r="W1773"/>
  <c r="G1771"/>
  <c r="V1771" s="1"/>
  <c r="W1762"/>
  <c r="W1763"/>
  <c r="W1764"/>
  <c r="W1765"/>
  <c r="W1766"/>
  <c r="W1767"/>
  <c r="W1768"/>
  <c r="V1763"/>
  <c r="V1764"/>
  <c r="V1765"/>
  <c r="V1766"/>
  <c r="V1767"/>
  <c r="V1768"/>
  <c r="F1762"/>
  <c r="F1763"/>
  <c r="F1764"/>
  <c r="F1765"/>
  <c r="F1766"/>
  <c r="F1767"/>
  <c r="F1768"/>
  <c r="G1773"/>
  <c r="F1773" s="1"/>
  <c r="G1772"/>
  <c r="F1772" s="1"/>
  <c r="G1770"/>
  <c r="F1770" s="1"/>
  <c r="V1762"/>
  <c r="E1667" l="1"/>
  <c r="F1465"/>
  <c r="F1509"/>
  <c r="E1507"/>
  <c r="F1464"/>
  <c r="F1501"/>
  <c r="F1500"/>
  <c r="E1510"/>
  <c r="E1463"/>
  <c r="V1499"/>
  <c r="F1503"/>
  <c r="V1506"/>
  <c r="F1508"/>
  <c r="F1468"/>
  <c r="F1505"/>
  <c r="E1504"/>
  <c r="E1498"/>
  <c r="E1540"/>
  <c r="G34" i="13" s="1"/>
  <c r="F1467" i="12"/>
  <c r="E1466"/>
  <c r="E1476"/>
  <c r="E1317"/>
  <c r="V1462"/>
  <c r="E1469" s="1"/>
  <c r="F33" i="13" s="1"/>
  <c r="F1460" i="12"/>
  <c r="F1458"/>
  <c r="E1471"/>
  <c r="G33" i="13" s="1"/>
  <c r="V1773" i="12"/>
  <c r="E1449"/>
  <c r="E1322"/>
  <c r="G28" i="13" s="1"/>
  <c r="F1771" i="12"/>
  <c r="E1320"/>
  <c r="V1770"/>
  <c r="E1761"/>
  <c r="V1772"/>
  <c r="E1769"/>
  <c r="E1776"/>
  <c r="G40" i="13" s="1"/>
  <c r="E32"/>
  <c r="D32"/>
  <c r="C32"/>
  <c r="W1441" i="12"/>
  <c r="E1440" s="1"/>
  <c r="W1439"/>
  <c r="E1438" s="1"/>
  <c r="W1437"/>
  <c r="E1436" s="1"/>
  <c r="W1433"/>
  <c r="W1434"/>
  <c r="W1435"/>
  <c r="W1419"/>
  <c r="W1420"/>
  <c r="W1421"/>
  <c r="W1422"/>
  <c r="W1423"/>
  <c r="W1424"/>
  <c r="W1425"/>
  <c r="W1426"/>
  <c r="W1427"/>
  <c r="W1428"/>
  <c r="W1429"/>
  <c r="W1430"/>
  <c r="W1431"/>
  <c r="G1420"/>
  <c r="V1420" s="1"/>
  <c r="G1421"/>
  <c r="V1421" s="1"/>
  <c r="G1422"/>
  <c r="V1422" s="1"/>
  <c r="G1423"/>
  <c r="V1423" s="1"/>
  <c r="G1424"/>
  <c r="V1424" s="1"/>
  <c r="G1425"/>
  <c r="V1425" s="1"/>
  <c r="G1426"/>
  <c r="V1426" s="1"/>
  <c r="G1427"/>
  <c r="V1427" s="1"/>
  <c r="G1428"/>
  <c r="V1428" s="1"/>
  <c r="G1429"/>
  <c r="V1429" s="1"/>
  <c r="G1430"/>
  <c r="V1430" s="1"/>
  <c r="G1431"/>
  <c r="V1431" s="1"/>
  <c r="F1420"/>
  <c r="F1421"/>
  <c r="F1422"/>
  <c r="F1423"/>
  <c r="F1424"/>
  <c r="F1425"/>
  <c r="F1426"/>
  <c r="F1427"/>
  <c r="F1428"/>
  <c r="F1429"/>
  <c r="W1417"/>
  <c r="E1416" s="1"/>
  <c r="W1415"/>
  <c r="E1414" s="1"/>
  <c r="W1412"/>
  <c r="W1413"/>
  <c r="W1409"/>
  <c r="W1410"/>
  <c r="F1410"/>
  <c r="F1409"/>
  <c r="G1441"/>
  <c r="V1441" s="1"/>
  <c r="G1439"/>
  <c r="V1439" s="1"/>
  <c r="G1437"/>
  <c r="V1437" s="1"/>
  <c r="G1435"/>
  <c r="V1435" s="1"/>
  <c r="G1434"/>
  <c r="V1434" s="1"/>
  <c r="G1433"/>
  <c r="V1433" s="1"/>
  <c r="G1419"/>
  <c r="V1419" s="1"/>
  <c r="G1417"/>
  <c r="V1417" s="1"/>
  <c r="G1415"/>
  <c r="V1415" s="1"/>
  <c r="G1413"/>
  <c r="V1413" s="1"/>
  <c r="G1412"/>
  <c r="V1412" s="1"/>
  <c r="V1410"/>
  <c r="V1409"/>
  <c r="G1296"/>
  <c r="G1286"/>
  <c r="G1294"/>
  <c r="G1293"/>
  <c r="G1292"/>
  <c r="G1291"/>
  <c r="G1290"/>
  <c r="G1289"/>
  <c r="G1288"/>
  <c r="G1287"/>
  <c r="G1284"/>
  <c r="G1274"/>
  <c r="G1275"/>
  <c r="G1276"/>
  <c r="G1277"/>
  <c r="G1278"/>
  <c r="G1279"/>
  <c r="G1280"/>
  <c r="G1281"/>
  <c r="G1282"/>
  <c r="G1273"/>
  <c r="E36" i="13"/>
  <c r="C36"/>
  <c r="W1638" i="12"/>
  <c r="W1639"/>
  <c r="E1637" s="1"/>
  <c r="W1640"/>
  <c r="V1638"/>
  <c r="V1639"/>
  <c r="F1639"/>
  <c r="F1640"/>
  <c r="F1638"/>
  <c r="W1625"/>
  <c r="W1626"/>
  <c r="W1627"/>
  <c r="W1628"/>
  <c r="W1629"/>
  <c r="W1630"/>
  <c r="W1631"/>
  <c r="W1632"/>
  <c r="W1633"/>
  <c r="W1634"/>
  <c r="W1635"/>
  <c r="W1636"/>
  <c r="V1626"/>
  <c r="V1627"/>
  <c r="V1628"/>
  <c r="V1629"/>
  <c r="V1630"/>
  <c r="V1631"/>
  <c r="V1632"/>
  <c r="V1633"/>
  <c r="V1634"/>
  <c r="V1635"/>
  <c r="V1636"/>
  <c r="F1626"/>
  <c r="F1627"/>
  <c r="F1628"/>
  <c r="F1629"/>
  <c r="F1630"/>
  <c r="F1631"/>
  <c r="F1632"/>
  <c r="F1633"/>
  <c r="F1634"/>
  <c r="F1635"/>
  <c r="F1636"/>
  <c r="F1625"/>
  <c r="V1625"/>
  <c r="W1620"/>
  <c r="W1621"/>
  <c r="W1622"/>
  <c r="W1623"/>
  <c r="V1620"/>
  <c r="V1621"/>
  <c r="V1622"/>
  <c r="V1623"/>
  <c r="F1621"/>
  <c r="F1622"/>
  <c r="F1623"/>
  <c r="F1620"/>
  <c r="W1618"/>
  <c r="E1617" s="1"/>
  <c r="F1618"/>
  <c r="W1615"/>
  <c r="W1616"/>
  <c r="W1613"/>
  <c r="E1612" s="1"/>
  <c r="W1611"/>
  <c r="E1610" s="1"/>
  <c r="F1611"/>
  <c r="W1609"/>
  <c r="E1608" s="1"/>
  <c r="W1607"/>
  <c r="E1606" s="1"/>
  <c r="W1605"/>
  <c r="E1604" s="1"/>
  <c r="W1603"/>
  <c r="E1602" s="1"/>
  <c r="W1601"/>
  <c r="E1600" s="1"/>
  <c r="W1598"/>
  <c r="W1599"/>
  <c r="W1596"/>
  <c r="E1595" s="1"/>
  <c r="W1589"/>
  <c r="W1590"/>
  <c r="W1591"/>
  <c r="W1592"/>
  <c r="W1593"/>
  <c r="W1594"/>
  <c r="W1588"/>
  <c r="G1589"/>
  <c r="V1589" s="1"/>
  <c r="G1590"/>
  <c r="F1590" s="1"/>
  <c r="G1591"/>
  <c r="V1591" s="1"/>
  <c r="G1592"/>
  <c r="V1592" s="1"/>
  <c r="G1593"/>
  <c r="V1593" s="1"/>
  <c r="G1594"/>
  <c r="V1594" s="1"/>
  <c r="V1640"/>
  <c r="V1618"/>
  <c r="G1616"/>
  <c r="V1616" s="1"/>
  <c r="G1615"/>
  <c r="V1615" s="1"/>
  <c r="G1613"/>
  <c r="V1613" s="1"/>
  <c r="V1611"/>
  <c r="G1609"/>
  <c r="V1609" s="1"/>
  <c r="G1607"/>
  <c r="V1607" s="1"/>
  <c r="G1605"/>
  <c r="V1605" s="1"/>
  <c r="G1603"/>
  <c r="V1603" s="1"/>
  <c r="G1601"/>
  <c r="V1601" s="1"/>
  <c r="G1599"/>
  <c r="F1599" s="1"/>
  <c r="G1598"/>
  <c r="V1598" s="1"/>
  <c r="G1596"/>
  <c r="F1596" s="1"/>
  <c r="G1588"/>
  <c r="V1588" s="1"/>
  <c r="E1538" l="1"/>
  <c r="F34" i="13" s="1"/>
  <c r="F1431" i="12"/>
  <c r="F1430"/>
  <c r="E1668"/>
  <c r="F37" i="13"/>
  <c r="E1470" i="12"/>
  <c r="E1321"/>
  <c r="F28" i="13"/>
  <c r="E1774" i="12"/>
  <c r="F40" i="13" s="1"/>
  <c r="E1411" i="12"/>
  <c r="F1592"/>
  <c r="F1589"/>
  <c r="F1441"/>
  <c r="F1434"/>
  <c r="F1419"/>
  <c r="F1435"/>
  <c r="F1433"/>
  <c r="F1437"/>
  <c r="F1439"/>
  <c r="E1432"/>
  <c r="E1418"/>
  <c r="F1413"/>
  <c r="F1417"/>
  <c r="F1412"/>
  <c r="F1415"/>
  <c r="E1444"/>
  <c r="G32" i="13" s="1"/>
  <c r="E1408" i="12"/>
  <c r="E1442"/>
  <c r="F32" i="13" s="1"/>
  <c r="F1594" i="12"/>
  <c r="F1613"/>
  <c r="F1615"/>
  <c r="E1624"/>
  <c r="F1616"/>
  <c r="E1619"/>
  <c r="E1597"/>
  <c r="E1614"/>
  <c r="V1596"/>
  <c r="F1598"/>
  <c r="V1599"/>
  <c r="F1601"/>
  <c r="F1603"/>
  <c r="F1605"/>
  <c r="F1607"/>
  <c r="F1609"/>
  <c r="F1588"/>
  <c r="F1593"/>
  <c r="F1591"/>
  <c r="V1590"/>
  <c r="E1643"/>
  <c r="E1587"/>
  <c r="E30" i="13"/>
  <c r="D30"/>
  <c r="C30"/>
  <c r="W1364" i="12"/>
  <c r="W1365"/>
  <c r="W1366"/>
  <c r="V1364"/>
  <c r="V1365"/>
  <c r="V1366"/>
  <c r="F1365"/>
  <c r="F1366"/>
  <c r="F1364"/>
  <c r="W1361"/>
  <c r="W1362"/>
  <c r="G1362"/>
  <c r="V1362" s="1"/>
  <c r="W1357"/>
  <c r="W1358"/>
  <c r="W1359"/>
  <c r="V1357"/>
  <c r="F1357"/>
  <c r="W1345"/>
  <c r="W1346"/>
  <c r="W1347"/>
  <c r="W1348"/>
  <c r="W1349"/>
  <c r="W1350"/>
  <c r="W1351"/>
  <c r="W1352"/>
  <c r="W1353"/>
  <c r="W1354"/>
  <c r="W1355"/>
  <c r="G1352"/>
  <c r="V1352" s="1"/>
  <c r="G1353"/>
  <c r="V1353" s="1"/>
  <c r="G1354"/>
  <c r="V1354" s="1"/>
  <c r="G1355"/>
  <c r="V1355" s="1"/>
  <c r="W1342"/>
  <c r="W1343"/>
  <c r="W1339"/>
  <c r="W1340"/>
  <c r="W1336"/>
  <c r="W1337"/>
  <c r="W1335"/>
  <c r="G1361"/>
  <c r="V1361" s="1"/>
  <c r="G1359"/>
  <c r="V1359" s="1"/>
  <c r="G1358"/>
  <c r="V1358" s="1"/>
  <c r="G1351"/>
  <c r="V1351" s="1"/>
  <c r="G1350"/>
  <c r="V1350" s="1"/>
  <c r="G1349"/>
  <c r="V1349" s="1"/>
  <c r="G1348"/>
  <c r="V1348" s="1"/>
  <c r="G1347"/>
  <c r="V1347" s="1"/>
  <c r="G1346"/>
  <c r="V1346" s="1"/>
  <c r="G1345"/>
  <c r="V1345" s="1"/>
  <c r="G1343"/>
  <c r="V1343" s="1"/>
  <c r="G1342"/>
  <c r="F1342" s="1"/>
  <c r="G1340"/>
  <c r="V1340" s="1"/>
  <c r="G1339"/>
  <c r="V1339" s="1"/>
  <c r="G1337"/>
  <c r="F1337" s="1"/>
  <c r="G1336"/>
  <c r="V1336" s="1"/>
  <c r="G1335"/>
  <c r="V1335" s="1"/>
  <c r="E1539" l="1"/>
  <c r="E1775"/>
  <c r="E1443"/>
  <c r="F1352"/>
  <c r="E1641"/>
  <c r="F36" i="13" s="1"/>
  <c r="E1341" i="12"/>
  <c r="F1362"/>
  <c r="E1360"/>
  <c r="E1363"/>
  <c r="F1354"/>
  <c r="F1361"/>
  <c r="F1349"/>
  <c r="F1355"/>
  <c r="F1353"/>
  <c r="F1351"/>
  <c r="F1347"/>
  <c r="E1356"/>
  <c r="E1344"/>
  <c r="E1334"/>
  <c r="E1338"/>
  <c r="F1345"/>
  <c r="F1350"/>
  <c r="F1348"/>
  <c r="F1346"/>
  <c r="F1358"/>
  <c r="F1359"/>
  <c r="F1335"/>
  <c r="F1336"/>
  <c r="V1337"/>
  <c r="F1340"/>
  <c r="F1343"/>
  <c r="V1342"/>
  <c r="F1339"/>
  <c r="E1369"/>
  <c r="G30" i="13" s="1"/>
  <c r="E26"/>
  <c r="D26"/>
  <c r="C26"/>
  <c r="W1262" i="12"/>
  <c r="W1263"/>
  <c r="W1264"/>
  <c r="V1263"/>
  <c r="F1264"/>
  <c r="W1258"/>
  <c r="W1259"/>
  <c r="W1260"/>
  <c r="V1258"/>
  <c r="V1259"/>
  <c r="V1260"/>
  <c r="W1256"/>
  <c r="E1255" s="1"/>
  <c r="V1256"/>
  <c r="F1256"/>
  <c r="W1254"/>
  <c r="E1253" s="1"/>
  <c r="V1254"/>
  <c r="F1254"/>
  <c r="W1246"/>
  <c r="W1247"/>
  <c r="W1248"/>
  <c r="W1249"/>
  <c r="W1250"/>
  <c r="W1251"/>
  <c r="W1252"/>
  <c r="V1247"/>
  <c r="V1248"/>
  <c r="V1249"/>
  <c r="V1250"/>
  <c r="V1251"/>
  <c r="V1252"/>
  <c r="W1234"/>
  <c r="W1235"/>
  <c r="W1236"/>
  <c r="W1237"/>
  <c r="W1238"/>
  <c r="W1239"/>
  <c r="W1240"/>
  <c r="W1241"/>
  <c r="W1242"/>
  <c r="W1243"/>
  <c r="W1244"/>
  <c r="V1234"/>
  <c r="V1235"/>
  <c r="V1236"/>
  <c r="V1237"/>
  <c r="V1238"/>
  <c r="V1239"/>
  <c r="V1240"/>
  <c r="V1241"/>
  <c r="V1242"/>
  <c r="V1243"/>
  <c r="V1244"/>
  <c r="F1235"/>
  <c r="F1236"/>
  <c r="F1237"/>
  <c r="F1238"/>
  <c r="F1239"/>
  <c r="F1240"/>
  <c r="F1241"/>
  <c r="F1242"/>
  <c r="F1243"/>
  <c r="F1244"/>
  <c r="F1234"/>
  <c r="W1219"/>
  <c r="W1220"/>
  <c r="W1221"/>
  <c r="W1222"/>
  <c r="W1223"/>
  <c r="W1224"/>
  <c r="W1225"/>
  <c r="W1226"/>
  <c r="W1227"/>
  <c r="W1228"/>
  <c r="W1229"/>
  <c r="W1230"/>
  <c r="W1231"/>
  <c r="W1232"/>
  <c r="V1219"/>
  <c r="V1220"/>
  <c r="V1221"/>
  <c r="V1222"/>
  <c r="V1223"/>
  <c r="V1224"/>
  <c r="V1225"/>
  <c r="V1226"/>
  <c r="V1227"/>
  <c r="V1228"/>
  <c r="V1229"/>
  <c r="V1230"/>
  <c r="V1231"/>
  <c r="V1232"/>
  <c r="F1220"/>
  <c r="F1221"/>
  <c r="F1222"/>
  <c r="F1223"/>
  <c r="F1224"/>
  <c r="F1225"/>
  <c r="F1226"/>
  <c r="F1227"/>
  <c r="F1228"/>
  <c r="F1229"/>
  <c r="F1230"/>
  <c r="F1231"/>
  <c r="F1232"/>
  <c r="F1219"/>
  <c r="W1208"/>
  <c r="W1209"/>
  <c r="W1210"/>
  <c r="W1211"/>
  <c r="W1212"/>
  <c r="W1213"/>
  <c r="W1214"/>
  <c r="W1215"/>
  <c r="W1216"/>
  <c r="W1217"/>
  <c r="V1208"/>
  <c r="V1209"/>
  <c r="V1210"/>
  <c r="V1211"/>
  <c r="V1212"/>
  <c r="V1213"/>
  <c r="V1214"/>
  <c r="V1215"/>
  <c r="V1216"/>
  <c r="V1217"/>
  <c r="F1209"/>
  <c r="F1210"/>
  <c r="F1211"/>
  <c r="F1212"/>
  <c r="F1213"/>
  <c r="F1214"/>
  <c r="F1215"/>
  <c r="F1216"/>
  <c r="F1217"/>
  <c r="F1208"/>
  <c r="W1187"/>
  <c r="W1188"/>
  <c r="W1189"/>
  <c r="W1190"/>
  <c r="W1191"/>
  <c r="W1192"/>
  <c r="W1193"/>
  <c r="W1194"/>
  <c r="W1195"/>
  <c r="W1196"/>
  <c r="W1197"/>
  <c r="W1198"/>
  <c r="W1199"/>
  <c r="W1200"/>
  <c r="W1201"/>
  <c r="W1202"/>
  <c r="W1203"/>
  <c r="W1204"/>
  <c r="W1205"/>
  <c r="W1206"/>
  <c r="V1187"/>
  <c r="V1188"/>
  <c r="V1189"/>
  <c r="V1190"/>
  <c r="V1191"/>
  <c r="V1192"/>
  <c r="V1193"/>
  <c r="V1194"/>
  <c r="V1195"/>
  <c r="V1196"/>
  <c r="V1197"/>
  <c r="V1198"/>
  <c r="V1199"/>
  <c r="V1200"/>
  <c r="V1201"/>
  <c r="V1202"/>
  <c r="V1203"/>
  <c r="V1204"/>
  <c r="V1205"/>
  <c r="V1206"/>
  <c r="F1188"/>
  <c r="F1189"/>
  <c r="F1190"/>
  <c r="F1191"/>
  <c r="F1192"/>
  <c r="F1193"/>
  <c r="F1194"/>
  <c r="F1195"/>
  <c r="F1196"/>
  <c r="F1197"/>
  <c r="F1198"/>
  <c r="F1199"/>
  <c r="F1200"/>
  <c r="F1201"/>
  <c r="F1202"/>
  <c r="F1203"/>
  <c r="F1204"/>
  <c r="F1205"/>
  <c r="F1206"/>
  <c r="F1187"/>
  <c r="W1185"/>
  <c r="V1185"/>
  <c r="F1185"/>
  <c r="E1642" l="1"/>
  <c r="G35" i="13" s="1"/>
  <c r="E1367" i="12"/>
  <c r="F30" i="13" s="1"/>
  <c r="F1248" i="12"/>
  <c r="F1252"/>
  <c r="F1249"/>
  <c r="F1251"/>
  <c r="F1247"/>
  <c r="F1250"/>
  <c r="F1258"/>
  <c r="F1260"/>
  <c r="F1263"/>
  <c r="E1257"/>
  <c r="V1264"/>
  <c r="F1259"/>
  <c r="E1218"/>
  <c r="E1186"/>
  <c r="E1184"/>
  <c r="W1179"/>
  <c r="W1180"/>
  <c r="W1181"/>
  <c r="W1182"/>
  <c r="W1183"/>
  <c r="V1179"/>
  <c r="V1180"/>
  <c r="V1181"/>
  <c r="V1182"/>
  <c r="V1183"/>
  <c r="F1180"/>
  <c r="F1181"/>
  <c r="F1182"/>
  <c r="F1183"/>
  <c r="F1179"/>
  <c r="W1157"/>
  <c r="W1158"/>
  <c r="W1159"/>
  <c r="W1160"/>
  <c r="W1161"/>
  <c r="W1162"/>
  <c r="W1163"/>
  <c r="W1164"/>
  <c r="W1165"/>
  <c r="W1166"/>
  <c r="W1167"/>
  <c r="W1168"/>
  <c r="W1169"/>
  <c r="W1170"/>
  <c r="W1171"/>
  <c r="W1172"/>
  <c r="W1173"/>
  <c r="W1174"/>
  <c r="W1175"/>
  <c r="W1176"/>
  <c r="W1177"/>
  <c r="W1156"/>
  <c r="V1157"/>
  <c r="V1158"/>
  <c r="V1159"/>
  <c r="V1160"/>
  <c r="V1161"/>
  <c r="V1162"/>
  <c r="V1163"/>
  <c r="V1164"/>
  <c r="V1165"/>
  <c r="V1166"/>
  <c r="V1167"/>
  <c r="V1168"/>
  <c r="V1169"/>
  <c r="V1170"/>
  <c r="V1171"/>
  <c r="V1172"/>
  <c r="V1173"/>
  <c r="V1174"/>
  <c r="V1175"/>
  <c r="V1176"/>
  <c r="V1177"/>
  <c r="V1156"/>
  <c r="F1157"/>
  <c r="F1158"/>
  <c r="F1159"/>
  <c r="F1160"/>
  <c r="F1161"/>
  <c r="F1162"/>
  <c r="F1163"/>
  <c r="F1164"/>
  <c r="F1165"/>
  <c r="F1166"/>
  <c r="F1167"/>
  <c r="F1168"/>
  <c r="F1169"/>
  <c r="F1170"/>
  <c r="F1171"/>
  <c r="F1172"/>
  <c r="F1173"/>
  <c r="F1174"/>
  <c r="F1175"/>
  <c r="F1176"/>
  <c r="F1177"/>
  <c r="F1156"/>
  <c r="E1368" l="1"/>
  <c r="E1178"/>
  <c r="V1178" s="1"/>
  <c r="E1155"/>
  <c r="E31" i="13"/>
  <c r="D31"/>
  <c r="C31"/>
  <c r="W1382" i="12"/>
  <c r="W1383"/>
  <c r="W1384"/>
  <c r="W1385"/>
  <c r="W1386"/>
  <c r="W1387"/>
  <c r="W1388"/>
  <c r="W1389"/>
  <c r="W1390"/>
  <c r="W1391"/>
  <c r="W1392"/>
  <c r="W1393"/>
  <c r="W1394"/>
  <c r="W1395"/>
  <c r="W1396"/>
  <c r="W1397"/>
  <c r="W1398"/>
  <c r="W1399"/>
  <c r="W1400"/>
  <c r="W1381"/>
  <c r="G1383"/>
  <c r="V1383" s="1"/>
  <c r="G1384"/>
  <c r="V1384" s="1"/>
  <c r="G1385"/>
  <c r="V1385" s="1"/>
  <c r="G1386"/>
  <c r="V1386" s="1"/>
  <c r="G1387"/>
  <c r="V1387" s="1"/>
  <c r="G1388"/>
  <c r="V1388" s="1"/>
  <c r="G1389"/>
  <c r="V1389" s="1"/>
  <c r="G1390"/>
  <c r="V1390" s="1"/>
  <c r="G1391"/>
  <c r="V1391" s="1"/>
  <c r="G1392"/>
  <c r="V1392" s="1"/>
  <c r="G1393"/>
  <c r="V1393" s="1"/>
  <c r="G1394"/>
  <c r="V1394" s="1"/>
  <c r="G1395"/>
  <c r="V1395" s="1"/>
  <c r="G1396"/>
  <c r="V1396" s="1"/>
  <c r="G1397"/>
  <c r="V1397" s="1"/>
  <c r="G1398"/>
  <c r="V1398" s="1"/>
  <c r="G1399"/>
  <c r="V1399" s="1"/>
  <c r="G1400"/>
  <c r="V1400" s="1"/>
  <c r="W1378"/>
  <c r="W1379"/>
  <c r="W1377"/>
  <c r="W1375"/>
  <c r="W1374"/>
  <c r="V1375"/>
  <c r="V1374"/>
  <c r="F1375"/>
  <c r="F1374"/>
  <c r="G1382"/>
  <c r="V1382" s="1"/>
  <c r="G1381"/>
  <c r="V1381" s="1"/>
  <c r="G1379"/>
  <c r="V1379" s="1"/>
  <c r="G1378"/>
  <c r="V1378" s="1"/>
  <c r="G1377"/>
  <c r="F1377" s="1"/>
  <c r="W1149"/>
  <c r="W1150"/>
  <c r="W1151"/>
  <c r="W1152"/>
  <c r="W1153"/>
  <c r="W1154"/>
  <c r="G1149"/>
  <c r="F1149" s="1"/>
  <c r="G1150"/>
  <c r="V1150" s="1"/>
  <c r="G1151"/>
  <c r="V1151" s="1"/>
  <c r="G1152"/>
  <c r="F1152" s="1"/>
  <c r="G1153"/>
  <c r="F1153" s="1"/>
  <c r="G1154"/>
  <c r="F1154" s="1"/>
  <c r="W1148"/>
  <c r="W1146"/>
  <c r="W1145"/>
  <c r="V1145"/>
  <c r="F1145"/>
  <c r="F1143"/>
  <c r="W1143"/>
  <c r="E1142" s="1"/>
  <c r="V1143"/>
  <c r="W1141"/>
  <c r="E1140" s="1"/>
  <c r="V1141"/>
  <c r="F1141"/>
  <c r="V1149" l="1"/>
  <c r="E1380"/>
  <c r="F1400"/>
  <c r="F1398"/>
  <c r="F1396"/>
  <c r="F1394"/>
  <c r="F1392"/>
  <c r="F1390"/>
  <c r="F1388"/>
  <c r="F1386"/>
  <c r="F1384"/>
  <c r="F1382"/>
  <c r="F1381"/>
  <c r="F1399"/>
  <c r="F1397"/>
  <c r="F1395"/>
  <c r="F1393"/>
  <c r="F1391"/>
  <c r="F1389"/>
  <c r="F1387"/>
  <c r="F1385"/>
  <c r="F1383"/>
  <c r="F1150"/>
  <c r="V1152"/>
  <c r="V1154"/>
  <c r="E1373"/>
  <c r="E1376"/>
  <c r="F1151"/>
  <c r="F1379"/>
  <c r="V1377"/>
  <c r="E1401" s="1"/>
  <c r="F31" i="13" s="1"/>
  <c r="F1378" i="12"/>
  <c r="E1403"/>
  <c r="G31" i="13" s="1"/>
  <c r="V1153" i="12"/>
  <c r="E1144"/>
  <c r="W1070"/>
  <c r="W1071"/>
  <c r="W1072"/>
  <c r="W1073"/>
  <c r="W1074"/>
  <c r="W1075"/>
  <c r="W1076"/>
  <c r="W1077"/>
  <c r="W1078"/>
  <c r="W1079"/>
  <c r="W1080"/>
  <c r="W1081"/>
  <c r="W1082"/>
  <c r="W1083"/>
  <c r="W1084"/>
  <c r="W1085"/>
  <c r="W1086"/>
  <c r="W1087"/>
  <c r="W1088"/>
  <c r="W1089"/>
  <c r="W1090"/>
  <c r="W1091"/>
  <c r="W1092"/>
  <c r="W1093"/>
  <c r="W1094"/>
  <c r="W1095"/>
  <c r="W1096"/>
  <c r="W1097"/>
  <c r="W1098"/>
  <c r="W1099"/>
  <c r="W1100"/>
  <c r="W1101"/>
  <c r="W1102"/>
  <c r="W1103"/>
  <c r="W1104"/>
  <c r="W1105"/>
  <c r="W1106"/>
  <c r="W1107"/>
  <c r="W1108"/>
  <c r="W1109"/>
  <c r="W1110"/>
  <c r="W1111"/>
  <c r="W1112"/>
  <c r="W1113"/>
  <c r="W1114"/>
  <c r="W1115"/>
  <c r="W1116"/>
  <c r="W1117"/>
  <c r="W1118"/>
  <c r="W1119"/>
  <c r="W1120"/>
  <c r="W1121"/>
  <c r="W1122"/>
  <c r="W1123"/>
  <c r="W1124"/>
  <c r="W1125"/>
  <c r="W1126"/>
  <c r="W1127"/>
  <c r="W1128"/>
  <c r="W1129"/>
  <c r="W1130"/>
  <c r="W1131"/>
  <c r="W1132"/>
  <c r="W1133"/>
  <c r="W1134"/>
  <c r="W1135"/>
  <c r="W1136"/>
  <c r="W1137"/>
  <c r="W1138"/>
  <c r="W1139"/>
  <c r="W1069"/>
  <c r="G1070"/>
  <c r="G1071"/>
  <c r="G1072"/>
  <c r="V1072" s="1"/>
  <c r="G1073"/>
  <c r="V1073" s="1"/>
  <c r="G1074"/>
  <c r="G1075"/>
  <c r="G1076"/>
  <c r="V1076" s="1"/>
  <c r="G1077"/>
  <c r="V1077" s="1"/>
  <c r="G1078"/>
  <c r="G1079"/>
  <c r="G1080"/>
  <c r="V1080" s="1"/>
  <c r="G1081"/>
  <c r="V1081" s="1"/>
  <c r="G1082"/>
  <c r="G1083"/>
  <c r="G1084"/>
  <c r="V1084" s="1"/>
  <c r="G1085"/>
  <c r="V1085" s="1"/>
  <c r="G1086"/>
  <c r="G1087"/>
  <c r="G1088"/>
  <c r="V1088" s="1"/>
  <c r="G1089"/>
  <c r="V1089" s="1"/>
  <c r="G1090"/>
  <c r="G1091"/>
  <c r="G1092"/>
  <c r="V1092" s="1"/>
  <c r="G1093"/>
  <c r="V1093" s="1"/>
  <c r="G1094"/>
  <c r="G1095"/>
  <c r="G1096"/>
  <c r="V1096" s="1"/>
  <c r="G1097"/>
  <c r="V1097" s="1"/>
  <c r="G1098"/>
  <c r="G1099"/>
  <c r="G1100"/>
  <c r="V1100" s="1"/>
  <c r="G1101"/>
  <c r="V1101" s="1"/>
  <c r="G1102"/>
  <c r="G1103"/>
  <c r="G1104"/>
  <c r="V1104" s="1"/>
  <c r="G1105"/>
  <c r="V1105" s="1"/>
  <c r="G1106"/>
  <c r="G1107"/>
  <c r="G1108"/>
  <c r="V1108" s="1"/>
  <c r="G1109"/>
  <c r="V1109" s="1"/>
  <c r="G1110"/>
  <c r="G1111"/>
  <c r="G1112"/>
  <c r="V1112" s="1"/>
  <c r="G1113"/>
  <c r="V1113" s="1"/>
  <c r="G1114"/>
  <c r="G1115"/>
  <c r="G1116"/>
  <c r="V1116" s="1"/>
  <c r="G1117"/>
  <c r="V1117" s="1"/>
  <c r="G1118"/>
  <c r="G1119"/>
  <c r="G1120"/>
  <c r="V1120" s="1"/>
  <c r="G1121"/>
  <c r="V1121" s="1"/>
  <c r="G1122"/>
  <c r="G1123"/>
  <c r="G1124"/>
  <c r="V1124" s="1"/>
  <c r="G1125"/>
  <c r="V1125" s="1"/>
  <c r="G1126"/>
  <c r="G1127"/>
  <c r="G1128"/>
  <c r="V1128" s="1"/>
  <c r="G1129"/>
  <c r="V1129" s="1"/>
  <c r="G1130"/>
  <c r="G1131"/>
  <c r="G1132"/>
  <c r="V1132" s="1"/>
  <c r="G1133"/>
  <c r="V1133" s="1"/>
  <c r="G1134"/>
  <c r="G1135"/>
  <c r="G1136"/>
  <c r="V1136" s="1"/>
  <c r="G1137"/>
  <c r="V1137" s="1"/>
  <c r="G1138"/>
  <c r="F1073" l="1"/>
  <c r="F1072"/>
  <c r="F1081"/>
  <c r="F1112"/>
  <c r="F1128"/>
  <c r="F1096"/>
  <c r="F1129"/>
  <c r="F1113"/>
  <c r="F1097"/>
  <c r="F1089"/>
  <c r="F1077"/>
  <c r="F1080"/>
  <c r="F1137"/>
  <c r="F1121"/>
  <c r="F1105"/>
  <c r="F1132"/>
  <c r="F1116"/>
  <c r="F1100"/>
  <c r="F1084"/>
  <c r="F1076"/>
  <c r="F1092"/>
  <c r="F1088"/>
  <c r="F1136"/>
  <c r="F1124"/>
  <c r="F1120"/>
  <c r="F1108"/>
  <c r="F1104"/>
  <c r="F1133"/>
  <c r="F1125"/>
  <c r="F1117"/>
  <c r="F1109"/>
  <c r="F1101"/>
  <c r="F1093"/>
  <c r="F1085"/>
  <c r="F1139"/>
  <c r="V1139"/>
  <c r="F1135"/>
  <c r="V1135"/>
  <c r="F1131"/>
  <c r="V1131"/>
  <c r="F1123"/>
  <c r="V1123"/>
  <c r="F1119"/>
  <c r="V1119"/>
  <c r="F1115"/>
  <c r="V1115"/>
  <c r="F1111"/>
  <c r="V1111"/>
  <c r="F1107"/>
  <c r="V1107"/>
  <c r="F1099"/>
  <c r="V1099"/>
  <c r="F1095"/>
  <c r="V1095"/>
  <c r="F1087"/>
  <c r="V1087"/>
  <c r="F1083"/>
  <c r="V1083"/>
  <c r="F1079"/>
  <c r="V1079"/>
  <c r="F1071"/>
  <c r="V1071"/>
  <c r="F1138"/>
  <c r="V1138"/>
  <c r="F1134"/>
  <c r="V1134"/>
  <c r="F1130"/>
  <c r="V1130"/>
  <c r="F1126"/>
  <c r="V1126"/>
  <c r="F1122"/>
  <c r="V1122"/>
  <c r="F1118"/>
  <c r="V1118"/>
  <c r="F1114"/>
  <c r="V1114"/>
  <c r="F1110"/>
  <c r="V1110"/>
  <c r="F1106"/>
  <c r="V1106"/>
  <c r="F1102"/>
  <c r="V1102"/>
  <c r="F1098"/>
  <c r="V1098"/>
  <c r="F1094"/>
  <c r="V1094"/>
  <c r="F1090"/>
  <c r="V1090"/>
  <c r="F1086"/>
  <c r="V1086"/>
  <c r="F1082"/>
  <c r="V1082"/>
  <c r="F1078"/>
  <c r="V1078"/>
  <c r="F1074"/>
  <c r="V1074"/>
  <c r="F1070"/>
  <c r="V1070"/>
  <c r="F1127"/>
  <c r="V1127"/>
  <c r="F1103"/>
  <c r="V1103"/>
  <c r="F1091"/>
  <c r="V1091"/>
  <c r="F1075"/>
  <c r="V1075"/>
  <c r="E1402"/>
  <c r="E1068"/>
  <c r="W1067"/>
  <c r="W1066"/>
  <c r="G1067"/>
  <c r="V1067" s="1"/>
  <c r="W1048"/>
  <c r="W1049"/>
  <c r="W1050"/>
  <c r="W1051"/>
  <c r="W1052"/>
  <c r="W1053"/>
  <c r="W1054"/>
  <c r="W1055"/>
  <c r="W1056"/>
  <c r="W1057"/>
  <c r="W1058"/>
  <c r="W1059"/>
  <c r="W1060"/>
  <c r="W1061"/>
  <c r="W1062"/>
  <c r="W1063"/>
  <c r="W1064"/>
  <c r="W1047"/>
  <c r="G1049"/>
  <c r="V1049" s="1"/>
  <c r="G1050"/>
  <c r="V1050" s="1"/>
  <c r="G1051"/>
  <c r="V1051" s="1"/>
  <c r="G1052"/>
  <c r="V1052" s="1"/>
  <c r="G1053"/>
  <c r="V1053" s="1"/>
  <c r="G1054"/>
  <c r="V1054" s="1"/>
  <c r="G1055"/>
  <c r="V1055" s="1"/>
  <c r="G1056"/>
  <c r="V1056" s="1"/>
  <c r="G1057"/>
  <c r="V1057" s="1"/>
  <c r="G1058"/>
  <c r="V1058" s="1"/>
  <c r="G1059"/>
  <c r="V1059" s="1"/>
  <c r="G1060"/>
  <c r="V1060" s="1"/>
  <c r="G1061"/>
  <c r="V1061" s="1"/>
  <c r="G1062"/>
  <c r="V1062" s="1"/>
  <c r="G1063"/>
  <c r="V1063" s="1"/>
  <c r="G1064"/>
  <c r="V1064" s="1"/>
  <c r="W1042"/>
  <c r="W1043"/>
  <c r="W1044"/>
  <c r="W1045"/>
  <c r="W1041"/>
  <c r="G1042"/>
  <c r="V1042" s="1"/>
  <c r="G1043"/>
  <c r="V1043" s="1"/>
  <c r="G1044"/>
  <c r="V1044" s="1"/>
  <c r="G1045"/>
  <c r="V1045" s="1"/>
  <c r="V1034"/>
  <c r="W1035"/>
  <c r="W1036"/>
  <c r="W1037"/>
  <c r="W1038"/>
  <c r="W1039"/>
  <c r="W1034"/>
  <c r="F1034"/>
  <c r="E1261"/>
  <c r="G1148"/>
  <c r="G1146"/>
  <c r="G1069"/>
  <c r="G1066"/>
  <c r="V1066" s="1"/>
  <c r="G1048"/>
  <c r="V1048" s="1"/>
  <c r="G1047"/>
  <c r="V1047" s="1"/>
  <c r="G1041"/>
  <c r="V1041" s="1"/>
  <c r="V1039"/>
  <c r="V1038"/>
  <c r="V1037"/>
  <c r="V1036"/>
  <c r="V1035"/>
  <c r="F1044" l="1"/>
  <c r="F1069"/>
  <c r="V1069"/>
  <c r="V1262"/>
  <c r="F1262"/>
  <c r="V1246"/>
  <c r="F1246"/>
  <c r="E1233"/>
  <c r="E1147"/>
  <c r="F1067"/>
  <c r="E1065"/>
  <c r="E1046"/>
  <c r="F1064"/>
  <c r="F1062"/>
  <c r="F1060"/>
  <c r="F1058"/>
  <c r="F1056"/>
  <c r="F1054"/>
  <c r="F1052"/>
  <c r="F1050"/>
  <c r="F1048"/>
  <c r="F1066"/>
  <c r="V1148"/>
  <c r="F1148"/>
  <c r="F1047"/>
  <c r="F1063"/>
  <c r="F1061"/>
  <c r="F1059"/>
  <c r="F1057"/>
  <c r="F1055"/>
  <c r="F1053"/>
  <c r="F1051"/>
  <c r="F1049"/>
  <c r="V1146"/>
  <c r="F1146"/>
  <c r="E1033"/>
  <c r="F1045"/>
  <c r="F1043"/>
  <c r="F1041"/>
  <c r="F1042"/>
  <c r="E1040"/>
  <c r="E1267"/>
  <c r="G26" i="13" s="1"/>
  <c r="F1039" i="12"/>
  <c r="F1037"/>
  <c r="F1035"/>
  <c r="F1038"/>
  <c r="F1036"/>
  <c r="E29" i="13"/>
  <c r="D29"/>
  <c r="C29"/>
  <c r="W1327" i="12"/>
  <c r="E1330" s="1"/>
  <c r="G29" i="13" s="1"/>
  <c r="V1327" i="12"/>
  <c r="E1328" s="1"/>
  <c r="F29" i="13" s="1"/>
  <c r="E27"/>
  <c r="D27"/>
  <c r="C27"/>
  <c r="W1298" i="12"/>
  <c r="W1299"/>
  <c r="W1300"/>
  <c r="W1301"/>
  <c r="W1302"/>
  <c r="W1303"/>
  <c r="W1304"/>
  <c r="W1296"/>
  <c r="E1295" s="1"/>
  <c r="V1296"/>
  <c r="F1296"/>
  <c r="W1287"/>
  <c r="W1288"/>
  <c r="W1289"/>
  <c r="W1290"/>
  <c r="W1291"/>
  <c r="W1292"/>
  <c r="W1293"/>
  <c r="W1294"/>
  <c r="W1286"/>
  <c r="V1287"/>
  <c r="V1288"/>
  <c r="V1289"/>
  <c r="V1290"/>
  <c r="V1291"/>
  <c r="V1292"/>
  <c r="V1293"/>
  <c r="V1294"/>
  <c r="V1286"/>
  <c r="F1287"/>
  <c r="F1288"/>
  <c r="F1289"/>
  <c r="F1290"/>
  <c r="F1291"/>
  <c r="F1292"/>
  <c r="F1293"/>
  <c r="F1294"/>
  <c r="F1286"/>
  <c r="W1284"/>
  <c r="E1283" s="1"/>
  <c r="W1274"/>
  <c r="W1275"/>
  <c r="W1276"/>
  <c r="W1277"/>
  <c r="W1278"/>
  <c r="W1279"/>
  <c r="W1280"/>
  <c r="W1281"/>
  <c r="W1282"/>
  <c r="W1273"/>
  <c r="V1274"/>
  <c r="V1275"/>
  <c r="V1276"/>
  <c r="V1277"/>
  <c r="V1278"/>
  <c r="V1279"/>
  <c r="V1280"/>
  <c r="V1281"/>
  <c r="V1282"/>
  <c r="V1273"/>
  <c r="F1274"/>
  <c r="F1275"/>
  <c r="F1276"/>
  <c r="F1277"/>
  <c r="F1278"/>
  <c r="F1279"/>
  <c r="F1280"/>
  <c r="F1281"/>
  <c r="F1282"/>
  <c r="F1273"/>
  <c r="G1304"/>
  <c r="F1304" s="1"/>
  <c r="G1303"/>
  <c r="V1303" s="1"/>
  <c r="G1302"/>
  <c r="F1302" s="1"/>
  <c r="G1301"/>
  <c r="V1301" s="1"/>
  <c r="G1300"/>
  <c r="F1300" s="1"/>
  <c r="G1299"/>
  <c r="V1299" s="1"/>
  <c r="G1298"/>
  <c r="F1298" s="1"/>
  <c r="V1284"/>
  <c r="E24" i="13"/>
  <c r="D24"/>
  <c r="C24"/>
  <c r="W956" i="12"/>
  <c r="W957"/>
  <c r="V956"/>
  <c r="V957"/>
  <c r="F957"/>
  <c r="F956"/>
  <c r="W954"/>
  <c r="V954"/>
  <c r="F954"/>
  <c r="W959"/>
  <c r="E958" s="1"/>
  <c r="V959"/>
  <c r="W953"/>
  <c r="V953"/>
  <c r="W951"/>
  <c r="E950" s="1"/>
  <c r="V951"/>
  <c r="F951"/>
  <c r="W949"/>
  <c r="E948" s="1"/>
  <c r="V949"/>
  <c r="E1245" l="1"/>
  <c r="E1207"/>
  <c r="E1265"/>
  <c r="E1326"/>
  <c r="E952"/>
  <c r="F1303"/>
  <c r="F1301"/>
  <c r="F1299"/>
  <c r="V1304"/>
  <c r="V1302"/>
  <c r="V1300"/>
  <c r="V1298"/>
  <c r="E1329"/>
  <c r="E1285"/>
  <c r="E1297"/>
  <c r="F1284"/>
  <c r="E1307"/>
  <c r="G27" i="13" s="1"/>
  <c r="E1272" i="12"/>
  <c r="E955"/>
  <c r="F959"/>
  <c r="E960"/>
  <c r="F24" i="13" s="1"/>
  <c r="E962" i="12"/>
  <c r="G24" i="13" s="1"/>
  <c r="F949" i="12"/>
  <c r="F953"/>
  <c r="G941"/>
  <c r="G940"/>
  <c r="G938"/>
  <c r="G936"/>
  <c r="G934"/>
  <c r="G933"/>
  <c r="F933" s="1"/>
  <c r="G925"/>
  <c r="F925" s="1"/>
  <c r="G923"/>
  <c r="F923" s="1"/>
  <c r="G922"/>
  <c r="F922" s="1"/>
  <c r="G921"/>
  <c r="F921" s="1"/>
  <c r="G920"/>
  <c r="F920" s="1"/>
  <c r="G911"/>
  <c r="G910"/>
  <c r="G909"/>
  <c r="G907"/>
  <c r="G906"/>
  <c r="G905"/>
  <c r="G903"/>
  <c r="G902"/>
  <c r="G901"/>
  <c r="G900"/>
  <c r="G899"/>
  <c r="G898"/>
  <c r="G897"/>
  <c r="G895"/>
  <c r="F895" s="1"/>
  <c r="G894"/>
  <c r="F894" s="1"/>
  <c r="G893"/>
  <c r="F893" s="1"/>
  <c r="G892"/>
  <c r="F892" s="1"/>
  <c r="G891"/>
  <c r="F891" s="1"/>
  <c r="G889"/>
  <c r="F889" s="1"/>
  <c r="G887"/>
  <c r="F887" s="1"/>
  <c r="G886"/>
  <c r="F886" s="1"/>
  <c r="G885"/>
  <c r="F885" s="1"/>
  <c r="G884"/>
  <c r="F884" s="1"/>
  <c r="G883"/>
  <c r="F883" s="1"/>
  <c r="G882"/>
  <c r="F882" s="1"/>
  <c r="G881"/>
  <c r="F881" s="1"/>
  <c r="G879"/>
  <c r="F879" s="1"/>
  <c r="G878"/>
  <c r="F878" s="1"/>
  <c r="G877"/>
  <c r="F877" s="1"/>
  <c r="G876"/>
  <c r="F876" s="1"/>
  <c r="G875"/>
  <c r="F875" s="1"/>
  <c r="G874"/>
  <c r="F874" s="1"/>
  <c r="G873"/>
  <c r="F873" s="1"/>
  <c r="G872"/>
  <c r="F872" s="1"/>
  <c r="G871"/>
  <c r="F871" s="1"/>
  <c r="G870"/>
  <c r="F870" s="1"/>
  <c r="G868"/>
  <c r="F868" s="1"/>
  <c r="G860"/>
  <c r="F860" s="1"/>
  <c r="G859"/>
  <c r="F859" s="1"/>
  <c r="G858"/>
  <c r="F858" s="1"/>
  <c r="G857"/>
  <c r="F857" s="1"/>
  <c r="G856"/>
  <c r="F856" s="1"/>
  <c r="G855"/>
  <c r="F855" s="1"/>
  <c r="G854"/>
  <c r="F854" s="1"/>
  <c r="G852"/>
  <c r="F852" s="1"/>
  <c r="G851"/>
  <c r="F851" s="1"/>
  <c r="G849"/>
  <c r="F849" s="1"/>
  <c r="G848"/>
  <c r="F848" s="1"/>
  <c r="G847"/>
  <c r="F847" s="1"/>
  <c r="G846"/>
  <c r="F846" s="1"/>
  <c r="G845"/>
  <c r="F845" s="1"/>
  <c r="G844"/>
  <c r="F844" s="1"/>
  <c r="G843"/>
  <c r="F843" s="1"/>
  <c r="G842"/>
  <c r="F842" s="1"/>
  <c r="G841"/>
  <c r="F841" s="1"/>
  <c r="G840"/>
  <c r="F840" s="1"/>
  <c r="G839"/>
  <c r="F839" s="1"/>
  <c r="G838"/>
  <c r="F838" s="1"/>
  <c r="G837"/>
  <c r="F837" s="1"/>
  <c r="G836"/>
  <c r="F836" s="1"/>
  <c r="G835"/>
  <c r="F835" s="1"/>
  <c r="G834"/>
  <c r="F834" s="1"/>
  <c r="G833"/>
  <c r="F833" s="1"/>
  <c r="G832"/>
  <c r="F832" s="1"/>
  <c r="G831"/>
  <c r="F831" s="1"/>
  <c r="G830"/>
  <c r="F830" s="1"/>
  <c r="G829"/>
  <c r="F829" s="1"/>
  <c r="G828"/>
  <c r="F828" s="1"/>
  <c r="G827"/>
  <c r="F827" s="1"/>
  <c r="G826"/>
  <c r="F826" s="1"/>
  <c r="G825"/>
  <c r="F825" s="1"/>
  <c r="G824"/>
  <c r="F824" s="1"/>
  <c r="G823"/>
  <c r="F823" s="1"/>
  <c r="G822"/>
  <c r="F822" s="1"/>
  <c r="G821"/>
  <c r="F821" s="1"/>
  <c r="G820"/>
  <c r="F820" s="1"/>
  <c r="G819"/>
  <c r="F819" s="1"/>
  <c r="G818"/>
  <c r="F818" s="1"/>
  <c r="G817"/>
  <c r="F817" s="1"/>
  <c r="G816"/>
  <c r="F816" s="1"/>
  <c r="G815"/>
  <c r="F815" s="1"/>
  <c r="G814"/>
  <c r="F814" s="1"/>
  <c r="G813"/>
  <c r="F813" s="1"/>
  <c r="G812"/>
  <c r="F812" s="1"/>
  <c r="G811"/>
  <c r="F811" s="1"/>
  <c r="G810"/>
  <c r="F810" s="1"/>
  <c r="G809"/>
  <c r="F809" s="1"/>
  <c r="G808"/>
  <c r="F808" s="1"/>
  <c r="G807"/>
  <c r="F807" s="1"/>
  <c r="G806"/>
  <c r="F806" s="1"/>
  <c r="G805"/>
  <c r="F805" s="1"/>
  <c r="G804"/>
  <c r="F804" s="1"/>
  <c r="G803"/>
  <c r="F803" s="1"/>
  <c r="G802"/>
  <c r="F802" s="1"/>
  <c r="G801"/>
  <c r="F801" s="1"/>
  <c r="G800"/>
  <c r="F800" s="1"/>
  <c r="G799"/>
  <c r="F799" s="1"/>
  <c r="G798"/>
  <c r="F798" s="1"/>
  <c r="G797"/>
  <c r="F797" s="1"/>
  <c r="G796"/>
  <c r="F796" s="1"/>
  <c r="G795"/>
  <c r="F795" s="1"/>
  <c r="G794"/>
  <c r="F794" s="1"/>
  <c r="G793"/>
  <c r="F793" s="1"/>
  <c r="G792"/>
  <c r="F792" s="1"/>
  <c r="G791"/>
  <c r="F791" s="1"/>
  <c r="G790"/>
  <c r="F790" s="1"/>
  <c r="G789"/>
  <c r="F789" s="1"/>
  <c r="G788"/>
  <c r="F788" s="1"/>
  <c r="G787"/>
  <c r="F787" s="1"/>
  <c r="G786"/>
  <c r="F786" s="1"/>
  <c r="G785"/>
  <c r="F785" s="1"/>
  <c r="G784"/>
  <c r="F784" s="1"/>
  <c r="G783"/>
  <c r="F783" s="1"/>
  <c r="G782"/>
  <c r="F782" s="1"/>
  <c r="G781"/>
  <c r="F781" s="1"/>
  <c r="G780"/>
  <c r="F780" s="1"/>
  <c r="G779"/>
  <c r="F779" s="1"/>
  <c r="G778"/>
  <c r="F778" s="1"/>
  <c r="G777"/>
  <c r="F777" s="1"/>
  <c r="G776"/>
  <c r="F776" s="1"/>
  <c r="G775"/>
  <c r="F775" s="1"/>
  <c r="G774"/>
  <c r="F774" s="1"/>
  <c r="G773"/>
  <c r="F773" s="1"/>
  <c r="G772"/>
  <c r="F772" s="1"/>
  <c r="G771"/>
  <c r="F771" s="1"/>
  <c r="G770"/>
  <c r="F770" s="1"/>
  <c r="G769"/>
  <c r="F769" s="1"/>
  <c r="G768"/>
  <c r="F768" s="1"/>
  <c r="G767"/>
  <c r="F767" s="1"/>
  <c r="G766"/>
  <c r="F766" s="1"/>
  <c r="G765"/>
  <c r="F765" s="1"/>
  <c r="G764"/>
  <c r="F764" s="1"/>
  <c r="G763"/>
  <c r="F763" s="1"/>
  <c r="G762"/>
  <c r="F762" s="1"/>
  <c r="G761"/>
  <c r="F761" s="1"/>
  <c r="G760"/>
  <c r="F760" s="1"/>
  <c r="G759"/>
  <c r="F759" s="1"/>
  <c r="G758"/>
  <c r="F758" s="1"/>
  <c r="G757"/>
  <c r="F757" s="1"/>
  <c r="G756"/>
  <c r="F756" s="1"/>
  <c r="G755"/>
  <c r="F755" s="1"/>
  <c r="G754"/>
  <c r="F754" s="1"/>
  <c r="G753"/>
  <c r="F753" s="1"/>
  <c r="G751"/>
  <c r="F751" s="1"/>
  <c r="G750"/>
  <c r="F750" s="1"/>
  <c r="G749"/>
  <c r="F749" s="1"/>
  <c r="G748"/>
  <c r="F748" s="1"/>
  <c r="G747"/>
  <c r="F747" s="1"/>
  <c r="G746"/>
  <c r="F746" s="1"/>
  <c r="G745"/>
  <c r="F745" s="1"/>
  <c r="G744"/>
  <c r="F744" s="1"/>
  <c r="G743"/>
  <c r="F743" s="1"/>
  <c r="G742"/>
  <c r="F742" s="1"/>
  <c r="G741"/>
  <c r="F741" s="1"/>
  <c r="G740"/>
  <c r="F740" s="1"/>
  <c r="G739"/>
  <c r="F739" s="1"/>
  <c r="G738"/>
  <c r="F738" s="1"/>
  <c r="G737"/>
  <c r="F737" s="1"/>
  <c r="G736"/>
  <c r="F736" s="1"/>
  <c r="G734"/>
  <c r="F734" s="1"/>
  <c r="G733"/>
  <c r="F733" s="1"/>
  <c r="G731"/>
  <c r="F731" s="1"/>
  <c r="G730"/>
  <c r="F730" s="1"/>
  <c r="G729"/>
  <c r="F729" s="1"/>
  <c r="G728"/>
  <c r="F728" s="1"/>
  <c r="G727"/>
  <c r="F727" s="1"/>
  <c r="G726"/>
  <c r="F726" s="1"/>
  <c r="G725"/>
  <c r="F725" s="1"/>
  <c r="G724"/>
  <c r="F724" s="1"/>
  <c r="G723"/>
  <c r="F723" s="1"/>
  <c r="G722"/>
  <c r="F722" s="1"/>
  <c r="G721"/>
  <c r="F721" s="1"/>
  <c r="G720"/>
  <c r="F720" s="1"/>
  <c r="G719"/>
  <c r="F719" s="1"/>
  <c r="G718"/>
  <c r="F718" s="1"/>
  <c r="G717"/>
  <c r="F717" s="1"/>
  <c r="G716"/>
  <c r="F716" s="1"/>
  <c r="G714"/>
  <c r="F714" s="1"/>
  <c r="G713"/>
  <c r="F713" s="1"/>
  <c r="G712"/>
  <c r="F712" s="1"/>
  <c r="G711"/>
  <c r="F711" s="1"/>
  <c r="G710"/>
  <c r="F710" s="1"/>
  <c r="G709"/>
  <c r="F709" s="1"/>
  <c r="G708"/>
  <c r="F708" s="1"/>
  <c r="G707"/>
  <c r="F707" s="1"/>
  <c r="G706"/>
  <c r="F706" s="1"/>
  <c r="G705"/>
  <c r="F705" s="1"/>
  <c r="G704"/>
  <c r="F704" s="1"/>
  <c r="G703"/>
  <c r="F703" s="1"/>
  <c r="G702"/>
  <c r="F702" s="1"/>
  <c r="G701"/>
  <c r="F701" s="1"/>
  <c r="G700"/>
  <c r="F700" s="1"/>
  <c r="G699"/>
  <c r="F699" s="1"/>
  <c r="G698"/>
  <c r="F698" s="1"/>
  <c r="G697"/>
  <c r="F697" s="1"/>
  <c r="G696"/>
  <c r="F696" s="1"/>
  <c r="G695"/>
  <c r="F695" s="1"/>
  <c r="G694"/>
  <c r="F694" s="1"/>
  <c r="G693"/>
  <c r="F693" s="1"/>
  <c r="G692"/>
  <c r="F692" s="1"/>
  <c r="G691"/>
  <c r="F691" s="1"/>
  <c r="G690"/>
  <c r="F690" s="1"/>
  <c r="G689"/>
  <c r="F689" s="1"/>
  <c r="G688"/>
  <c r="F688" s="1"/>
  <c r="G687"/>
  <c r="F687" s="1"/>
  <c r="G686"/>
  <c r="F686" s="1"/>
  <c r="G685"/>
  <c r="F685" s="1"/>
  <c r="G684"/>
  <c r="F684" s="1"/>
  <c r="G683"/>
  <c r="F683" s="1"/>
  <c r="G682"/>
  <c r="F682" s="1"/>
  <c r="G681"/>
  <c r="F681" s="1"/>
  <c r="G680"/>
  <c r="F680" s="1"/>
  <c r="G679"/>
  <c r="F679" s="1"/>
  <c r="G678"/>
  <c r="F678" s="1"/>
  <c r="G677"/>
  <c r="F677" s="1"/>
  <c r="G676"/>
  <c r="F676" s="1"/>
  <c r="G675"/>
  <c r="F675" s="1"/>
  <c r="G674"/>
  <c r="F674" s="1"/>
  <c r="G673"/>
  <c r="F673" s="1"/>
  <c r="G672"/>
  <c r="F672" s="1"/>
  <c r="G671"/>
  <c r="F671" s="1"/>
  <c r="G670"/>
  <c r="F670" s="1"/>
  <c r="G669"/>
  <c r="F669" s="1"/>
  <c r="G667"/>
  <c r="F667" s="1"/>
  <c r="G666"/>
  <c r="F666" s="1"/>
  <c r="G665"/>
  <c r="F665" s="1"/>
  <c r="G664"/>
  <c r="F664" s="1"/>
  <c r="G663"/>
  <c r="F663" s="1"/>
  <c r="G661"/>
  <c r="F661" s="1"/>
  <c r="G660"/>
  <c r="F660" s="1"/>
  <c r="G659"/>
  <c r="F659" s="1"/>
  <c r="G658"/>
  <c r="F658" s="1"/>
  <c r="G657"/>
  <c r="F657" s="1"/>
  <c r="G656"/>
  <c r="F656" s="1"/>
  <c r="G655"/>
  <c r="F655" s="1"/>
  <c r="G654"/>
  <c r="F654" s="1"/>
  <c r="G653"/>
  <c r="F653" s="1"/>
  <c r="G652"/>
  <c r="F652" s="1"/>
  <c r="G651"/>
  <c r="F651" s="1"/>
  <c r="G650"/>
  <c r="F650" s="1"/>
  <c r="G604"/>
  <c r="F604" s="1"/>
  <c r="G605"/>
  <c r="F605" s="1"/>
  <c r="G606"/>
  <c r="F606" s="1"/>
  <c r="G607"/>
  <c r="F607" s="1"/>
  <c r="G608"/>
  <c r="F608" s="1"/>
  <c r="G609"/>
  <c r="F609" s="1"/>
  <c r="G610"/>
  <c r="F610" s="1"/>
  <c r="G611"/>
  <c r="F611" s="1"/>
  <c r="G612"/>
  <c r="F612" s="1"/>
  <c r="G613"/>
  <c r="F613" s="1"/>
  <c r="G614"/>
  <c r="F614" s="1"/>
  <c r="G615"/>
  <c r="F615" s="1"/>
  <c r="G616"/>
  <c r="F616" s="1"/>
  <c r="G617"/>
  <c r="F617" s="1"/>
  <c r="G618"/>
  <c r="F618" s="1"/>
  <c r="G619"/>
  <c r="F619" s="1"/>
  <c r="G620"/>
  <c r="F620" s="1"/>
  <c r="G621"/>
  <c r="F621" s="1"/>
  <c r="G622"/>
  <c r="F622" s="1"/>
  <c r="G623"/>
  <c r="F623" s="1"/>
  <c r="G624"/>
  <c r="F624" s="1"/>
  <c r="G625"/>
  <c r="F625" s="1"/>
  <c r="G626"/>
  <c r="F626" s="1"/>
  <c r="G627"/>
  <c r="F627" s="1"/>
  <c r="G628"/>
  <c r="F628" s="1"/>
  <c r="G629"/>
  <c r="F629" s="1"/>
  <c r="G630"/>
  <c r="F630" s="1"/>
  <c r="G631"/>
  <c r="F631" s="1"/>
  <c r="G632"/>
  <c r="F632" s="1"/>
  <c r="G633"/>
  <c r="F633" s="1"/>
  <c r="G634"/>
  <c r="F634" s="1"/>
  <c r="G635"/>
  <c r="F635" s="1"/>
  <c r="G636"/>
  <c r="F636" s="1"/>
  <c r="G637"/>
  <c r="F637" s="1"/>
  <c r="G638"/>
  <c r="F638" s="1"/>
  <c r="G639"/>
  <c r="F639" s="1"/>
  <c r="G640"/>
  <c r="F640" s="1"/>
  <c r="G641"/>
  <c r="F641" s="1"/>
  <c r="G642"/>
  <c r="F642" s="1"/>
  <c r="G643"/>
  <c r="F643" s="1"/>
  <c r="G644"/>
  <c r="F644" s="1"/>
  <c r="G645"/>
  <c r="F645" s="1"/>
  <c r="G646"/>
  <c r="F646" s="1"/>
  <c r="G647"/>
  <c r="F647" s="1"/>
  <c r="G648"/>
  <c r="F648" s="1"/>
  <c r="G603"/>
  <c r="F603" s="1"/>
  <c r="G602"/>
  <c r="F602" s="1"/>
  <c r="G601"/>
  <c r="F601" s="1"/>
  <c r="G600"/>
  <c r="F600" s="1"/>
  <c r="G599"/>
  <c r="F599" s="1"/>
  <c r="G598"/>
  <c r="F598" s="1"/>
  <c r="F905" l="1"/>
  <c r="V905"/>
  <c r="F910"/>
  <c r="V910"/>
  <c r="F934"/>
  <c r="V934"/>
  <c r="F941"/>
  <c r="V941"/>
  <c r="F899"/>
  <c r="V899"/>
  <c r="F903"/>
  <c r="V903"/>
  <c r="F909"/>
  <c r="V909"/>
  <c r="F940"/>
  <c r="V940"/>
  <c r="F900"/>
  <c r="V900"/>
  <c r="F898"/>
  <c r="V898"/>
  <c r="F902"/>
  <c r="V902"/>
  <c r="F907"/>
  <c r="V907"/>
  <c r="F938"/>
  <c r="V938"/>
  <c r="F897"/>
  <c r="V897"/>
  <c r="F901"/>
  <c r="V901"/>
  <c r="F906"/>
  <c r="V906"/>
  <c r="F911"/>
  <c r="V911"/>
  <c r="F936"/>
  <c r="V936"/>
  <c r="E1266"/>
  <c r="F26" i="13"/>
  <c r="E1305" i="12"/>
  <c r="F27" i="13" s="1"/>
  <c r="E961" i="12"/>
  <c r="E21" i="13"/>
  <c r="D21"/>
  <c r="C21"/>
  <c r="W910" i="12"/>
  <c r="W911"/>
  <c r="W909"/>
  <c r="W906"/>
  <c r="W907"/>
  <c r="W905"/>
  <c r="W898"/>
  <c r="W899"/>
  <c r="W900"/>
  <c r="W901"/>
  <c r="W902"/>
  <c r="W903"/>
  <c r="W897"/>
  <c r="W892"/>
  <c r="W893"/>
  <c r="W894"/>
  <c r="W895"/>
  <c r="W891"/>
  <c r="V892"/>
  <c r="V893"/>
  <c r="V894"/>
  <c r="V895"/>
  <c r="V891"/>
  <c r="W889"/>
  <c r="V889"/>
  <c r="W882"/>
  <c r="W883"/>
  <c r="W884"/>
  <c r="W885"/>
  <c r="W886"/>
  <c r="W887"/>
  <c r="W881"/>
  <c r="V882"/>
  <c r="V883"/>
  <c r="V884"/>
  <c r="V885"/>
  <c r="V886"/>
  <c r="V887"/>
  <c r="V881"/>
  <c r="W871"/>
  <c r="W872"/>
  <c r="W873"/>
  <c r="W874"/>
  <c r="W875"/>
  <c r="W876"/>
  <c r="W877"/>
  <c r="W878"/>
  <c r="W879"/>
  <c r="W870"/>
  <c r="V871"/>
  <c r="V872"/>
  <c r="V873"/>
  <c r="V874"/>
  <c r="V875"/>
  <c r="V876"/>
  <c r="V877"/>
  <c r="V878"/>
  <c r="V879"/>
  <c r="V870"/>
  <c r="W868"/>
  <c r="V868"/>
  <c r="E20" i="13"/>
  <c r="D20"/>
  <c r="C20"/>
  <c r="W855" i="12"/>
  <c r="W856"/>
  <c r="W857"/>
  <c r="W858"/>
  <c r="W859"/>
  <c r="W860"/>
  <c r="W854"/>
  <c r="V855"/>
  <c r="V856"/>
  <c r="V857"/>
  <c r="V858"/>
  <c r="V859"/>
  <c r="V860"/>
  <c r="V854"/>
  <c r="W852"/>
  <c r="W851"/>
  <c r="V852"/>
  <c r="V851"/>
  <c r="E867" l="1"/>
  <c r="E914"/>
  <c r="E1306"/>
  <c r="E908"/>
  <c r="E888"/>
  <c r="E896"/>
  <c r="E880"/>
  <c r="E850"/>
  <c r="E853"/>
  <c r="E890"/>
  <c r="E904"/>
  <c r="E869"/>
  <c r="E912"/>
  <c r="F21" i="13" s="1"/>
  <c r="G21"/>
  <c r="V754" i="12"/>
  <c r="W754"/>
  <c r="V755"/>
  <c r="W755"/>
  <c r="V756"/>
  <c r="W756"/>
  <c r="V757"/>
  <c r="W757"/>
  <c r="V758"/>
  <c r="W758"/>
  <c r="V759"/>
  <c r="W759"/>
  <c r="V760"/>
  <c r="W760"/>
  <c r="V761"/>
  <c r="W761"/>
  <c r="V762"/>
  <c r="W762"/>
  <c r="V763"/>
  <c r="W763"/>
  <c r="V764"/>
  <c r="W764"/>
  <c r="V765"/>
  <c r="W765"/>
  <c r="V766"/>
  <c r="W766"/>
  <c r="V767"/>
  <c r="W767"/>
  <c r="V768"/>
  <c r="W768"/>
  <c r="V769"/>
  <c r="W769"/>
  <c r="V770"/>
  <c r="W770"/>
  <c r="V771"/>
  <c r="W771"/>
  <c r="V772"/>
  <c r="W772"/>
  <c r="V773"/>
  <c r="W773"/>
  <c r="V774"/>
  <c r="W774"/>
  <c r="V775"/>
  <c r="W775"/>
  <c r="V776"/>
  <c r="W776"/>
  <c r="V777"/>
  <c r="W777"/>
  <c r="V778"/>
  <c r="W778"/>
  <c r="V779"/>
  <c r="W779"/>
  <c r="V780"/>
  <c r="W780"/>
  <c r="V781"/>
  <c r="W781"/>
  <c r="V782"/>
  <c r="W782"/>
  <c r="V783"/>
  <c r="W783"/>
  <c r="V784"/>
  <c r="W784"/>
  <c r="V785"/>
  <c r="W785"/>
  <c r="V786"/>
  <c r="W786"/>
  <c r="V787"/>
  <c r="W787"/>
  <c r="V788"/>
  <c r="W788"/>
  <c r="V789"/>
  <c r="W789"/>
  <c r="V790"/>
  <c r="W790"/>
  <c r="V791"/>
  <c r="W791"/>
  <c r="V792"/>
  <c r="W792"/>
  <c r="V793"/>
  <c r="W793"/>
  <c r="V794"/>
  <c r="W794"/>
  <c r="V795"/>
  <c r="W795"/>
  <c r="V796"/>
  <c r="W796"/>
  <c r="V797"/>
  <c r="W797"/>
  <c r="V798"/>
  <c r="W798"/>
  <c r="V799"/>
  <c r="W799"/>
  <c r="V800"/>
  <c r="W800"/>
  <c r="V801"/>
  <c r="W801"/>
  <c r="V802"/>
  <c r="W802"/>
  <c r="V803"/>
  <c r="W803"/>
  <c r="V804"/>
  <c r="W804"/>
  <c r="V805"/>
  <c r="W805"/>
  <c r="V806"/>
  <c r="W806"/>
  <c r="V807"/>
  <c r="W807"/>
  <c r="V808"/>
  <c r="W808"/>
  <c r="V809"/>
  <c r="W809"/>
  <c r="V810"/>
  <c r="W810"/>
  <c r="V811"/>
  <c r="W811"/>
  <c r="V812"/>
  <c r="W812"/>
  <c r="V813"/>
  <c r="W813"/>
  <c r="V814"/>
  <c r="W814"/>
  <c r="V815"/>
  <c r="W815"/>
  <c r="V816"/>
  <c r="W816"/>
  <c r="V817"/>
  <c r="W817"/>
  <c r="V818"/>
  <c r="W818"/>
  <c r="V819"/>
  <c r="W819"/>
  <c r="V820"/>
  <c r="W820"/>
  <c r="V821"/>
  <c r="W821"/>
  <c r="V822"/>
  <c r="W822"/>
  <c r="V823"/>
  <c r="W823"/>
  <c r="V824"/>
  <c r="W824"/>
  <c r="V825"/>
  <c r="W825"/>
  <c r="V826"/>
  <c r="W826"/>
  <c r="V827"/>
  <c r="W827"/>
  <c r="V828"/>
  <c r="W828"/>
  <c r="V829"/>
  <c r="W829"/>
  <c r="V830"/>
  <c r="W830"/>
  <c r="V831"/>
  <c r="W831"/>
  <c r="V832"/>
  <c r="W832"/>
  <c r="V833"/>
  <c r="W833"/>
  <c r="V834"/>
  <c r="W834"/>
  <c r="V835"/>
  <c r="W835"/>
  <c r="V836"/>
  <c r="W836"/>
  <c r="V837"/>
  <c r="W837"/>
  <c r="V838"/>
  <c r="W838"/>
  <c r="V839"/>
  <c r="W839"/>
  <c r="V840"/>
  <c r="W840"/>
  <c r="V841"/>
  <c r="W841"/>
  <c r="V842"/>
  <c r="W842"/>
  <c r="V843"/>
  <c r="W843"/>
  <c r="V844"/>
  <c r="W844"/>
  <c r="V845"/>
  <c r="W845"/>
  <c r="V846"/>
  <c r="W846"/>
  <c r="V847"/>
  <c r="W847"/>
  <c r="V848"/>
  <c r="W848"/>
  <c r="V849"/>
  <c r="W849"/>
  <c r="W753"/>
  <c r="V753"/>
  <c r="W737"/>
  <c r="W738"/>
  <c r="W739"/>
  <c r="W740"/>
  <c r="W741"/>
  <c r="W742"/>
  <c r="W743"/>
  <c r="W744"/>
  <c r="W745"/>
  <c r="W746"/>
  <c r="W747"/>
  <c r="W748"/>
  <c r="W749"/>
  <c r="W750"/>
  <c r="W751"/>
  <c r="W736"/>
  <c r="V737"/>
  <c r="V738"/>
  <c r="V739"/>
  <c r="V740"/>
  <c r="V741"/>
  <c r="V742"/>
  <c r="V743"/>
  <c r="V744"/>
  <c r="V745"/>
  <c r="V746"/>
  <c r="V747"/>
  <c r="V748"/>
  <c r="V749"/>
  <c r="V750"/>
  <c r="V751"/>
  <c r="V736"/>
  <c r="V734"/>
  <c r="W734"/>
  <c r="W733"/>
  <c r="V733"/>
  <c r="W717"/>
  <c r="W718"/>
  <c r="W719"/>
  <c r="W720"/>
  <c r="W721"/>
  <c r="W722"/>
  <c r="W723"/>
  <c r="W724"/>
  <c r="W725"/>
  <c r="W726"/>
  <c r="W727"/>
  <c r="W728"/>
  <c r="W729"/>
  <c r="W730"/>
  <c r="W731"/>
  <c r="W716"/>
  <c r="V717"/>
  <c r="V718"/>
  <c r="V719"/>
  <c r="V720"/>
  <c r="V721"/>
  <c r="V722"/>
  <c r="V723"/>
  <c r="V724"/>
  <c r="V725"/>
  <c r="V726"/>
  <c r="V727"/>
  <c r="V728"/>
  <c r="V729"/>
  <c r="V730"/>
  <c r="V731"/>
  <c r="V716"/>
  <c r="W669"/>
  <c r="W670"/>
  <c r="W671"/>
  <c r="W672"/>
  <c r="W673"/>
  <c r="W674"/>
  <c r="W675"/>
  <c r="W676"/>
  <c r="W677"/>
  <c r="W678"/>
  <c r="W679"/>
  <c r="W680"/>
  <c r="W681"/>
  <c r="W682"/>
  <c r="W683"/>
  <c r="W684"/>
  <c r="W685"/>
  <c r="W686"/>
  <c r="W687"/>
  <c r="W688"/>
  <c r="W689"/>
  <c r="W690"/>
  <c r="W691"/>
  <c r="W692"/>
  <c r="W693"/>
  <c r="W694"/>
  <c r="V669"/>
  <c r="V670"/>
  <c r="V671"/>
  <c r="V672"/>
  <c r="V673"/>
  <c r="V674"/>
  <c r="V675"/>
  <c r="V676"/>
  <c r="V677"/>
  <c r="V678"/>
  <c r="V679"/>
  <c r="V680"/>
  <c r="V681"/>
  <c r="V682"/>
  <c r="V683"/>
  <c r="V684"/>
  <c r="V685"/>
  <c r="V686"/>
  <c r="V687"/>
  <c r="V688"/>
  <c r="V689"/>
  <c r="V690"/>
  <c r="V691"/>
  <c r="V692"/>
  <c r="V693"/>
  <c r="V694"/>
  <c r="V695"/>
  <c r="W695"/>
  <c r="W696"/>
  <c r="W697"/>
  <c r="W698"/>
  <c r="W699"/>
  <c r="W700"/>
  <c r="W701"/>
  <c r="W702"/>
  <c r="W703"/>
  <c r="W704"/>
  <c r="W705"/>
  <c r="W706"/>
  <c r="W707"/>
  <c r="W708"/>
  <c r="W709"/>
  <c r="W710"/>
  <c r="W711"/>
  <c r="W712"/>
  <c r="W713"/>
  <c r="W714"/>
  <c r="V696"/>
  <c r="V697"/>
  <c r="V698"/>
  <c r="V699"/>
  <c r="V700"/>
  <c r="V701"/>
  <c r="V702"/>
  <c r="V703"/>
  <c r="V704"/>
  <c r="V705"/>
  <c r="V706"/>
  <c r="V707"/>
  <c r="V708"/>
  <c r="V709"/>
  <c r="V710"/>
  <c r="V711"/>
  <c r="V712"/>
  <c r="V713"/>
  <c r="V714"/>
  <c r="W664"/>
  <c r="W665"/>
  <c r="W666"/>
  <c r="W667"/>
  <c r="W663"/>
  <c r="W651"/>
  <c r="W652"/>
  <c r="W653"/>
  <c r="W654"/>
  <c r="W655"/>
  <c r="W656"/>
  <c r="W657"/>
  <c r="W658"/>
  <c r="W659"/>
  <c r="W660"/>
  <c r="W661"/>
  <c r="W650"/>
  <c r="V664"/>
  <c r="V665"/>
  <c r="V666"/>
  <c r="V667"/>
  <c r="V663"/>
  <c r="V651"/>
  <c r="V652"/>
  <c r="V653"/>
  <c r="V654"/>
  <c r="V655"/>
  <c r="V656"/>
  <c r="V657"/>
  <c r="V658"/>
  <c r="V659"/>
  <c r="V660"/>
  <c r="V661"/>
  <c r="V650"/>
  <c r="W599"/>
  <c r="W600"/>
  <c r="W601"/>
  <c r="W602"/>
  <c r="W603"/>
  <c r="W604"/>
  <c r="W605"/>
  <c r="W606"/>
  <c r="W607"/>
  <c r="W608"/>
  <c r="W609"/>
  <c r="W610"/>
  <c r="W611"/>
  <c r="W612"/>
  <c r="W613"/>
  <c r="W614"/>
  <c r="W615"/>
  <c r="W616"/>
  <c r="W617"/>
  <c r="W618"/>
  <c r="W619"/>
  <c r="W620"/>
  <c r="W621"/>
  <c r="W622"/>
  <c r="W623"/>
  <c r="W624"/>
  <c r="W625"/>
  <c r="W626"/>
  <c r="W627"/>
  <c r="W628"/>
  <c r="W629"/>
  <c r="W630"/>
  <c r="W631"/>
  <c r="W632"/>
  <c r="W633"/>
  <c r="W634"/>
  <c r="W635"/>
  <c r="W636"/>
  <c r="W637"/>
  <c r="W638"/>
  <c r="W639"/>
  <c r="W640"/>
  <c r="W641"/>
  <c r="W642"/>
  <c r="W643"/>
  <c r="W644"/>
  <c r="W645"/>
  <c r="W646"/>
  <c r="W647"/>
  <c r="W648"/>
  <c r="W598"/>
  <c r="V599"/>
  <c r="V600"/>
  <c r="V601"/>
  <c r="V602"/>
  <c r="V603"/>
  <c r="V604"/>
  <c r="V605"/>
  <c r="V606"/>
  <c r="V607"/>
  <c r="V608"/>
  <c r="V609"/>
  <c r="V610"/>
  <c r="V611"/>
  <c r="V612"/>
  <c r="V613"/>
  <c r="V614"/>
  <c r="V615"/>
  <c r="V616"/>
  <c r="V617"/>
  <c r="V618"/>
  <c r="V619"/>
  <c r="V620"/>
  <c r="V621"/>
  <c r="V622"/>
  <c r="V623"/>
  <c r="V624"/>
  <c r="V625"/>
  <c r="V626"/>
  <c r="V627"/>
  <c r="V628"/>
  <c r="V629"/>
  <c r="V630"/>
  <c r="V631"/>
  <c r="V632"/>
  <c r="V633"/>
  <c r="V634"/>
  <c r="V635"/>
  <c r="V636"/>
  <c r="V637"/>
  <c r="V638"/>
  <c r="V639"/>
  <c r="V640"/>
  <c r="V641"/>
  <c r="V642"/>
  <c r="V643"/>
  <c r="V644"/>
  <c r="V645"/>
  <c r="V646"/>
  <c r="V647"/>
  <c r="V648"/>
  <c r="V598"/>
  <c r="E863" l="1"/>
  <c r="G20" i="13" s="1"/>
  <c r="E861" i="12"/>
  <c r="F20" i="13" s="1"/>
  <c r="E913" i="12"/>
  <c r="E662"/>
  <c r="E715"/>
  <c r="E732"/>
  <c r="E668"/>
  <c r="E752"/>
  <c r="E735"/>
  <c r="E597"/>
  <c r="E649"/>
  <c r="E23" i="13"/>
  <c r="C23"/>
  <c r="D23"/>
  <c r="W938" i="12"/>
  <c r="E937" s="1"/>
  <c r="W941"/>
  <c r="W940"/>
  <c r="W936"/>
  <c r="W934"/>
  <c r="W933"/>
  <c r="V933"/>
  <c r="E862" l="1"/>
  <c r="E939"/>
  <c r="E932"/>
  <c r="E942"/>
  <c r="F23" i="13" s="1"/>
  <c r="E935" i="12"/>
  <c r="E944"/>
  <c r="W925"/>
  <c r="V925"/>
  <c r="W921"/>
  <c r="W922"/>
  <c r="W923"/>
  <c r="W920"/>
  <c r="V921"/>
  <c r="V922"/>
  <c r="V923"/>
  <c r="V920"/>
  <c r="D22" i="13"/>
  <c r="E22"/>
  <c r="C22"/>
  <c r="E943" i="12" l="1"/>
  <c r="G23" i="13"/>
  <c r="E919" i="12"/>
  <c r="E928"/>
  <c r="G22" i="13" s="1"/>
  <c r="E926" i="12"/>
  <c r="G289"/>
  <c r="G288"/>
  <c r="G287"/>
  <c r="G286"/>
  <c r="G285"/>
  <c r="G284"/>
  <c r="G283"/>
  <c r="G281"/>
  <c r="G280"/>
  <c r="G279"/>
  <c r="G278"/>
  <c r="G277"/>
  <c r="G276"/>
  <c r="G275"/>
  <c r="G274"/>
  <c r="G273"/>
  <c r="G272"/>
  <c r="G271"/>
  <c r="G590"/>
  <c r="G589"/>
  <c r="G588"/>
  <c r="G587"/>
  <c r="G586"/>
  <c r="G585"/>
  <c r="G583"/>
  <c r="G582"/>
  <c r="G581"/>
  <c r="G580"/>
  <c r="G579"/>
  <c r="G578"/>
  <c r="G577"/>
  <c r="G576"/>
  <c r="G575"/>
  <c r="G574"/>
  <c r="G573"/>
  <c r="G572"/>
  <c r="G571"/>
  <c r="G570"/>
  <c r="G569"/>
  <c r="G568"/>
  <c r="G566"/>
  <c r="G565"/>
  <c r="G564"/>
  <c r="G563"/>
  <c r="G562"/>
  <c r="G561"/>
  <c r="G560"/>
  <c r="G559"/>
  <c r="G558"/>
  <c r="G557"/>
  <c r="G556"/>
  <c r="G555"/>
  <c r="G554"/>
  <c r="G553"/>
  <c r="G551"/>
  <c r="G550"/>
  <c r="G548"/>
  <c r="G547"/>
  <c r="G546"/>
  <c r="G544"/>
  <c r="G542"/>
  <c r="G541"/>
  <c r="G540"/>
  <c r="G539"/>
  <c r="G538"/>
  <c r="G537"/>
  <c r="G535"/>
  <c r="G534"/>
  <c r="G533"/>
  <c r="G532"/>
  <c r="G531"/>
  <c r="G530"/>
  <c r="G529"/>
  <c r="G528"/>
  <c r="G527"/>
  <c r="G526"/>
  <c r="G525"/>
  <c r="G524"/>
  <c r="G522"/>
  <c r="G521"/>
  <c r="G520"/>
  <c r="G519"/>
  <c r="G518"/>
  <c r="G516"/>
  <c r="G515"/>
  <c r="G514"/>
  <c r="G513"/>
  <c r="G511"/>
  <c r="G510"/>
  <c r="G509"/>
  <c r="G508"/>
  <c r="G507"/>
  <c r="G506"/>
  <c r="G504"/>
  <c r="G503"/>
  <c r="G502"/>
  <c r="G501"/>
  <c r="G500"/>
  <c r="G499"/>
  <c r="G498"/>
  <c r="G497"/>
  <c r="G496"/>
  <c r="G494"/>
  <c r="G493"/>
  <c r="G491"/>
  <c r="G490"/>
  <c r="G489"/>
  <c r="G488"/>
  <c r="G487"/>
  <c r="G486"/>
  <c r="G485"/>
  <c r="G484"/>
  <c r="G483"/>
  <c r="G482"/>
  <c r="G481"/>
  <c r="G480"/>
  <c r="G478"/>
  <c r="G476"/>
  <c r="G475"/>
  <c r="G474"/>
  <c r="G472"/>
  <c r="G471"/>
  <c r="G470"/>
  <c r="G469"/>
  <c r="G468"/>
  <c r="G467"/>
  <c r="G466"/>
  <c r="G465"/>
  <c r="G464"/>
  <c r="G463"/>
  <c r="G462"/>
  <c r="G460"/>
  <c r="G459"/>
  <c r="G458"/>
  <c r="G457"/>
  <c r="G456"/>
  <c r="G454"/>
  <c r="G453"/>
  <c r="G452"/>
  <c r="G451"/>
  <c r="G450"/>
  <c r="G449"/>
  <c r="G448"/>
  <c r="G447"/>
  <c r="G446"/>
  <c r="G445"/>
  <c r="G444"/>
  <c r="G443"/>
  <c r="G441"/>
  <c r="G440"/>
  <c r="G439"/>
  <c r="G438"/>
  <c r="G437"/>
  <c r="G436"/>
  <c r="G435"/>
  <c r="G434"/>
  <c r="G433"/>
  <c r="G432"/>
  <c r="G431"/>
  <c r="G430"/>
  <c r="G429"/>
  <c r="G428"/>
  <c r="G427"/>
  <c r="G425"/>
  <c r="G424"/>
  <c r="E927" l="1"/>
  <c r="F22" i="13"/>
  <c r="E16" l="1"/>
  <c r="G263" i="12" l="1"/>
  <c r="G262"/>
  <c r="G261"/>
  <c r="G260"/>
  <c r="G259"/>
  <c r="G258"/>
  <c r="G257"/>
  <c r="G256"/>
  <c r="G255"/>
  <c r="G254"/>
  <c r="G253"/>
  <c r="G252"/>
  <c r="G250"/>
  <c r="G249"/>
  <c r="G248"/>
  <c r="G247"/>
  <c r="G246"/>
  <c r="G245"/>
  <c r="G244"/>
  <c r="G243"/>
  <c r="G242"/>
  <c r="G241"/>
  <c r="G240"/>
  <c r="G239"/>
  <c r="G237"/>
  <c r="G235"/>
  <c r="G234"/>
  <c r="G233"/>
  <c r="G232"/>
  <c r="G231"/>
  <c r="G230"/>
  <c r="G229"/>
  <c r="G228"/>
  <c r="G227"/>
  <c r="G226"/>
  <c r="G225"/>
  <c r="G224"/>
  <c r="G222"/>
  <c r="G221"/>
  <c r="G220"/>
  <c r="G219"/>
  <c r="G218"/>
  <c r="G217"/>
  <c r="G216"/>
  <c r="G215"/>
  <c r="G214"/>
  <c r="G213"/>
  <c r="G212"/>
  <c r="G210"/>
  <c r="G209"/>
  <c r="G208"/>
  <c r="G207"/>
  <c r="G206"/>
  <c r="G205"/>
  <c r="G204"/>
  <c r="G203"/>
  <c r="G202"/>
  <c r="G200"/>
  <c r="G199"/>
  <c r="G198"/>
  <c r="G197"/>
  <c r="G196"/>
  <c r="G195"/>
  <c r="G194"/>
  <c r="G193"/>
  <c r="G191"/>
  <c r="G190"/>
  <c r="G189"/>
  <c r="G187"/>
  <c r="G185"/>
  <c r="G183"/>
  <c r="G182"/>
  <c r="G181"/>
  <c r="G180"/>
  <c r="G178"/>
  <c r="G176"/>
  <c r="G175"/>
  <c r="G174"/>
  <c r="G173"/>
  <c r="G172"/>
  <c r="G170"/>
  <c r="G169"/>
  <c r="G168"/>
  <c r="G167"/>
  <c r="G166"/>
  <c r="G165"/>
  <c r="G164"/>
  <c r="G163"/>
  <c r="G162"/>
  <c r="G161"/>
  <c r="G160"/>
  <c r="G159"/>
  <c r="G158"/>
  <c r="G157"/>
  <c r="G156"/>
  <c r="G155"/>
  <c r="G154"/>
  <c r="G152"/>
  <c r="G151"/>
  <c r="G150"/>
  <c r="G149"/>
  <c r="G148"/>
  <c r="G147"/>
  <c r="G146"/>
  <c r="G145"/>
  <c r="G144"/>
  <c r="G143"/>
  <c r="G142"/>
  <c r="G141"/>
  <c r="G140"/>
  <c r="G139"/>
  <c r="G138"/>
  <c r="G137"/>
  <c r="G136"/>
  <c r="G135"/>
  <c r="G134"/>
  <c r="G133"/>
  <c r="G132"/>
  <c r="G131"/>
  <c r="G130"/>
  <c r="G129"/>
  <c r="G128"/>
  <c r="G127"/>
  <c r="G126"/>
  <c r="G125"/>
  <c r="G124"/>
  <c r="G123"/>
  <c r="G122"/>
  <c r="G121"/>
  <c r="G120"/>
  <c r="G119"/>
  <c r="G117"/>
  <c r="G116"/>
  <c r="G115"/>
  <c r="G114"/>
  <c r="G113"/>
  <c r="G112"/>
  <c r="G111"/>
  <c r="G110"/>
  <c r="G109"/>
  <c r="G108"/>
  <c r="G107"/>
  <c r="G106"/>
  <c r="G105"/>
  <c r="G104"/>
  <c r="G103"/>
  <c r="G102"/>
  <c r="G101"/>
  <c r="G100"/>
  <c r="G98"/>
  <c r="G96"/>
  <c r="G94"/>
  <c r="G93"/>
  <c r="G92"/>
  <c r="G91"/>
  <c r="G89"/>
  <c r="G88"/>
  <c r="G87"/>
  <c r="G86"/>
  <c r="G85"/>
  <c r="G84"/>
  <c r="G83"/>
  <c r="G82"/>
  <c r="G81"/>
  <c r="G80"/>
  <c r="G79"/>
  <c r="G78"/>
  <c r="G77"/>
  <c r="G76"/>
  <c r="G75"/>
  <c r="G74"/>
  <c r="G73"/>
  <c r="G72"/>
  <c r="G71"/>
  <c r="G70"/>
  <c r="G69"/>
  <c r="G68"/>
  <c r="G67"/>
  <c r="G66"/>
  <c r="G65"/>
  <c r="G64"/>
  <c r="G63"/>
  <c r="G62"/>
  <c r="G61"/>
  <c r="G60"/>
  <c r="G59"/>
  <c r="G58"/>
  <c r="G57"/>
  <c r="G56"/>
  <c r="G55"/>
  <c r="G54"/>
  <c r="G53"/>
  <c r="G52"/>
  <c r="G51"/>
  <c r="G50"/>
  <c r="G49"/>
  <c r="G48"/>
  <c r="G47"/>
  <c r="G45"/>
  <c r="G44"/>
  <c r="G43"/>
  <c r="G42"/>
  <c r="G40"/>
  <c r="G39"/>
  <c r="G38"/>
  <c r="G37"/>
  <c r="G36"/>
  <c r="G35"/>
  <c r="G34"/>
  <c r="G33"/>
  <c r="G32"/>
  <c r="G31"/>
  <c r="G30"/>
  <c r="G29"/>
  <c r="G28"/>
  <c r="G27"/>
  <c r="G26"/>
  <c r="G25"/>
  <c r="G24"/>
  <c r="G23"/>
  <c r="G22"/>
  <c r="G21"/>
  <c r="G20"/>
  <c r="G19"/>
  <c r="G18"/>
  <c r="G17"/>
  <c r="G16"/>
  <c r="G15"/>
  <c r="G13"/>
  <c r="G11"/>
  <c r="G10"/>
  <c r="G8"/>
  <c r="D16" i="13" l="1"/>
  <c r="C16"/>
  <c r="F356" i="12"/>
  <c r="F343"/>
  <c r="V343"/>
  <c r="W343"/>
  <c r="F344"/>
  <c r="V344"/>
  <c r="W344"/>
  <c r="F345"/>
  <c r="V345"/>
  <c r="W345"/>
  <c r="F346"/>
  <c r="V346"/>
  <c r="W346"/>
  <c r="F347"/>
  <c r="V347"/>
  <c r="W347"/>
  <c r="F348"/>
  <c r="V348"/>
  <c r="W348"/>
  <c r="F349"/>
  <c r="V349"/>
  <c r="W349"/>
  <c r="F350"/>
  <c r="V350"/>
  <c r="W350"/>
  <c r="F351"/>
  <c r="V351"/>
  <c r="W351"/>
  <c r="F352"/>
  <c r="V352"/>
  <c r="W352"/>
  <c r="F353"/>
  <c r="V353"/>
  <c r="W353"/>
  <c r="F354"/>
  <c r="V354"/>
  <c r="W354"/>
  <c r="G341"/>
  <c r="G340"/>
  <c r="F340" s="1"/>
  <c r="G339"/>
  <c r="V339" s="1"/>
  <c r="G338"/>
  <c r="F338" s="1"/>
  <c r="G336"/>
  <c r="V336" s="1"/>
  <c r="G335"/>
  <c r="V335" s="1"/>
  <c r="G334"/>
  <c r="V334" s="1"/>
  <c r="G333"/>
  <c r="F333" s="1"/>
  <c r="G332"/>
  <c r="F332" s="1"/>
  <c r="G331"/>
  <c r="V331" s="1"/>
  <c r="G330"/>
  <c r="V330" s="1"/>
  <c r="G329"/>
  <c r="F329" s="1"/>
  <c r="G328"/>
  <c r="V328" s="1"/>
  <c r="G327"/>
  <c r="V327" s="1"/>
  <c r="G326"/>
  <c r="V326" s="1"/>
  <c r="G325"/>
  <c r="F325" s="1"/>
  <c r="G323"/>
  <c r="V323" s="1"/>
  <c r="G322"/>
  <c r="V322" s="1"/>
  <c r="G321"/>
  <c r="V321" s="1"/>
  <c r="G320"/>
  <c r="F320" s="1"/>
  <c r="W326"/>
  <c r="W327"/>
  <c r="W328"/>
  <c r="W329"/>
  <c r="W330"/>
  <c r="W331"/>
  <c r="W332"/>
  <c r="W333"/>
  <c r="W334"/>
  <c r="W335"/>
  <c r="W336"/>
  <c r="W306"/>
  <c r="W307"/>
  <c r="G306"/>
  <c r="F306" s="1"/>
  <c r="G307"/>
  <c r="F307" s="1"/>
  <c r="W365"/>
  <c r="V365"/>
  <c r="F365"/>
  <c r="W364"/>
  <c r="V364"/>
  <c r="F364"/>
  <c r="W363"/>
  <c r="V363"/>
  <c r="F363"/>
  <c r="W362"/>
  <c r="V362"/>
  <c r="F362"/>
  <c r="W361"/>
  <c r="V361"/>
  <c r="F361"/>
  <c r="W360"/>
  <c r="V360"/>
  <c r="F360"/>
  <c r="W359"/>
  <c r="V359"/>
  <c r="F359"/>
  <c r="W358"/>
  <c r="V358"/>
  <c r="F358"/>
  <c r="I357"/>
  <c r="W356"/>
  <c r="E355" s="1"/>
  <c r="V356"/>
  <c r="I355"/>
  <c r="I342"/>
  <c r="W341"/>
  <c r="W340"/>
  <c r="W339"/>
  <c r="W338"/>
  <c r="I337"/>
  <c r="W325"/>
  <c r="I324"/>
  <c r="W323"/>
  <c r="W322"/>
  <c r="W321"/>
  <c r="W320"/>
  <c r="I319"/>
  <c r="W318"/>
  <c r="V318"/>
  <c r="F318"/>
  <c r="W317"/>
  <c r="V317"/>
  <c r="F317"/>
  <c r="W316"/>
  <c r="V316"/>
  <c r="F316"/>
  <c r="W315"/>
  <c r="V315"/>
  <c r="F315"/>
  <c r="W314"/>
  <c r="V314"/>
  <c r="F314"/>
  <c r="W313"/>
  <c r="V313"/>
  <c r="F313"/>
  <c r="W312"/>
  <c r="V312"/>
  <c r="F312"/>
  <c r="W311"/>
  <c r="V311"/>
  <c r="F311"/>
  <c r="W310"/>
  <c r="G310"/>
  <c r="F310" s="1"/>
  <c r="I309"/>
  <c r="W308"/>
  <c r="G308"/>
  <c r="V308" s="1"/>
  <c r="W305"/>
  <c r="G305"/>
  <c r="V305" s="1"/>
  <c r="V325" l="1"/>
  <c r="V338"/>
  <c r="F323"/>
  <c r="F330"/>
  <c r="F328"/>
  <c r="F336"/>
  <c r="V332"/>
  <c r="F326"/>
  <c r="F321"/>
  <c r="F339"/>
  <c r="V340"/>
  <c r="F334"/>
  <c r="V341"/>
  <c r="F341"/>
  <c r="F335"/>
  <c r="F331"/>
  <c r="F327"/>
  <c r="V333"/>
  <c r="V329"/>
  <c r="F322"/>
  <c r="V310"/>
  <c r="E319"/>
  <c r="V320"/>
  <c r="V307"/>
  <c r="F308"/>
  <c r="F305"/>
  <c r="V306"/>
  <c r="E309"/>
  <c r="E342"/>
  <c r="E337"/>
  <c r="E368"/>
  <c r="G16" i="13" s="1"/>
  <c r="E324" i="12"/>
  <c r="E304"/>
  <c r="E357"/>
  <c r="E366" l="1"/>
  <c r="E19" i="13"/>
  <c r="D19"/>
  <c r="C19"/>
  <c r="W586" i="12"/>
  <c r="W587"/>
  <c r="W588"/>
  <c r="W589"/>
  <c r="W590"/>
  <c r="W585"/>
  <c r="V586"/>
  <c r="V587"/>
  <c r="V588"/>
  <c r="V589"/>
  <c r="V590"/>
  <c r="V585"/>
  <c r="F586"/>
  <c r="F587"/>
  <c r="F588"/>
  <c r="F589"/>
  <c r="F590"/>
  <c r="F585"/>
  <c r="I584"/>
  <c r="W569"/>
  <c r="W570"/>
  <c r="W571"/>
  <c r="W572"/>
  <c r="W573"/>
  <c r="W574"/>
  <c r="W575"/>
  <c r="W576"/>
  <c r="W577"/>
  <c r="W578"/>
  <c r="W579"/>
  <c r="W580"/>
  <c r="W581"/>
  <c r="W582"/>
  <c r="W583"/>
  <c r="W568"/>
  <c r="V569"/>
  <c r="V570"/>
  <c r="V571"/>
  <c r="V572"/>
  <c r="V573"/>
  <c r="V574"/>
  <c r="V575"/>
  <c r="V576"/>
  <c r="V577"/>
  <c r="V578"/>
  <c r="V579"/>
  <c r="V580"/>
  <c r="V581"/>
  <c r="V582"/>
  <c r="V583"/>
  <c r="V568"/>
  <c r="F569"/>
  <c r="F570"/>
  <c r="F571"/>
  <c r="F572"/>
  <c r="F573"/>
  <c r="F574"/>
  <c r="F575"/>
  <c r="F576"/>
  <c r="F577"/>
  <c r="F578"/>
  <c r="F579"/>
  <c r="F580"/>
  <c r="F581"/>
  <c r="F582"/>
  <c r="F583"/>
  <c r="F568"/>
  <c r="I567"/>
  <c r="W554"/>
  <c r="W555"/>
  <c r="W556"/>
  <c r="W557"/>
  <c r="W558"/>
  <c r="W559"/>
  <c r="W560"/>
  <c r="W561"/>
  <c r="W562"/>
  <c r="W563"/>
  <c r="W564"/>
  <c r="W565"/>
  <c r="W566"/>
  <c r="W553"/>
  <c r="V554"/>
  <c r="V555"/>
  <c r="V556"/>
  <c r="V557"/>
  <c r="V558"/>
  <c r="V559"/>
  <c r="V560"/>
  <c r="V561"/>
  <c r="V562"/>
  <c r="V563"/>
  <c r="V564"/>
  <c r="V565"/>
  <c r="V566"/>
  <c r="V553"/>
  <c r="F554"/>
  <c r="F555"/>
  <c r="F556"/>
  <c r="F557"/>
  <c r="F558"/>
  <c r="F559"/>
  <c r="F560"/>
  <c r="F561"/>
  <c r="F562"/>
  <c r="F563"/>
  <c r="F564"/>
  <c r="F565"/>
  <c r="F566"/>
  <c r="F553"/>
  <c r="I552"/>
  <c r="W551"/>
  <c r="W550"/>
  <c r="V551"/>
  <c r="V550"/>
  <c r="F551"/>
  <c r="F550"/>
  <c r="I549"/>
  <c r="W547"/>
  <c r="W548"/>
  <c r="W546"/>
  <c r="V547"/>
  <c r="V548"/>
  <c r="V546"/>
  <c r="F547"/>
  <c r="F548"/>
  <c r="F546"/>
  <c r="I545"/>
  <c r="W544"/>
  <c r="E543" s="1"/>
  <c r="V544"/>
  <c r="F544"/>
  <c r="I543"/>
  <c r="W538"/>
  <c r="W539"/>
  <c r="W540"/>
  <c r="W541"/>
  <c r="W542"/>
  <c r="W537"/>
  <c r="V538"/>
  <c r="V539"/>
  <c r="V540"/>
  <c r="V541"/>
  <c r="V542"/>
  <c r="V537"/>
  <c r="F538"/>
  <c r="F539"/>
  <c r="F540"/>
  <c r="F541"/>
  <c r="F542"/>
  <c r="F537"/>
  <c r="I536"/>
  <c r="W525"/>
  <c r="W526"/>
  <c r="W527"/>
  <c r="W528"/>
  <c r="W529"/>
  <c r="W530"/>
  <c r="W531"/>
  <c r="W532"/>
  <c r="W533"/>
  <c r="W534"/>
  <c r="W535"/>
  <c r="W524"/>
  <c r="V525"/>
  <c r="V526"/>
  <c r="V527"/>
  <c r="V528"/>
  <c r="V529"/>
  <c r="V530"/>
  <c r="V531"/>
  <c r="V532"/>
  <c r="V533"/>
  <c r="V534"/>
  <c r="V535"/>
  <c r="V524"/>
  <c r="F525"/>
  <c r="F526"/>
  <c r="F527"/>
  <c r="F528"/>
  <c r="F529"/>
  <c r="F530"/>
  <c r="F531"/>
  <c r="F532"/>
  <c r="F533"/>
  <c r="F534"/>
  <c r="F535"/>
  <c r="F524"/>
  <c r="I523"/>
  <c r="W519"/>
  <c r="W520"/>
  <c r="W521"/>
  <c r="W522"/>
  <c r="W518"/>
  <c r="V519"/>
  <c r="V520"/>
  <c r="V521"/>
  <c r="V522"/>
  <c r="V518"/>
  <c r="F519"/>
  <c r="F520"/>
  <c r="F521"/>
  <c r="F522"/>
  <c r="F518"/>
  <c r="I517"/>
  <c r="W514"/>
  <c r="W515"/>
  <c r="W516"/>
  <c r="W513"/>
  <c r="V514"/>
  <c r="V515"/>
  <c r="V516"/>
  <c r="V513"/>
  <c r="F514"/>
  <c r="F515"/>
  <c r="F516"/>
  <c r="F513"/>
  <c r="I512"/>
  <c r="W507"/>
  <c r="W508"/>
  <c r="W509"/>
  <c r="W510"/>
  <c r="W511"/>
  <c r="W506"/>
  <c r="V507"/>
  <c r="V508"/>
  <c r="V509"/>
  <c r="V510"/>
  <c r="V511"/>
  <c r="V506"/>
  <c r="F507"/>
  <c r="F508"/>
  <c r="F509"/>
  <c r="F510"/>
  <c r="F511"/>
  <c r="F506"/>
  <c r="I505"/>
  <c r="W497"/>
  <c r="W498"/>
  <c r="W499"/>
  <c r="W500"/>
  <c r="W501"/>
  <c r="W502"/>
  <c r="W503"/>
  <c r="W504"/>
  <c r="W496"/>
  <c r="V497"/>
  <c r="V498"/>
  <c r="V499"/>
  <c r="V500"/>
  <c r="V501"/>
  <c r="V502"/>
  <c r="V503"/>
  <c r="V504"/>
  <c r="V496"/>
  <c r="F497"/>
  <c r="F498"/>
  <c r="F499"/>
  <c r="F500"/>
  <c r="F501"/>
  <c r="F502"/>
  <c r="F503"/>
  <c r="F504"/>
  <c r="F496"/>
  <c r="I495"/>
  <c r="W494"/>
  <c r="W493"/>
  <c r="V494"/>
  <c r="V493"/>
  <c r="F494"/>
  <c r="F493"/>
  <c r="I492"/>
  <c r="W481"/>
  <c r="W482"/>
  <c r="W483"/>
  <c r="W484"/>
  <c r="W485"/>
  <c r="W486"/>
  <c r="W487"/>
  <c r="W488"/>
  <c r="W489"/>
  <c r="W490"/>
  <c r="W491"/>
  <c r="W480"/>
  <c r="V481"/>
  <c r="V482"/>
  <c r="V483"/>
  <c r="V484"/>
  <c r="V485"/>
  <c r="V486"/>
  <c r="V487"/>
  <c r="V488"/>
  <c r="V489"/>
  <c r="V490"/>
  <c r="V491"/>
  <c r="V480"/>
  <c r="F481"/>
  <c r="F482"/>
  <c r="F483"/>
  <c r="F484"/>
  <c r="F485"/>
  <c r="F486"/>
  <c r="F487"/>
  <c r="F488"/>
  <c r="F489"/>
  <c r="F490"/>
  <c r="F491"/>
  <c r="F480"/>
  <c r="I479"/>
  <c r="W478"/>
  <c r="E477" s="1"/>
  <c r="V478"/>
  <c r="F478"/>
  <c r="I477"/>
  <c r="W475"/>
  <c r="W476"/>
  <c r="W474"/>
  <c r="V475"/>
  <c r="V476"/>
  <c r="V474"/>
  <c r="F475"/>
  <c r="F476"/>
  <c r="F474"/>
  <c r="I473"/>
  <c r="W463"/>
  <c r="W464"/>
  <c r="W465"/>
  <c r="W466"/>
  <c r="W467"/>
  <c r="W468"/>
  <c r="W469"/>
  <c r="W470"/>
  <c r="W471"/>
  <c r="W472"/>
  <c r="W462"/>
  <c r="V463"/>
  <c r="V464"/>
  <c r="V465"/>
  <c r="V466"/>
  <c r="V467"/>
  <c r="V468"/>
  <c r="V469"/>
  <c r="V470"/>
  <c r="V471"/>
  <c r="V472"/>
  <c r="V462"/>
  <c r="F463"/>
  <c r="F464"/>
  <c r="F465"/>
  <c r="F466"/>
  <c r="F467"/>
  <c r="F468"/>
  <c r="F469"/>
  <c r="F470"/>
  <c r="F471"/>
  <c r="F472"/>
  <c r="F462"/>
  <c r="I461"/>
  <c r="W457"/>
  <c r="W458"/>
  <c r="W459"/>
  <c r="W460"/>
  <c r="W456"/>
  <c r="V457"/>
  <c r="V458"/>
  <c r="V459"/>
  <c r="V460"/>
  <c r="V456"/>
  <c r="F457"/>
  <c r="F458"/>
  <c r="F459"/>
  <c r="F460"/>
  <c r="F456"/>
  <c r="I455"/>
  <c r="W444"/>
  <c r="W445"/>
  <c r="W446"/>
  <c r="W447"/>
  <c r="W448"/>
  <c r="W449"/>
  <c r="W450"/>
  <c r="W451"/>
  <c r="W452"/>
  <c r="W453"/>
  <c r="W454"/>
  <c r="W443"/>
  <c r="V444"/>
  <c r="V445"/>
  <c r="V446"/>
  <c r="V447"/>
  <c r="V448"/>
  <c r="V449"/>
  <c r="V450"/>
  <c r="V451"/>
  <c r="V452"/>
  <c r="V453"/>
  <c r="V454"/>
  <c r="F444"/>
  <c r="F445"/>
  <c r="F446"/>
  <c r="F447"/>
  <c r="F448"/>
  <c r="F449"/>
  <c r="F450"/>
  <c r="F451"/>
  <c r="F452"/>
  <c r="F453"/>
  <c r="F454"/>
  <c r="W428"/>
  <c r="W429"/>
  <c r="W430"/>
  <c r="W431"/>
  <c r="W432"/>
  <c r="W433"/>
  <c r="W434"/>
  <c r="W435"/>
  <c r="W436"/>
  <c r="W437"/>
  <c r="W438"/>
  <c r="W439"/>
  <c r="W440"/>
  <c r="W441"/>
  <c r="W427"/>
  <c r="V428"/>
  <c r="V429"/>
  <c r="V430"/>
  <c r="V431"/>
  <c r="V432"/>
  <c r="V433"/>
  <c r="V434"/>
  <c r="V435"/>
  <c r="V436"/>
  <c r="V437"/>
  <c r="V438"/>
  <c r="V439"/>
  <c r="V440"/>
  <c r="V441"/>
  <c r="F428"/>
  <c r="F429"/>
  <c r="F430"/>
  <c r="F431"/>
  <c r="F432"/>
  <c r="F433"/>
  <c r="F434"/>
  <c r="F435"/>
  <c r="F436"/>
  <c r="F437"/>
  <c r="F438"/>
  <c r="F439"/>
  <c r="F440"/>
  <c r="F441"/>
  <c r="W425"/>
  <c r="W424"/>
  <c r="V427"/>
  <c r="I426"/>
  <c r="V443"/>
  <c r="I442"/>
  <c r="V425"/>
  <c r="V424"/>
  <c r="E367" l="1"/>
  <c r="F16" i="13"/>
  <c r="E423" i="12"/>
  <c r="E473"/>
  <c r="E479"/>
  <c r="E505"/>
  <c r="E523"/>
  <c r="E492"/>
  <c r="E584"/>
  <c r="E426"/>
  <c r="E495"/>
  <c r="E442"/>
  <c r="E461"/>
  <c r="E567"/>
  <c r="E549"/>
  <c r="E545"/>
  <c r="E536"/>
  <c r="E512"/>
  <c r="E455"/>
  <c r="F443"/>
  <c r="E517"/>
  <c r="E552"/>
  <c r="F427"/>
  <c r="E593"/>
  <c r="G19" i="13" s="1"/>
  <c r="F424" i="12"/>
  <c r="F425"/>
  <c r="E591"/>
  <c r="F19" i="13" s="1"/>
  <c r="E13"/>
  <c r="D13"/>
  <c r="C13"/>
  <c r="E592" i="12" l="1"/>
  <c r="E18" i="13"/>
  <c r="D18"/>
  <c r="C18"/>
  <c r="W410" i="12"/>
  <c r="W409"/>
  <c r="G410"/>
  <c r="F410" s="1"/>
  <c r="G409"/>
  <c r="F409" s="1"/>
  <c r="W414"/>
  <c r="G414"/>
  <c r="V414" s="1"/>
  <c r="W416"/>
  <c r="G416"/>
  <c r="V416" s="1"/>
  <c r="W415"/>
  <c r="G415"/>
  <c r="V415" s="1"/>
  <c r="W413"/>
  <c r="G413"/>
  <c r="V413" s="1"/>
  <c r="I412"/>
  <c r="W411"/>
  <c r="G411"/>
  <c r="V411" s="1"/>
  <c r="W408"/>
  <c r="G408"/>
  <c r="V408" s="1"/>
  <c r="W407"/>
  <c r="G407"/>
  <c r="V407" s="1"/>
  <c r="W406"/>
  <c r="G406"/>
  <c r="V406" s="1"/>
  <c r="W405"/>
  <c r="G405"/>
  <c r="V405" s="1"/>
  <c r="W404"/>
  <c r="G404"/>
  <c r="V404" s="1"/>
  <c r="V410" l="1"/>
  <c r="F404"/>
  <c r="V409"/>
  <c r="F405"/>
  <c r="F408"/>
  <c r="F406"/>
  <c r="F411"/>
  <c r="E403"/>
  <c r="F407"/>
  <c r="F415"/>
  <c r="F414"/>
  <c r="F416"/>
  <c r="E412"/>
  <c r="F413"/>
  <c r="E419"/>
  <c r="G18" i="13" s="1"/>
  <c r="V257" i="12"/>
  <c r="W253"/>
  <c r="W254"/>
  <c r="W255"/>
  <c r="W256"/>
  <c r="W257"/>
  <c r="W258"/>
  <c r="W259"/>
  <c r="W260"/>
  <c r="W261"/>
  <c r="W262"/>
  <c r="W263"/>
  <c r="W252"/>
  <c r="V253"/>
  <c r="V254"/>
  <c r="V255"/>
  <c r="V256"/>
  <c r="V258"/>
  <c r="V259"/>
  <c r="V260"/>
  <c r="V261"/>
  <c r="V262"/>
  <c r="V263"/>
  <c r="V252"/>
  <c r="F253"/>
  <c r="F254"/>
  <c r="F255"/>
  <c r="F256"/>
  <c r="F257"/>
  <c r="F258"/>
  <c r="F259"/>
  <c r="F260"/>
  <c r="F261"/>
  <c r="F262"/>
  <c r="F263"/>
  <c r="F252"/>
  <c r="I251"/>
  <c r="W240"/>
  <c r="W241"/>
  <c r="W242"/>
  <c r="W243"/>
  <c r="W244"/>
  <c r="W245"/>
  <c r="W246"/>
  <c r="W247"/>
  <c r="W248"/>
  <c r="W249"/>
  <c r="W250"/>
  <c r="W239"/>
  <c r="V240"/>
  <c r="V241"/>
  <c r="V242"/>
  <c r="V243"/>
  <c r="V244"/>
  <c r="V245"/>
  <c r="V246"/>
  <c r="V247"/>
  <c r="V248"/>
  <c r="V249"/>
  <c r="V250"/>
  <c r="V239"/>
  <c r="F240"/>
  <c r="F241"/>
  <c r="F242"/>
  <c r="F243"/>
  <c r="F244"/>
  <c r="F245"/>
  <c r="F246"/>
  <c r="F247"/>
  <c r="F248"/>
  <c r="F249"/>
  <c r="F250"/>
  <c r="F239"/>
  <c r="I238"/>
  <c r="W237"/>
  <c r="E236" s="1"/>
  <c r="V237"/>
  <c r="F237"/>
  <c r="I236"/>
  <c r="W225"/>
  <c r="W226"/>
  <c r="W227"/>
  <c r="W228"/>
  <c r="W229"/>
  <c r="W230"/>
  <c r="W231"/>
  <c r="W232"/>
  <c r="W233"/>
  <c r="W234"/>
  <c r="W235"/>
  <c r="W224"/>
  <c r="V225"/>
  <c r="V226"/>
  <c r="V227"/>
  <c r="V228"/>
  <c r="V229"/>
  <c r="V230"/>
  <c r="V231"/>
  <c r="V232"/>
  <c r="V233"/>
  <c r="V234"/>
  <c r="V235"/>
  <c r="V224"/>
  <c r="F225"/>
  <c r="F226"/>
  <c r="F227"/>
  <c r="F228"/>
  <c r="F229"/>
  <c r="F230"/>
  <c r="F231"/>
  <c r="F232"/>
  <c r="F233"/>
  <c r="F234"/>
  <c r="F235"/>
  <c r="F224"/>
  <c r="I223"/>
  <c r="W213"/>
  <c r="W214"/>
  <c r="W215"/>
  <c r="W216"/>
  <c r="W217"/>
  <c r="W218"/>
  <c r="W219"/>
  <c r="W220"/>
  <c r="W221"/>
  <c r="W222"/>
  <c r="W212"/>
  <c r="V213"/>
  <c r="V214"/>
  <c r="V215"/>
  <c r="V216"/>
  <c r="V217"/>
  <c r="V218"/>
  <c r="V219"/>
  <c r="V220"/>
  <c r="V221"/>
  <c r="V222"/>
  <c r="V212"/>
  <c r="F213"/>
  <c r="F214"/>
  <c r="F215"/>
  <c r="F216"/>
  <c r="F217"/>
  <c r="F218"/>
  <c r="F219"/>
  <c r="F220"/>
  <c r="F221"/>
  <c r="F222"/>
  <c r="F212"/>
  <c r="I211"/>
  <c r="W203"/>
  <c r="W204"/>
  <c r="W205"/>
  <c r="W206"/>
  <c r="W207"/>
  <c r="W208"/>
  <c r="W209"/>
  <c r="W210"/>
  <c r="W202"/>
  <c r="V203"/>
  <c r="V204"/>
  <c r="V205"/>
  <c r="V206"/>
  <c r="V207"/>
  <c r="V208"/>
  <c r="V209"/>
  <c r="V210"/>
  <c r="V202"/>
  <c r="F202"/>
  <c r="F203"/>
  <c r="F204"/>
  <c r="F205"/>
  <c r="F206"/>
  <c r="F207"/>
  <c r="F208"/>
  <c r="F209"/>
  <c r="F210"/>
  <c r="I201"/>
  <c r="W194"/>
  <c r="W195"/>
  <c r="W196"/>
  <c r="W197"/>
  <c r="W198"/>
  <c r="W199"/>
  <c r="W200"/>
  <c r="W193"/>
  <c r="V194"/>
  <c r="V195"/>
  <c r="V196"/>
  <c r="V197"/>
  <c r="V198"/>
  <c r="V199"/>
  <c r="V200"/>
  <c r="V193"/>
  <c r="F194"/>
  <c r="F195"/>
  <c r="F196"/>
  <c r="F197"/>
  <c r="F198"/>
  <c r="F199"/>
  <c r="F200"/>
  <c r="F193"/>
  <c r="I192"/>
  <c r="W190"/>
  <c r="W191"/>
  <c r="W189"/>
  <c r="V190"/>
  <c r="V191"/>
  <c r="V189"/>
  <c r="F190"/>
  <c r="F191"/>
  <c r="F189"/>
  <c r="I188"/>
  <c r="W187"/>
  <c r="E186" s="1"/>
  <c r="V187"/>
  <c r="F187"/>
  <c r="I186"/>
  <c r="W185"/>
  <c r="E184" s="1"/>
  <c r="V185"/>
  <c r="F185"/>
  <c r="I184"/>
  <c r="V181"/>
  <c r="V182"/>
  <c r="V183"/>
  <c r="W181"/>
  <c r="W182"/>
  <c r="W183"/>
  <c r="W180"/>
  <c r="V180"/>
  <c r="F181"/>
  <c r="F182"/>
  <c r="F183"/>
  <c r="F180"/>
  <c r="I179"/>
  <c r="W178"/>
  <c r="E177" s="1"/>
  <c r="V178"/>
  <c r="F178"/>
  <c r="I177"/>
  <c r="W173"/>
  <c r="W174"/>
  <c r="W175"/>
  <c r="W176"/>
  <c r="W172"/>
  <c r="V173"/>
  <c r="V174"/>
  <c r="V175"/>
  <c r="V176"/>
  <c r="V172"/>
  <c r="F173"/>
  <c r="F174"/>
  <c r="F175"/>
  <c r="F176"/>
  <c r="F172"/>
  <c r="I171"/>
  <c r="W155"/>
  <c r="W156"/>
  <c r="W157"/>
  <c r="W158"/>
  <c r="W159"/>
  <c r="W160"/>
  <c r="W161"/>
  <c r="W162"/>
  <c r="W163"/>
  <c r="W164"/>
  <c r="W165"/>
  <c r="W166"/>
  <c r="W167"/>
  <c r="W168"/>
  <c r="W169"/>
  <c r="W170"/>
  <c r="W154"/>
  <c r="V155"/>
  <c r="V156"/>
  <c r="V157"/>
  <c r="V158"/>
  <c r="V159"/>
  <c r="V160"/>
  <c r="V161"/>
  <c r="V162"/>
  <c r="V163"/>
  <c r="V164"/>
  <c r="V165"/>
  <c r="V166"/>
  <c r="V167"/>
  <c r="V168"/>
  <c r="V169"/>
  <c r="V170"/>
  <c r="V154"/>
  <c r="F155"/>
  <c r="F156"/>
  <c r="F157"/>
  <c r="F158"/>
  <c r="F159"/>
  <c r="F160"/>
  <c r="F161"/>
  <c r="F162"/>
  <c r="F163"/>
  <c r="F164"/>
  <c r="F165"/>
  <c r="F166"/>
  <c r="F167"/>
  <c r="F168"/>
  <c r="F169"/>
  <c r="F170"/>
  <c r="F154"/>
  <c r="I153"/>
  <c r="W120"/>
  <c r="W121"/>
  <c r="W122"/>
  <c r="W123"/>
  <c r="W124"/>
  <c r="W125"/>
  <c r="W126"/>
  <c r="W127"/>
  <c r="W128"/>
  <c r="W129"/>
  <c r="W130"/>
  <c r="W131"/>
  <c r="W132"/>
  <c r="W133"/>
  <c r="W134"/>
  <c r="W135"/>
  <c r="W136"/>
  <c r="W137"/>
  <c r="W138"/>
  <c r="W139"/>
  <c r="W140"/>
  <c r="W141"/>
  <c r="W142"/>
  <c r="W143"/>
  <c r="W144"/>
  <c r="W145"/>
  <c r="W146"/>
  <c r="W147"/>
  <c r="W148"/>
  <c r="W149"/>
  <c r="W150"/>
  <c r="W151"/>
  <c r="W152"/>
  <c r="W119"/>
  <c r="V152"/>
  <c r="V120"/>
  <c r="V121"/>
  <c r="V122"/>
  <c r="V123"/>
  <c r="V124"/>
  <c r="V125"/>
  <c r="V126"/>
  <c r="V127"/>
  <c r="V128"/>
  <c r="V129"/>
  <c r="V130"/>
  <c r="V131"/>
  <c r="V132"/>
  <c r="V133"/>
  <c r="V134"/>
  <c r="V135"/>
  <c r="V136"/>
  <c r="V137"/>
  <c r="V138"/>
  <c r="V139"/>
  <c r="V140"/>
  <c r="V141"/>
  <c r="V142"/>
  <c r="V143"/>
  <c r="V144"/>
  <c r="V145"/>
  <c r="V146"/>
  <c r="V147"/>
  <c r="V148"/>
  <c r="V149"/>
  <c r="V150"/>
  <c r="V151"/>
  <c r="V119"/>
  <c r="F120"/>
  <c r="F121"/>
  <c r="F122"/>
  <c r="F123"/>
  <c r="F124"/>
  <c r="F125"/>
  <c r="F126"/>
  <c r="F127"/>
  <c r="F128"/>
  <c r="F129"/>
  <c r="F130"/>
  <c r="F131"/>
  <c r="F132"/>
  <c r="F133"/>
  <c r="F134"/>
  <c r="F135"/>
  <c r="F136"/>
  <c r="F137"/>
  <c r="F138"/>
  <c r="F139"/>
  <c r="F140"/>
  <c r="F141"/>
  <c r="F142"/>
  <c r="F143"/>
  <c r="F144"/>
  <c r="F145"/>
  <c r="F146"/>
  <c r="F147"/>
  <c r="F148"/>
  <c r="F149"/>
  <c r="F150"/>
  <c r="F151"/>
  <c r="F152"/>
  <c r="F119"/>
  <c r="I118"/>
  <c r="W101"/>
  <c r="W102"/>
  <c r="W103"/>
  <c r="W104"/>
  <c r="W105"/>
  <c r="W106"/>
  <c r="W107"/>
  <c r="W108"/>
  <c r="W109"/>
  <c r="W110"/>
  <c r="W111"/>
  <c r="W112"/>
  <c r="W113"/>
  <c r="W114"/>
  <c r="W115"/>
  <c r="W116"/>
  <c r="W117"/>
  <c r="W100"/>
  <c r="V101"/>
  <c r="V102"/>
  <c r="V103"/>
  <c r="V104"/>
  <c r="V105"/>
  <c r="V106"/>
  <c r="V107"/>
  <c r="V108"/>
  <c r="V109"/>
  <c r="V110"/>
  <c r="V111"/>
  <c r="V112"/>
  <c r="V113"/>
  <c r="V114"/>
  <c r="V115"/>
  <c r="V116"/>
  <c r="V117"/>
  <c r="V100"/>
  <c r="F101"/>
  <c r="F102"/>
  <c r="F103"/>
  <c r="F104"/>
  <c r="F105"/>
  <c r="F106"/>
  <c r="F107"/>
  <c r="F108"/>
  <c r="F109"/>
  <c r="F110"/>
  <c r="F111"/>
  <c r="F112"/>
  <c r="F113"/>
  <c r="F114"/>
  <c r="F115"/>
  <c r="F116"/>
  <c r="F117"/>
  <c r="F100"/>
  <c r="I99"/>
  <c r="W98"/>
  <c r="E97" s="1"/>
  <c r="V98"/>
  <c r="F98"/>
  <c r="I97"/>
  <c r="W96"/>
  <c r="E95" s="1"/>
  <c r="V96"/>
  <c r="F96"/>
  <c r="I95"/>
  <c r="V92"/>
  <c r="V93"/>
  <c r="V94"/>
  <c r="V91"/>
  <c r="W92"/>
  <c r="W93"/>
  <c r="W94"/>
  <c r="W91"/>
  <c r="F92"/>
  <c r="F93"/>
  <c r="F94"/>
  <c r="F91"/>
  <c r="I90"/>
  <c r="E417" l="1"/>
  <c r="F18" i="13" s="1"/>
  <c r="E99" i="12"/>
  <c r="E90"/>
  <c r="E118"/>
  <c r="E179"/>
  <c r="E153"/>
  <c r="E171"/>
  <c r="E201"/>
  <c r="E211"/>
  <c r="E223"/>
  <c r="E188"/>
  <c r="E192"/>
  <c r="E238"/>
  <c r="E251"/>
  <c r="V54"/>
  <c r="W54"/>
  <c r="F54"/>
  <c r="W48"/>
  <c r="W49"/>
  <c r="W50"/>
  <c r="W51"/>
  <c r="W52"/>
  <c r="W53"/>
  <c r="W55"/>
  <c r="W56"/>
  <c r="W57"/>
  <c r="W58"/>
  <c r="W59"/>
  <c r="W60"/>
  <c r="W61"/>
  <c r="W62"/>
  <c r="W63"/>
  <c r="W64"/>
  <c r="W65"/>
  <c r="W66"/>
  <c r="W67"/>
  <c r="W68"/>
  <c r="W69"/>
  <c r="W70"/>
  <c r="W71"/>
  <c r="W72"/>
  <c r="W73"/>
  <c r="W74"/>
  <c r="W75"/>
  <c r="W76"/>
  <c r="W77"/>
  <c r="W78"/>
  <c r="W79"/>
  <c r="W80"/>
  <c r="W81"/>
  <c r="W82"/>
  <c r="W83"/>
  <c r="W84"/>
  <c r="W85"/>
  <c r="W86"/>
  <c r="W87"/>
  <c r="W88"/>
  <c r="W89"/>
  <c r="W47"/>
  <c r="V48"/>
  <c r="V49"/>
  <c r="V50"/>
  <c r="V51"/>
  <c r="V52"/>
  <c r="V53"/>
  <c r="V55"/>
  <c r="V56"/>
  <c r="V57"/>
  <c r="V58"/>
  <c r="V59"/>
  <c r="V60"/>
  <c r="V61"/>
  <c r="V62"/>
  <c r="V63"/>
  <c r="V64"/>
  <c r="V65"/>
  <c r="V66"/>
  <c r="V67"/>
  <c r="V68"/>
  <c r="V69"/>
  <c r="V70"/>
  <c r="V71"/>
  <c r="V72"/>
  <c r="V73"/>
  <c r="V74"/>
  <c r="V75"/>
  <c r="V76"/>
  <c r="V77"/>
  <c r="V78"/>
  <c r="V79"/>
  <c r="V80"/>
  <c r="V81"/>
  <c r="V82"/>
  <c r="V83"/>
  <c r="V84"/>
  <c r="V85"/>
  <c r="V86"/>
  <c r="V87"/>
  <c r="V88"/>
  <c r="V89"/>
  <c r="V47"/>
  <c r="F48"/>
  <c r="F49"/>
  <c r="F50"/>
  <c r="F51"/>
  <c r="F52"/>
  <c r="F53"/>
  <c r="F55"/>
  <c r="F56"/>
  <c r="F57"/>
  <c r="F58"/>
  <c r="F59"/>
  <c r="F60"/>
  <c r="F61"/>
  <c r="F62"/>
  <c r="F63"/>
  <c r="F64"/>
  <c r="F65"/>
  <c r="F66"/>
  <c r="F67"/>
  <c r="F68"/>
  <c r="F69"/>
  <c r="F70"/>
  <c r="F71"/>
  <c r="F72"/>
  <c r="F73"/>
  <c r="F74"/>
  <c r="F75"/>
  <c r="F76"/>
  <c r="F77"/>
  <c r="F78"/>
  <c r="F79"/>
  <c r="F80"/>
  <c r="F81"/>
  <c r="F82"/>
  <c r="F83"/>
  <c r="F84"/>
  <c r="F85"/>
  <c r="F86"/>
  <c r="F87"/>
  <c r="F88"/>
  <c r="F89"/>
  <c r="F47"/>
  <c r="W43"/>
  <c r="W44"/>
  <c r="W45"/>
  <c r="W42"/>
  <c r="F43"/>
  <c r="F44"/>
  <c r="V45"/>
  <c r="W16"/>
  <c r="W17"/>
  <c r="W18"/>
  <c r="W19"/>
  <c r="W20"/>
  <c r="W21"/>
  <c r="W22"/>
  <c r="W23"/>
  <c r="W24"/>
  <c r="W25"/>
  <c r="W26"/>
  <c r="W27"/>
  <c r="W28"/>
  <c r="W29"/>
  <c r="W30"/>
  <c r="W31"/>
  <c r="W32"/>
  <c r="W33"/>
  <c r="W34"/>
  <c r="W35"/>
  <c r="W36"/>
  <c r="W37"/>
  <c r="W38"/>
  <c r="W39"/>
  <c r="W40"/>
  <c r="W15"/>
  <c r="V16"/>
  <c r="V17"/>
  <c r="V18"/>
  <c r="V19"/>
  <c r="V20"/>
  <c r="V21"/>
  <c r="V22"/>
  <c r="V23"/>
  <c r="V24"/>
  <c r="V25"/>
  <c r="V26"/>
  <c r="V27"/>
  <c r="V28"/>
  <c r="V29"/>
  <c r="V30"/>
  <c r="V31"/>
  <c r="V32"/>
  <c r="V33"/>
  <c r="V34"/>
  <c r="V35"/>
  <c r="V36"/>
  <c r="V37"/>
  <c r="V38"/>
  <c r="V39"/>
  <c r="V40"/>
  <c r="V15"/>
  <c r="F16"/>
  <c r="F17"/>
  <c r="F18"/>
  <c r="F19"/>
  <c r="F20"/>
  <c r="F21"/>
  <c r="F22"/>
  <c r="F23"/>
  <c r="F24"/>
  <c r="F25"/>
  <c r="F26"/>
  <c r="F27"/>
  <c r="F28"/>
  <c r="F29"/>
  <c r="F30"/>
  <c r="F31"/>
  <c r="F32"/>
  <c r="F33"/>
  <c r="F34"/>
  <c r="F35"/>
  <c r="F36"/>
  <c r="F37"/>
  <c r="F38"/>
  <c r="F39"/>
  <c r="F40"/>
  <c r="F15"/>
  <c r="V13"/>
  <c r="W13"/>
  <c r="E12" s="1"/>
  <c r="F13"/>
  <c r="V11"/>
  <c r="F11"/>
  <c r="F10"/>
  <c r="W11"/>
  <c r="W10"/>
  <c r="V10"/>
  <c r="W8"/>
  <c r="E7" s="1"/>
  <c r="V8"/>
  <c r="F8"/>
  <c r="I46"/>
  <c r="V42"/>
  <c r="D17" i="13"/>
  <c r="C17"/>
  <c r="E17"/>
  <c r="I393" i="12"/>
  <c r="G389"/>
  <c r="F389" s="1"/>
  <c r="G387"/>
  <c r="G385"/>
  <c r="F385" s="1"/>
  <c r="G381"/>
  <c r="F381" s="1"/>
  <c r="G379"/>
  <c r="G377"/>
  <c r="F377" s="1"/>
  <c r="G375"/>
  <c r="V375" s="1"/>
  <c r="G373"/>
  <c r="V373" s="1"/>
  <c r="W390"/>
  <c r="W389"/>
  <c r="W388"/>
  <c r="W387"/>
  <c r="W386"/>
  <c r="W385"/>
  <c r="W384"/>
  <c r="W383"/>
  <c r="W382"/>
  <c r="W381"/>
  <c r="W380"/>
  <c r="W379"/>
  <c r="W378"/>
  <c r="W377"/>
  <c r="G378"/>
  <c r="F378" s="1"/>
  <c r="G380"/>
  <c r="F380" s="1"/>
  <c r="G382"/>
  <c r="F382" s="1"/>
  <c r="G383"/>
  <c r="F383" s="1"/>
  <c r="G384"/>
  <c r="F384" s="1"/>
  <c r="G386"/>
  <c r="F386" s="1"/>
  <c r="G388"/>
  <c r="F388" s="1"/>
  <c r="G390"/>
  <c r="F390" s="1"/>
  <c r="W396"/>
  <c r="V396"/>
  <c r="W395"/>
  <c r="W394"/>
  <c r="V394"/>
  <c r="W392"/>
  <c r="E391" s="1"/>
  <c r="G392"/>
  <c r="V392" s="1"/>
  <c r="W376"/>
  <c r="G376"/>
  <c r="V376" s="1"/>
  <c r="W375"/>
  <c r="W374"/>
  <c r="G374"/>
  <c r="V374" s="1"/>
  <c r="W373"/>
  <c r="E418" l="1"/>
  <c r="E266"/>
  <c r="G13" i="13" s="1"/>
  <c r="E9" i="12"/>
  <c r="F42"/>
  <c r="F45"/>
  <c r="E41"/>
  <c r="V44"/>
  <c r="V43"/>
  <c r="E46"/>
  <c r="E14"/>
  <c r="F379"/>
  <c r="V379"/>
  <c r="F387"/>
  <c r="V387"/>
  <c r="V383"/>
  <c r="V395"/>
  <c r="F395"/>
  <c r="V380"/>
  <c r="V388"/>
  <c r="V384"/>
  <c r="V378"/>
  <c r="V382"/>
  <c r="V390"/>
  <c r="V377"/>
  <c r="V381"/>
  <c r="V385"/>
  <c r="V389"/>
  <c r="V386"/>
  <c r="E372"/>
  <c r="F373"/>
  <c r="F374"/>
  <c r="F375"/>
  <c r="F376"/>
  <c r="F394"/>
  <c r="F396"/>
  <c r="E393"/>
  <c r="E399"/>
  <c r="G17" i="13" s="1"/>
  <c r="F392" i="12"/>
  <c r="G297"/>
  <c r="F297" s="1"/>
  <c r="W297"/>
  <c r="E300" s="1"/>
  <c r="E264" l="1"/>
  <c r="F13" i="13" s="1"/>
  <c r="E296" i="12"/>
  <c r="E397"/>
  <c r="F17" i="13" s="1"/>
  <c r="V297" i="12"/>
  <c r="E298" s="1"/>
  <c r="E299" s="1"/>
  <c r="E265" l="1"/>
  <c r="E398"/>
  <c r="W289"/>
  <c r="W288"/>
  <c r="W287"/>
  <c r="W286"/>
  <c r="W285"/>
  <c r="W284"/>
  <c r="W283"/>
  <c r="W282"/>
  <c r="W281"/>
  <c r="W280"/>
  <c r="W279"/>
  <c r="W278"/>
  <c r="W277"/>
  <c r="W276"/>
  <c r="W275"/>
  <c r="W274"/>
  <c r="W273"/>
  <c r="W272"/>
  <c r="W271"/>
  <c r="E14" i="13"/>
  <c r="D14"/>
  <c r="C14"/>
  <c r="V289" i="12"/>
  <c r="V288"/>
  <c r="V287"/>
  <c r="V286"/>
  <c r="V285"/>
  <c r="V284"/>
  <c r="V283"/>
  <c r="V282"/>
  <c r="V281"/>
  <c r="V280"/>
  <c r="V279"/>
  <c r="V278"/>
  <c r="V277"/>
  <c r="V276"/>
  <c r="V275"/>
  <c r="V274"/>
  <c r="V273"/>
  <c r="V272"/>
  <c r="V271"/>
  <c r="K270"/>
  <c r="E270" l="1"/>
  <c r="E290"/>
  <c r="E292"/>
  <c r="G14" i="13" s="1"/>
  <c r="F271" i="12"/>
  <c r="F275"/>
  <c r="F281"/>
  <c r="F273"/>
  <c r="F277"/>
  <c r="F279"/>
  <c r="F283"/>
  <c r="F285"/>
  <c r="F287"/>
  <c r="F289"/>
  <c r="F272"/>
  <c r="F274"/>
  <c r="F276"/>
  <c r="F278"/>
  <c r="F280"/>
  <c r="F282"/>
  <c r="F284"/>
  <c r="F286"/>
  <c r="F288"/>
  <c r="E15" i="13"/>
  <c r="D15"/>
  <c r="C15"/>
  <c r="G15"/>
  <c r="E291" i="12" l="1"/>
  <c r="F14" i="13"/>
  <c r="B4"/>
  <c r="F15" l="1"/>
</calcChain>
</file>

<file path=xl/sharedStrings.xml><?xml version="1.0" encoding="utf-8"?>
<sst xmlns="http://schemas.openxmlformats.org/spreadsheetml/2006/main" count="5052" uniqueCount="1949">
  <si>
    <t>Última Atualização:</t>
  </si>
  <si>
    <t>PREGÃO</t>
  </si>
  <si>
    <t>Unidade</t>
  </si>
  <si>
    <t>Objeto</t>
  </si>
  <si>
    <t>Validade</t>
  </si>
  <si>
    <t>VALOR EMPENHADO</t>
  </si>
  <si>
    <t>VALOR A EMPENHAR</t>
  </si>
  <si>
    <t>VALOR TOTAL DO PREGÃO</t>
  </si>
  <si>
    <t>Item</t>
  </si>
  <si>
    <t>Unidade de Fornecimento</t>
  </si>
  <si>
    <t>Valor Unitário</t>
  </si>
  <si>
    <t>Total Empenhado</t>
  </si>
  <si>
    <t>Saldo a Empenhar</t>
  </si>
  <si>
    <t>87.651.345/0001-93 - G GOTUZZO E CIA LTDA</t>
  </si>
  <si>
    <t>Quantid.</t>
  </si>
  <si>
    <t>Valor Empenhado</t>
  </si>
  <si>
    <t>Valor Total do Pregão</t>
  </si>
  <si>
    <t>Pregão</t>
  </si>
  <si>
    <t>Pedido/ Unidade Solicitante</t>
  </si>
  <si>
    <t>01.172.123/0001-72 - CARDOSO &amp; DUARTE LTDA - ME</t>
  </si>
  <si>
    <t xml:space="preserve">    </t>
  </si>
  <si>
    <t xml:space="preserve">Descrição </t>
  </si>
  <si>
    <t>Editora e Gráfica Universitária</t>
  </si>
  <si>
    <t>COLETOR MATERIAL PÉRFURO-CORTANTE, MATERIAL PAPELÃO, CAPACIDADE TOTAL 7, ACESSÓRIOS ALÇAS RÍGIDAS E TAMPA, COMPONENTES ADICIONAIS REVESTIMENTO INTERNO EM POLIETILENO ALTA DENSIDADE, TIPO USO DESCARTÁVEL</t>
  </si>
  <si>
    <t xml:space="preserve">     </t>
  </si>
  <si>
    <t xml:space="preserve">      </t>
  </si>
  <si>
    <t>02.228.938/0001-99 - D-X INDUSTRIA, COMERCIO, IMPORTACAO E EXPORTACAO LTDA</t>
  </si>
  <si>
    <t>RAÇÃO PARA BOVINOS DE LEITE COM NO MÍNIMO 18% DE PROTEÍNA BRUTA (PB), COM TAMPONANTE</t>
  </si>
  <si>
    <t>01.151.850/0001-53 - LUDWIG BIOTECNOLOGIA LTDA - ME</t>
  </si>
  <si>
    <t>14.730.713/0001-15 - MG COMERCIO DE PRODUTOS LABORATORIAIS LTDA - ME</t>
  </si>
  <si>
    <t>ENTELLAN, DENSIDADE 0,94, VISCOSIDADE 20, ÍNDICE REFRAÇÃO 20, APLICAÇÃO MICROSCOPIA</t>
  </si>
  <si>
    <t>MEIO DE CULTURA, TIPO ÁGAR BAIRD PARKER, APRESENTAÇÃO PÓ</t>
  </si>
  <si>
    <t>HIDRÓXIDO DE POTÁSSIO, ASPECTO FÍSICO ESCAMA OU LENTILHA BRANCA, INODORA, HIGROSCÓPICA, PESO MOLECULAR 56,11, FÓRMULA QUÍMICA KOH, GRAU DE PUREZA TEOR MÍNIMO DE 85%, CARACTERÍSTICA ADICIONAL REAGENTE P.A., NÚMERO DE REFERÊNCIA QUÍMICA CAS 1310-58-3</t>
  </si>
  <si>
    <t>HIDRÓXIDO DE SÓDIO, ASPECTO FÍSICO EM LENTILHAS OU MICRO PÉROLAS ESBRANQUIÇADAS, PESO MOLECULAR 40, FÓRMULA QUÍMICA NAOH, GRAU DE PUREZA PUREZA MÍNIMA DE 98%, CARACTERÍSTICA ADICIONAL REAGENTE P.A., NÚMERO DE REFERÊNCIA QUÍMICA CAS 1310-73-2</t>
  </si>
  <si>
    <t>TRIETILAMINA, ASPECTO FÍSICO LÍQUIDO LÍMPIDO, INCOLOR, FORTE ODOR DE AMÔNIA, PESO MOLECULAR 101,19, FÓRMULA QUÍMICA C6H15N, GRAU DE PUREZA PUREZA MÍNIMA DE 99,5%, CARACTERÍSTICA ADICIONAL REAGENTE P.A., NÚMERO DE REFERÊNCIA QUÍMICA CAS 121-44-8</t>
  </si>
  <si>
    <t>PIPETA, TIPO PASTEUR, GRADUAÇÃO GRADUADA, CAPACIDADE 3, MATERIAL PLÁSTICO, ESCALA ESCALA 0,5 EM 0,5 ML, ESTERILIDADE ESTÉRIL</t>
  </si>
  <si>
    <t>Última Consulta:</t>
  </si>
  <si>
    <t xml:space="preserve">   </t>
  </si>
  <si>
    <t>13.734.839/0001-03 - R R - COMERCIO DE CARTUCHOS LTDA - ME</t>
  </si>
  <si>
    <t>20.402.517/0001-14 - DHZ COMERCIO DE SUPRIMENTOS LTDA - EPP</t>
  </si>
  <si>
    <t>23.912.866/0001-74 - LICITAR SUPRIMENTOS DE INFORMÁTICA EIRELI - ME</t>
  </si>
  <si>
    <t xml:space="preserve">Sistema de Registro de Preços -  PREGÕES VIGENTES. </t>
  </si>
  <si>
    <t>UNIDADE</t>
  </si>
  <si>
    <t>14.676.091/0001-94 - AGNUS COMERCIO DE MAQUINAS E EQUIPAMENTOS LTDA - EPP</t>
  </si>
  <si>
    <t>22.065.938/0001-22 - CCK COMERCIAL EIRELI - EPP</t>
  </si>
  <si>
    <t>Coordenadoria de Gestão Ambiental</t>
  </si>
  <si>
    <t>Serviço de Desinsetização  e descupinização nas áreas da UFPel, inclusive com o fornecimento de todos os produtos e materiais necessários para a execução do serviço.</t>
  </si>
  <si>
    <t>Prestação de serviços de desratização a serem executados nas dependências da UFPel, incluindo o fornecimento de todos os produtos e materiais necessários para execução do serviço.</t>
  </si>
  <si>
    <t>Centro de Gerenciamento de Informações e Concursos</t>
  </si>
  <si>
    <t>Serviço de cabeamento estruturado necessários à reposição de solução de conectividade e ampliação da infraestrutura atual da UFPel.</t>
  </si>
  <si>
    <t>Coordenadoria de Comunicação Social</t>
  </si>
  <si>
    <t>Serviços de Coffee-break para eventos institucionais promovidos pela Ufpel.</t>
  </si>
  <si>
    <t>Núcleo de Contratos 
3284-3931 / 3932</t>
  </si>
  <si>
    <t>007/2016</t>
  </si>
  <si>
    <t>008/2016</t>
  </si>
  <si>
    <t>017/2016</t>
  </si>
  <si>
    <t>ROLO</t>
  </si>
  <si>
    <t>19.351.920/0001-82 - C V MALFATTI COMPONENTES ELETRONICOS - EPP</t>
  </si>
  <si>
    <t>016/2017</t>
  </si>
  <si>
    <t>KIT ACADÊMICO CONTENDO: CANETA DE ALTA ROTAÇÃO, DOIS OU MAIS JATOS DE ÁGUA PARA REFRIGERAÇÃO DE PONTA DIAMANTADA, ROTAÇÃO DE NO MÍNIMO 420.000RPM, AUTOCLAVÁVEL EM TEMPERATURA DE ATÉ 135ºC, COM SELO DE AUTOCLAVAGEM, PRESSÃO DO TRABALHO MÍNIMA DE 30 LBF/POL2, CORPO EM ALUMÍNIO ANODIZADO COM CANAIS ARREDONDADOS DE PEGA, CABEÇA DE TAMANHO REDUZIDO COM DIÂMETRO ATÉ 11 MM E ALTURA DA CABEÇA ATÉ 15MM, TURBINA MICROBALANCEADA, SISTEMA DE SUBSTITUIÇÃO DA BROCA SEM A UTILIZAÇÃO DE SACABROCAS. NO CORPO DO PRODUTO E NA EMBALAGEM DEVE IR IMPRESSO O NOME DO FABRICANTE E O NÚMERO DE SÉRIE DE FABRICAÇÃO; MICROMOTOR ESTERELIZÁVEL EM AUTOCLAVE COM TEMPERATURA DE ATÉ 135ºC, COM SISTEMA DE CONEXÃO 2 FUROS, SISTEMA INTRA DE ENCAIXE RÁPIDO DAS PONTAS COM GIRO DE 360° DAS PEÇAS ACOPLADAS, COM RECURSO DE INVERSÃO DE ROTAÇÃO E REGULAGEM DE 3.000 A 18.000 RPM. NO CORPO DO PRODUTO E NA EMBALAGEM DEVE IR IMPRESSO O NOME DO FABRICANTE E O NÚMERO DE SÉRIE DE FABRICAÇÃO; CONTRA ÂNGULO AUTOCLAVÁVEL EM ATÉ 135°C ACOPLÁVEL AO MICROMOTOR ATRAVÉS DO SISTEMA INTRA, CORPO DE ALUMÍNIO E LATÃO GIRO LIVRE DE 360º; PEÇA RETA AUTOCLAVÁVEL EM TEMPERATURA DE ATÉ 135°C. TODAS AS PEÇAS DEVEM SER COMPATÍVEIS E DEVEM APRESENTAR SISTEMA DE REFRIGERAÇÃO. GARANTIA MÍNIMA DE 12 MESES</t>
  </si>
  <si>
    <t>Pró-Reitoria de Assuntos Estudantis - PRAE</t>
  </si>
  <si>
    <t>121/2017 - PRAE</t>
  </si>
  <si>
    <t>Aquisição De Kit Acadêmico Odontológico</t>
  </si>
  <si>
    <t>INF.VIGENCIA</t>
  </si>
  <si>
    <t>Sistema de Registro de Preços - PREGÕES 2016 e 2017.</t>
  </si>
  <si>
    <t>014/2017</t>
  </si>
  <si>
    <t>Núcleo De Material - Numat</t>
  </si>
  <si>
    <t>57/2017 - NUMAT</t>
  </si>
  <si>
    <t xml:space="preserve">77.036.481/0001-10 - INDUSTRIA DE CARIMBOS 2001 LTDA - ME </t>
  </si>
  <si>
    <t>ALMOFADA PARA CARIMBO, MATERIAL CAIXA PLÁSTICO, ALMOFADA ESPONJA ABSORVENTE REVESTIDA DE TECIDO, TAMANHO GRANDE, COR AZUL, N/3, TIPO ENTINTADA.</t>
  </si>
  <si>
    <t>CARIMBO, MATERIAL CORPO PLÁSTICO, MATERIAL BASE RESINA, COMPRIMENTO 38MM, LARGURA 14MM, TIPO AUTO-ENTINTADO, FORMATO RETANGULAR, CARACTERÍSTICAS ADICIONAIS JANELA IDENTIFICADORA DE TEXTO/MECANISMO GIRATÓRIO</t>
  </si>
  <si>
    <t>CARIMBO, MATERIAL CORPO PLÁSTICO, MATERIAL BASE RESINA, COMPRIMENTO 47MM, LARGURA 18MM, TIPO AUTO-ENTINTADO, FORMATO RETANGULAR, CARACTERÍSTICAS ADICIONAIS JANELA IDENTIFICADORA DE TEXTO/MECANISMO GIRATÓRIO</t>
  </si>
  <si>
    <t>CARIMBO, MATERIAL CORPO PLÁSTICO, MATERIAL BASE RESINA, COMPRIMENTO 58MM, LARGURA 22MM, TIPO AUTO-ENTINTADO, FORMATO RETANGULAR, CARACTERÍSTICAS ADICIONAIS JANELA IDENTIFICADORA DE TEXTO/MECANISMO GIRATÓRIO</t>
  </si>
  <si>
    <t>CARIMBO, MATERIAL CORPO PLÁSTICO, MATERIAL BASE RESINA, COMPRIMENTO 60MM, LARGURA 40MM, TIPO AUTO-ENTINTADO, FORMATO RETANGULAR, CARACTERÍSTICAS ADICIONAIS JANELA IDENTIFICADORA DE TEXTO/MECANISMO GIRATÓRIO</t>
  </si>
  <si>
    <t>CARIMBO, MATERIAL CORPO PLÁSTICO, MATERIAL BASE RESINA, COMPRIMENTO 30MM, LARGURA 30MM, TIPO AUTO-ENTINTADO, FORMATO QUADRADO, CARACTERÍSTICAS ADICIONAIS JANELA IDENTIFICADORA DE TEXTO/MECANISMO GIRATÓRIO</t>
  </si>
  <si>
    <t>CARIMBO, MATERIAL CORPO PLÁSTICO, MATERIAL BASE RESINA, COMPRIMENTO 20MM, LARGURA 20MM, TIPO AUTO-ENTINTADO, FORMATO QUADRADO, CARACTERÍSTICAS ADICIONAIS RETRÁTIL COM MOLA, JANELA IDENTIFICADORA DE TEXTO/MECANISMO GIRATÓRIO</t>
  </si>
  <si>
    <t>CARIMBO, MATERIAL CORPO PLÁSTICO, MATERIAL BASE BORRACHA, COMPRIMENTO 70MM, LARGURA 37MM, TIPO AUTO-ENTINTADO E AUTOMÁTICO, CARACTERÍSTICAS ADICIONAIS JANELA IDENTIFICADORA DE TEXTO/MECANISMO GIRATÓRIO</t>
  </si>
  <si>
    <t>CARIMBO, MATERIAL CORPO PLÁSTICO, MATERIAL BASE RESINA, COMPRIMENTO 41MM, LARGURA 24MM, TIPO AUTO-ENTINTADO, FORMATO RETANGULAR, CARACTERÍSTICAS ADICIONAIS RETRÁTIL COM MOLA, JANELA IDENTIFICADORA DE TEXTO/MECANISMO GIRATÓRIO</t>
  </si>
  <si>
    <t>CARIMBO, MATERIAL CORPO PLÁSTICO, MATERIAL BASE RESINA, COMPRIMENTO 40MM, LARGURA 40MM, TIPO AUTO-ENTINTADO, FORMATO QUADRADO, CARACTERÍSTICAS ADICIONAIS RETRÁTIL COM MOLA , JANELA IDENTIFICADORA DE TEXTO/MECANISMO GIRATÓRIO</t>
  </si>
  <si>
    <t>BASE PARA CARIMBO, MATERIAL BORRACHA, FORMATO RETANGULAR, COMPRIMENTO 3,80CM, LARGURA 1,40CM, APLICAÇÃO CARIMBO AUTOMÁTICO, CARACTERÍSTICA ADICIONAL COM FITA DUPLA FACE PARA FIXAÇÃO EM BASE</t>
  </si>
  <si>
    <t>BASE PARA CARIMBO, MATERIAL BORRACHA, FORMATO RETANGULAR, COMPRIMENTO 47MM, LARGURA 18MM, APLICAÇÃO CARIMBO AUTOMÁTICO CARACTERÍSTICA ADICIONAL COM FITA DUPLA FACE PARA FIXAÇÃO EM BASE</t>
  </si>
  <si>
    <t>BASE PARA CARIMBO, MATERIAL BORRACHA, FORMATO RETANGULAR, COMPRIMENTO 59MM, LARGURA 23MM CARACTERÍSTICA ADICIONAL COM FITA DUPLA FACE PARA FIXAÇÃO EM BASE</t>
  </si>
  <si>
    <t>BASE PARA CARIMBO, MATERIAL BORRACHA, FORMATO RETANGULAR, COMPRIMENTO 60MM, LARGURA 40MM, APLICAÇÃO CARIMBO AUTOMÁTICO,  CARACTERÍSTICA ADICIONAL COM FITA DUPLA FACE PARA FIXAÇÃO EM BASE</t>
  </si>
  <si>
    <t>BASE PARA CARIMBO, MATERIAL BORRACHA, FORMATO RETANGULAR, COMPRIMENTO 30MM, LARGURA 30MM, APLICAÇÃO CARIMBO AUTOMÁTICO CARACTERÍSTICA ADICIONAL COM FITA DUPLA FACE PARA FIXAÇÃO EM BASE</t>
  </si>
  <si>
    <t>BASE DE BORRACHA PARA CARIMBO AUTOENTINTADO 20X20MM  CARACTERÍSTICA ADICIONAL COM FITA DUPLA FACE PARA FIXAÇÃO EM BASE</t>
  </si>
  <si>
    <t>BASE DE BORRACHA PARA CARIMBO AUTOENTINTADO 70X38MM CARACTERÍSTICA ADICIONAL COM FITA DUPLA FACE PARA FIXAÇÃO EM BASE</t>
  </si>
  <si>
    <t>BASE PARA CARIMBO, MATERIAL BORRACHA, FORMATO RETANGULAR, COMPRIMENTO 40MM, LARGURA 23MM, CARACTERÍSTICAS ADICIONAIS FOTOPOLIMERO CARACTERÍSTICA ADICIONAL COM FITA DUPLA FACE PARA FIXAÇÃO EM BASE</t>
  </si>
  <si>
    <t>BASE PARA CARIMBO, MATERIAL BORRACHA, FORMATO QUADRADO, COMPRIMENTO 40MM, LARGURA 40MM, APLICAÇÃO CARIMBO AUTOMÁTICO, CARACTERÍSTICAS ADICIONAIS TRASPARENTE CARACTERÍSTICA ADICIONAL COM FITA DUPLA FACE PARA FIXAÇÃO EM BASE</t>
  </si>
  <si>
    <t>021/2017</t>
  </si>
  <si>
    <t xml:space="preserve">00.479.418/0001-23 - A N ROTA - EPP </t>
  </si>
  <si>
    <t xml:space="preserve">05.452.474/0001-98 - RIDALA INDUSTRIA E COMERCIO DE MADEIRAS LTDA - ME </t>
  </si>
  <si>
    <t>Quilo</t>
  </si>
  <si>
    <t>Saco 25kg</t>
  </si>
  <si>
    <t>Saco 25 kg</t>
  </si>
  <si>
    <t>Saco 5kg</t>
  </si>
  <si>
    <t>Saco 40KG</t>
  </si>
  <si>
    <t>Pote com 500kg</t>
  </si>
  <si>
    <t>Pote 5kg</t>
  </si>
  <si>
    <t>Saco c/ 20kg</t>
  </si>
  <si>
    <t>Saco c/5kg</t>
  </si>
  <si>
    <t>06.056.062/0001-00 - LUIS REINALDO DA SILVA KOVALSKI - ME</t>
  </si>
  <si>
    <t>Kg</t>
  </si>
  <si>
    <t>RAÇÃO PARA GATOS FILHOTES - UMIDADE 12% (MÁXIMO RECOMENDÁVEL *), PROTEÍNA BRUTA (NÍVEL MÍNIMO DE GARANTIA**) 32% E 34 (MELHOR RECOMENDAÇÃO***), EXTRATO ETÉREO (**) 9,0% A 12% (***), MATÉRIA FIBROSA 4,0%(*), MATÉRIA MINERAL 10% (*), CÁLCIO 0,90% (**) A 2,00%, FÓSFORO 0,8%(**), SÓDIO 2.500MG/KG (***) A 6.000 MG/KG (*), POTÁSSIO 5.200 MG/KG (**) A 7.000 MG/KG, FERRO 80 MG/KG (**, FACULTATIVO), ACIDO LINOLEICO 18 G/KG(**) A 20 G/KG (***), LISINA 8.000 MG/KG (**) A 12.000MG/KG (***), METIONINA (MÍN.) 7.000 MG/KG (**) A 8.000 MG/KG (***) , TAURINA 1.100 MG/KG (**) A 1.300 MG/KG (***); ÔMEGA 3 - 2500 MG/KG(**, FACULTATIVO); ENERGIA METABOLIZÁVEL 3919 KCAL/KG (APROXIMADA), PROBIÓTICOS E PREBIÓTICOS (FACULTATIVO)."</t>
  </si>
  <si>
    <t>RAÇÃO ÚMIDA PARA CÃES FILHOTES: UMIDADE (MÁX) 820 G/KG (82%) PROTEÍNA BRUTA (MÍN.) 90 G/KG (9,0%) EXTRATO ETÉREO (MÍN.) 70 G/KG (7,0%) MATÉRIA FIBROSA (MÁX.) 20 G/KG (2,0%) MATÉRIA MINERAL (MÁX.) 25 G/KG (2,5%) CÁLCIO (MÍN.) 3600 MG/KG (0,36%) CÁLCIO (MÁX.) 4800 MG/KG (0,48%) FÓSFORO (MÍN.) 3000 MG/KG (0,3%) FÓSFORO (MÁX.) 5500 MG/KG (0,55%) SÓDIO (MÍN.) 1100 MG/KG POTÁSSIO (MÍN.) 2050 MG/KG.</t>
  </si>
  <si>
    <t>RAÇÃO ÚMIDA PARA GATOS: UMIDADE (MÁX) 840 G/KG (84%), PROTEÍNA BRUTA (MÍN.) 80 G/KG (8,0%), EXTRATO ETÉREO (MÍN.) 30 G/KG (3,0%), MATÉRIA FIBROSA (MÁX.) 20 G/KG (2,0%), MATÉRIA MINERAL (MÁX.) 30 G/KG (3,0%), CÁLCIO (MÍN.) 2000 MG/KG (0,2%), CÁLCIO (MÁX.) 5000 MG/KG (0,5%), FÓSFORO (MÍN.) 2000 MG/KG (0,2%), FÓSFORO (MÁX.) 8000 MG/KG (0,8%), SÓDIO (MÍN.) 500 MG/KG, POTÁSSIO (MÍN.) 1400 MG/KG.</t>
  </si>
  <si>
    <t>FRANGO INICIAL CONCENTRADO: UMIDADE (MÁX) 120G/KG (12%), PROTEÍNA BRUTA (MÍN) 440G/KG (44%), EXTRATO ETÉREO (MÍN) 25G/KG (2.5%), MATÉRIA FIBROSA (MÁX) 100G/KG (10%), MATÉRIA MINERAL (MÁX) 160G/KG (16%).</t>
  </si>
  <si>
    <t>RAÇÃO CANINA, TIPO CONSUMO CÃO ADULTO, COMPONENTES UMIDADE, PROTEÍNA BRUTA, EXTRATO ETÉREO, MATÉRIA, DOSAGEM MÁXIMA UMIDADE 12 PER, DOSAGEM MÁXIMA MATÉRIAMINERAL 9 PER, DOSAGEM MÁXIMA CÁLCIO 16 PER, DOSAGEM MÍNIMA PROTEÍNA BRUTA 16 PER, DOSAGEM MÍNIMA EXTRATO ETÉREO 6 PER, DOSAGEM MÍNIMA FÓSFORO 1 PER, DOSAGEM MÁXIMA MATÉRIA FIBROSA 5 PER UNIDADE DE FORNECIMENTO: SACO COM 25KG</t>
  </si>
  <si>
    <t>RAÇÃO CANINA, TIPO CONSUMO CÃO FILHOTE DE 3 A 8 SEMANAS, COMPONENTES PROTEÍNA BRUTA, UMIDADE, EXTRATO ETÉREO, MATÉRIA, DOSAGEM MÁXIMA UMIDADE 12 PER, DOSAGEM MÁXIMA MATÉRIA MINERAL 8 PER, DOSAGEM MÁXIMA CÁLCIO 1,5 PER, DOSAGEM MÍNIMA PROTEÍNA BRUTA 29 PER, DOSAGEM MÍNIMA EXTRATO ETÉREO 19 PER, DOSAGEM MÍNIMA FÓSFORO 0,7 PER, DOSAGEM MÁXIMA MATÉRIA FIBROSA 3,0 PER UNIDADE DE FORNECIMENTO: SACO COM 25KG</t>
  </si>
  <si>
    <t>RAÇÃO COELHO, COMPONENTES UMIDADE/PROTEÍNA BRUTA/EXTRATO ETÉREO/MATÉRIA FI-, DOSAGEM MÁXIMA CÁLCIO 3 PER, DOSAGEM MÍNIMA EXTRATO ETÉREO 2,50 PER, DOSAGEM MÍNIMA FÓSFORO 0,35 PER, DOSAGEM MÁXIMA MATÉRIA FIBROSA 16 PER, DOSAGEM MÁXIMAMATÉRIA MINERAL 12 PER, DOSAGEM MÍNIMA PROTEÍNA BRUTA 12 PER, DOSAGEM MÁXIMA UMIDADE 13 PER, SACO 5KG</t>
  </si>
  <si>
    <t>RAÇÃO PELETIZADA PARA CAVALOS (SEM PROTEÍNA DE ORIGEM ANIMAL), SACO COM 40 KG.</t>
  </si>
  <si>
    <t>RAÇÃO ANIMAL, APLICAÇÃO ALIMENTO ANIMAL, TIPO RAÇÃO AVE, INGREDIENTES SEMENTE DE GIRASSOL</t>
  </si>
  <si>
    <t>PAPA PARA FILHOTES DE PSITACÍDEOS, POTE COM 600 G.</t>
  </si>
  <si>
    <t>RAÇÃO CONCENTRADA AVE, INGREDIENTES PROTEÍNA BRUTA, CÁLCIO, FÓSFORO, FARELO DE TRIGO E, APLICAÇÃO AVE EM FASE INICIAL</t>
  </si>
  <si>
    <t>AMENDOIM IN NATURA, TIPO 1, APRESENTAÇÃO COM CASCA, TAMANHO MÉDIO</t>
  </si>
  <si>
    <t>CASTANHA DO BRASIL, NOME CASTANHA DO PARÁ.</t>
  </si>
  <si>
    <t>SUPLEMENTO ALIMENTAR ANIMAL, AMINOMIX PET, POTE COM 500 KG.</t>
  </si>
  <si>
    <t>SUPLEMENTO ALIMENTAR ANIMAL, AMINOMIX FORTE, POTE COM 5 KG.</t>
  </si>
  <si>
    <t>SUPLEMENTO ALIMENTAR ANIMAL ORGANEW</t>
  </si>
  <si>
    <t>RAÇÃO PELETIZADA PARA ANIMAIS DE LABORATÓRIO, PRONTA PARA USO. PELLET MEDINDO ENTRE 15MM A 16MM DE DIÂMETRO E COMPRIMENTO ENTRE 30MM A 40MM. COMPOSIÇÃO BÁSICA: MILHO INTEGRAL MOÍDO; FARELO DE SOJA; FARELO DE TRIGO; CARBONATO DE CÁLCIO; FOSFATO BICÁLCICO; CLORETO DE SÓDIO (SAL COMUM); VITAMINA A; VITAMINA D3; VITAMINA E; VITAMINA K3; VITAMINA B1; VITAMINA B2; VITAMINA B6; VITAMINA B12; NIACINA; PANTOTENATO DE CÁLCIO; ÁCIDO FÓLICO; BIOTINA; CLORETO DE COLINA; SULFATO DE FERRO; MONÓXIDO DE MANGANÊS; ÓXIDO DE ZINCO; SULFATO DE COBRE; IODATO DE CÁLCIO; SELENITO DE SÓDIO; SULFATO DE COBALTO; LISINA; METIONINA; BHT. NÍVEIS DE GARANTIA POR KG: UMIDADE MÁXIMA 125G; PROTEÍNA BRUTA MÍNIMA 220 G; EXTRATO ETÉREO MÍNIMO 40G; MATÉRIA MINERAL MÁXIMA 90G; MATÉRIA FIBROSA MÁXIMA 70G; CÁLCIO MÍNIMO 10G E MÁXIMO 14G; FÓSFORO MÍNIMO 8.000 MG. VITAMINAS POR KG: VITAMINA A MÍNIMO 13.000 UL; VITAMINA K3 MÍNIMO 3MG; VITAMINA B1 MÍNIMO 5MG; VITAMINA B2 MÍNIMO 6MG; VITAMINA B6 MÍNIMO 7MG; VITAMINA B12 22 MG; NIACINA MÍNIMO 60MG; ÁCIDO PANTOTÊNICO MÍNIMO 20MG; ÁCIDO FÓLICO MÍNIMO 1MG; BIOTINA MÍNIMO 0,05 MG; COLINA MÍNIMO 1.900 MG. MINERAIS POR KG: SÓDIO MÍNIMO 2.700 MG; FERRO MÍNIMO 50MG; MANGANÊS MÍNIMO 60MG; ZINCO MÍNIMO 60MG; COBRE MÍNIMO 10MG; IODO MÍNIMO 2MG; SELÊNIO MÍNIMO 0,05MG; COBALTO MÍNIMO 1,5MG; FLUOR MÁXIMO 80MG. AMINOÁCIDOS POR KG: LISINA MÍNIMO 12G; METIONINA MÍNIMO 4.000MG. ADITIVOS POR KG: BHT 100MG. NÃO FAZER USO DE COMPONENTES SUBSTITUTIVOS. EMBALAGEM DE 20 KG E VALIDADE DO PRODUTO DE 06 MESES APÓS A DATA DE FABRICAÇÃO. AS RAÇÕES ADQUIRIDAS DEVERÃO TER O SELO ISO 9001 BEM COMO REGISTRO NO MINISTÉRIO DA AGRICULTORA, PECUÁRIA E ABASTECIMENTO (MAPA), PARA QUE SE POSSA CONCRETIZAR A RESPECTIVA AQUISIÇÃO.</t>
  </si>
  <si>
    <t>MARAVALHA DE MADEIRA DE PINUS SECA, MACIA, ISENTA DE PÓ, FARPAS, IMPUREZAS, RESINAS, INSETICIDAS E OUTROS CONTAMINANTES QUÍMICOS, OBTIDA DE MADEIRA INODORA NA COR MARFIM, LASCAS COM ESPESSURA MÁXIMA DE 1 MM, ÓTIMA CAPACIDADE DE ABSORÇÃO DE ÁGUA, SEM PRESENÇA MACROSCÓPICA DE FUNDOS MANCHADORES E APODRECEDORES, DIMENSÕES E GRANULOMETRIA DAS PARTÍCULAS DENTRO DOS PADRÕES EXIGIDOS PELAS NORMAS DE BIOSSEGURANÇA PARA O BIOTÉRIO CENTRAL DE NOSSA UNIVERSIDADE.</t>
  </si>
  <si>
    <t>RAÇÃO PARA TERNEIRA COM NO MÍNIMO 20% DE PROTEÍNA BRUTA (PB) E 70% NDT, E MONENSINA SÓDICA 30 MG/KG</t>
  </si>
  <si>
    <t>RAÇÃO COM 18% DE PROTEÍNA BRUTA (PB) PARA OVINOS</t>
  </si>
  <si>
    <t>RAÇÃO PARA CÃES FILHOTES - UMIDADE 12,0% (MÁXIMA*), PROTEÍNA BRUTA 25,0% (NÍVEL MÍNIMO DE GARANTIAFACULTATIVO), TRIPTOFANO 0,8 G/KG (**, FACULTATIVO), ENERGIA METABOLIZÁVEL 3834KCAL/KG (APROXIMADA) **) A 27,00% (MELHOR RECOMENDAÇÃO***), EXTRATO ETÉREO 8,0% (**) A 12,00% (***), MATÉRIA FIBROSA 3,5% (*), MATÉRIA MINERAL 11,0%(*), CÁLCIO 0,9% (**) A 2,0%, E FÓSFORO 0,8% (**) A 1,0%, SÓDIO 2000 MG/KG (**) A 3100 MG/KG (*), POTÁSSIO 5000 MG/KG (**) A 6200 MG/KG, ZINCO 240 MG/KG (**, FACULTATIVO); ÁCIDO LINOLEICO 20 G/KG (**) A 24 G/KG (***), OMEGA 3 2200 MG/KG (**, FACULTATIVO), VITAMINA E 120 UI/KG (**, FACULTATIVO), SELÊNIO 0,31 MG/KG (**, FACULTATIVO), TRIPTOFANO 0,8 G/KG (**, FACULTATIVO), ENERGIA METABOLIZÁVEL 3834KCAL/KG (APROXIMADA)."</t>
  </si>
  <si>
    <t>150/2017 - CAP</t>
  </si>
  <si>
    <t>126/2017 - BioC</t>
  </si>
  <si>
    <t>167/2017 - NURFS</t>
  </si>
  <si>
    <t>117/2017 - BioC</t>
  </si>
  <si>
    <t>Centro Agropeguário da Palma, Biotério Central, Núcleo de Reabilitação da Fauna Silvestre</t>
  </si>
  <si>
    <t>Aquisição De Rações E Maravalha</t>
  </si>
  <si>
    <t>Pedido 619 biologia</t>
  </si>
  <si>
    <t>Litro</t>
  </si>
  <si>
    <t>Embalagem</t>
  </si>
  <si>
    <t>Unid.</t>
  </si>
  <si>
    <t>Frasco 25g</t>
  </si>
  <si>
    <t>Frasco</t>
  </si>
  <si>
    <t>litro</t>
  </si>
  <si>
    <t>Caixa com 100 unidades</t>
  </si>
  <si>
    <t>Frasco/100g</t>
  </si>
  <si>
    <t>Caixa com 50 lâminas</t>
  </si>
  <si>
    <t>Caixa/100 unid.s</t>
  </si>
  <si>
    <t>Frasco 500ml</t>
  </si>
  <si>
    <t>Frasco/500g</t>
  </si>
  <si>
    <t>Caixa c/ 100 folhas</t>
  </si>
  <si>
    <t>Pacote com 100 unidades</t>
  </si>
  <si>
    <t>Caixa C/100</t>
  </si>
  <si>
    <t>Frasco/100ml</t>
  </si>
  <si>
    <t>500g</t>
  </si>
  <si>
    <t>Caixa com 50 unidades</t>
  </si>
  <si>
    <t>Pacote com 10</t>
  </si>
  <si>
    <t>Fr</t>
  </si>
  <si>
    <t>Unid</t>
  </si>
  <si>
    <t>Pct</t>
  </si>
  <si>
    <t>Fl</t>
  </si>
  <si>
    <t>Pacote</t>
  </si>
  <si>
    <t>Caixa</t>
  </si>
  <si>
    <t>Cx</t>
  </si>
  <si>
    <t>Un</t>
  </si>
  <si>
    <t>L</t>
  </si>
  <si>
    <t>Gramas</t>
  </si>
  <si>
    <t>Aquisição de Material de Laboratório</t>
  </si>
  <si>
    <t>IB, CDTec Fac. de Nutrição, Fac. de Veterinária e  Agência de Desenvolvimento da Bacia da Lagoa Mirim</t>
  </si>
  <si>
    <t>ACETONA, ASPECTO FÍSICO LÍQUIDO LÍMPIDO TRANSPARENTE, FÓRMULA QUÍMICA C3H6O, MASSA MOLECULAR 58,08, GRAU DE PUREZA PUREZA MÍNIMA DE 99,8%, CARACTERÍSTICA ADICIONAL REAGENTE P/ UV-IR-HPLC-GPC, NÚMERO DE REFERÊNCIA QUÍMICA CAS 67-64-1</t>
  </si>
  <si>
    <t>ÁCIDO CLORÍDRICO, ASPECTO FÍSICO LÍQUIDO LÍMPIDO, INCOLOR/AMARELADO, FUMEGANTE, PESO MOLECULAR 36,46, FÓRMULA QUÍMICA HCL, TEOR TEOR MÍNIMO DE 37%, GRAU DE PUREZA PUREZA MÍNIMA DE 99%, CARACTERÍSTICA ADICIONAL REAGENTE P.A. / ACS, NÚMERO DE REFERÊNCIA QUÍMICA CAS 7647-01-0</t>
  </si>
  <si>
    <t>ÁCIDO LÁTICO, ASPECTO FÍSICO LÍQUIDO XAROPOSO, LEVEMENTE AMARELADO, INODORO,             FÓRMULA QUÍMICA C3H6O3(ÁCIDO L-LÁTICO OU SARCOLÁTICO), PESO MOLECULAR 90,08, TEOR DE PUREZA PUREZA MÍNIMA DE 98%, CARACTERÍSTICA ADICIONAL REAGENTE, NÚMERO DE REFERÊNCIA QUÍMICA CAS 79-33-4</t>
  </si>
  <si>
    <t>ÁCIDO NÍTRICO, ASPECTO FÍSICO LÍQUIDO LÍMPIDO,INCOLOR À AMARELADO,ODOR SUFOCANTE, FÓRMULA QUÍMICA HNO3, PESO MOLECULAR 63,01, GRAU DE PUREZA TEOR MÍNIMO DE 65%, CARACTERÍSTICA ADICIONAL REAGENTE P.A., NÚMERO DE REFERÊNCIA QUÍMICA CAS 7697-37-2</t>
  </si>
  <si>
    <t>ÁLCOOL PROPÍLICO, ASPECTO FÍSICO LÍQUIDO LÍMPIDO, INCOLOR, ODOR CARACTERÍSTICO, FÓRMULA QUÍMICA CH3(CH2)2OH (1-PROPANOL OU NORMAL), PESO MOLECULAR* 60,10, GRAU DE PUREZA PUREZA MÍNIMA DE 99,5%, CARACTERÍSTICA ADICIONAL REAGENTE P.A., NÚMERO DE REFERÊNCIA QUÍMICA CAS 71-23-8</t>
  </si>
  <si>
    <t>ALGODÃO, TIPO HIDRÓFILO, APRESENTAÇÃO EM MANTAS, MATERIAL ALVEJADO, PURIFICADO, ISENTO DE IMPUREZAS, CARACTERÍSTICAS ADICIONAIS ENROLADO EM PAPEL APROPRIADO, ESTERILIDADE NÃO ESTÉRIL, TIPO EMBALAGEM EMBALAGEM INDIVIDUAL</t>
  </si>
  <si>
    <t>BARRILETE, MATERIAL PLÁSTICO, GRADUAÇÃO GRADUADO, CAPACIDADE 10, COMPONENTES COM TAMPA, ACESSÓRIOS COM TORNEIRA</t>
  </si>
  <si>
    <t>BASTÃO LABORATÓRIO, MATERIAL VIDRO, DIMENSÕES CERCA DE 10 X 300</t>
  </si>
  <si>
    <t>BÉQUER, MATERIAL VIDRO, GRADUAÇÃO GRADUADO, CAPACIDADE 1000, FORMATO FORMA ALTA, ADICIONAL COM ORLA E BICO</t>
  </si>
  <si>
    <t>BÉQUER, MATERIAL VIDRO, GRADUAÇÃO GRADUADO, CAPACIDADE 1000, FORMATO FORMA BAIXA, ADICIONAL COM ORLA E BICO</t>
  </si>
  <si>
    <t>BÉQUER, MATERIAL VIDRO, GRADUAÇÃO GRADUADO, CAPACIDADE 500, FORMATO FORMA BAIXA, ADICIONAL COM ORLA E BICO</t>
  </si>
  <si>
    <t>CARVÃO ATIVADO, ASPECTO FÍSICO GRÂNULO PRETO, INODORO, PESO MOLECULAR 12,01, FÓRMULA QUÍMICA C, GRAU DE PUREZA PUREZA MÍNIMA DE 90%, CARACTERÍSTICA ADICIONAL GRANULOMETRIA ESPECÍFICA, NÚMERO DE REFERÊNCIA QUÍMICA CAS 7440-44-0</t>
  </si>
  <si>
    <t>CITRATO DE SÓDIO, ASPECTO FÍSICO CRISTAL FINO, COMPOSIÇÃO C6H5NA3O7.2H2O, PESO MOLECULAR 294,10, GRAU DE PUREZA PUREZA MÍNIMA DE 99%,</t>
  </si>
  <si>
    <t>CLORETO DE SÓDIO, ASPECTO FÍSICO PÓ CRISTALINO BRANCO OU CRISTAIS INCOLORES, COMPOSIÇÃO QUÍMICA NACL ANIDRO, PESO MOLECULAR 58,45, PUREZA MÍNIMA PUREZA MÍNIMA DE 99,5%, CARACTERÍSTICA ADICIONAL PADRÃO PRIMÁRIO, NÚMERO DE REFERÊNCIA QUÍMICA CAS 7647-14-5</t>
  </si>
  <si>
    <t>CLOROFÓRMIO, ASPECTO FÍSICO LÍQUIDO CLARO, INCOLOR, ODOR FORTE CARACTERÍSTICO, PESO MOLECULAR 119,38, FÓRMULA QUÍMICA CHCL3, GRAU DE PUREZA PUREZA MÍNIMA DE 99,8%, CARACTERÍSTICA ADICIONAL REAGENTE P.A., NÚMERO DE REFERÊNCIA QUÍMICA CAS 67-66-3</t>
  </si>
  <si>
    <t>COLETOR MATERIAL PÉRFURO-CORTANTE, MATERIAL PAPELÃO, CAPACIDADE TOTAL 3, ACESSÓRIOS ALÇAS RÍGIDAS E TAMPA, COMPONENTES ADICIONAIS REVESTIMENTO INTERNO EM POLIETILENO ALTA DENSIDADE, TIPO USO DESCARTÁVEL</t>
  </si>
  <si>
    <t>CONJUNTO PARA ANÁLISE, APLICAÇÃO EXTRAÇÃO PURIFICAÇÃO DE DNA SANGUE TOTAL E FRAÇÕES, COMPONENTES PROTEINASE K, SOLUÇÃO DE LISE, SOLUÇÃO DE LAVAGEM, OUTROS COMPONENTES TAMPÃO DE ELUIÇÃO, COLUNAS, TUBOS DE COLETA</t>
  </si>
  <si>
    <t>CORANTE, TIPO AZUL DE METILENO, ASPECTO FÍSICO PÓ, CARACTERÍSTICAS ADICIONAIS CI 52015</t>
  </si>
  <si>
    <t>CORANTE, TIPO FUCSINA BÁSICA, ASPECTO FÍSICO PÓ, CARACTERÍSTICAS ADICIONAIS CI 42510</t>
  </si>
  <si>
    <t>CUBA LABORATÓRIO, MATERIAL VIDRO, CAPACIDADE ATÉ 30 LÂMINAS, TIPO VERTICAL, ACESSÓRIOS C/ TAMPA</t>
  </si>
  <si>
    <t>DICROMATO DE POTÁSSIO -ASPECTO FÍSICO PÓ FINO, CRISTALINO, COR LARANJA, COMPOSIÇÃO QUÍMICA K2CR2O7, PESO MOLECULAR 294,18G/MOL, PUREZA MÍNIMA DE 99%, REAGENTE P.A., NÚMERO DE REFERÊNCIA QUÍMICA CAS 7778-50-9.</t>
  </si>
  <si>
    <t>ENZIMA, TIPO TAQ DNA POLIMERASE, ASPECTO FÍSICO LÍQUIDO, CARACTERÍSTICAS ADICIONAIS FRASCO SEPARADO DE MGCL2, CONCENTRAÇÃO 5.000, COMPONENTES ADICIONAIS TAMPÃO REAÇÃO 10X SEM MGCL2</t>
  </si>
  <si>
    <t>ESPÁTULA, MATERIAL LÂMINA METAL, MATERIAL CABO MADEIRA,</t>
  </si>
  <si>
    <t>ESPÁTULA, MATERIAL LÂMINA METAL, MATERIAL CABO MADEIRA, TAMANHO 12, APLICAÇÃO MASSA E RASPAGEM</t>
  </si>
  <si>
    <t>ESTANTE PARA MICROTUBOS, MATERIAL POLIPROPILENO, CAPACIDADE 80 TUBOS, TAMANHO PARA TUBOS ATÉ 2 ML OU TUBOS ATÉ 0,5, COMPONENTES COM TAMPA, ADICIONAL IDENTIFICAÇÃO ALFANUMÉRICA, DUPLA FACE</t>
  </si>
  <si>
    <t>FENOL, ASPECTO FÍSICO CRISTAL INCOLOR, ALTAMENTE HIGROSCÓPICO, FÓRMULA QUÍMICA C6H5OH, PESO MOLECULAR 94,11, GRAU DE PUREZA PUREZA MÍNIMA DE 99%, CARACTERÍSTICA ADICIONAL REAGENTE P.A., NÚMERO DE REFERÊNCIA QUÍMICA CAS 108-95-2</t>
  </si>
  <si>
    <t>FORMALDEÍDO (FORMOL), ASPECTO FÍSICO LÍQUIDO INCOLOR, LÍMPIDO, FÓRMULA QUÍMICA H2CO, PESO MOLECULAR 30,03, GRAU DE PUREZA CONCENTRAÇÃO ENTRE 37 E 40%, NÚMERO DE REFERÊNCIA QUÍMICA CAS 50-00-0</t>
  </si>
  <si>
    <t>FOSFATO DE POTÁSSIO, ASPECTO FÍSICO PÓ BRANCO CRISTALINO, INODORO, FÓRMULA QUÍMICA KH2PO4 (MONOBÁSICO ANIDRO), PESO MOLECULAR 136,09, TEOR DE PUREZA PUREZA MÍNIMA DE 99%, CARACTERÍSTICA ADICIONAL REAGENTE P.A., NÚMERO DE REFERÊNCIA QUÍMICA CAS 7778-77-0</t>
  </si>
  <si>
    <t>FOSFATO DE SÓDIO, ASPECTO FÍSICO PÓ FINO DE CRISTAIS BRANCOS, INODORO, HIGROSCÓPICO, FÓRMULA QUÍMICA NA2HPO4 (DIBÁSICO ANIDRO), MASSA MOLECULAR 141,96, GRAU DE PUREZA PUREZA MÍNIMA DE 99%, CARACTERÍSTICA ADICIONAL REAGENTE P.A., NÚMERO DE REFERÊNCIA QUÍMICA CAS 7558-79-4</t>
  </si>
  <si>
    <t>FRASCO LABORATÓRIO, TIPO REAGENTE, MATERIAL PLÁSTICO, CAPACIDADE 100, TIPO BOCA BOCA LARGA, TIPO TAMPA TAMPA ROSQUEÁVEL COM VEDAÇÃO, ACESSÓRIOS COM BATOQUE</t>
  </si>
  <si>
    <t>FRASCO LABORATÓRIO, TIPO REAGENTE, MATERIAL VIDRO ÂMBAR, CAPACIDADE 10, GRADUAÇÃO GRADUADO, TIPO TAMPATAMPAROSQUEÁVEL COM VEDAÇÃO</t>
  </si>
  <si>
    <t>FUNIL LABORATÓRIO, TIPO USO BUCHNER, MATERIAL PORCELANA, CAPACIDADE 250</t>
  </si>
  <si>
    <t>FUNIL LABORATÓRIO, TIPO USO BUCHNER, MATERIAL PORCELANA, CAPACIDADE 75</t>
  </si>
  <si>
    <t>FUNIL LABORATÓRIO, TIPO USO BUCHNER, MATERIAL VIDRO, CAPACIDADE 150, OUTROS ACESSÓRIOS COM PLACA POROSA</t>
  </si>
  <si>
    <t>FUNIL LABORATÓRIO, TIPO USO BUCHNER, MATERIAL VIDRO, CAPACIDADE 50, OUTROS ACESSÓRIOS COM PLACA POROSA</t>
  </si>
  <si>
    <t>GLICEROL, ASPECTO FÍSICO LÍQUIDO VISCOSO, INCOLOR, HIGROSCÓPICO, FÓRMULA QUÍMICA C3H8O3, PESO MOLECULAR 92,09, TEOR DE PUREZA PUREZA MÍNIMA DE 99,5%, CARACTERÍSTICA ADICIONAL REAGENTE P.A., NÚMERO DE REFERÊNCIA QUÍMICA CAS 56-81-5</t>
  </si>
  <si>
    <t>HASTE COM PONTA MAGNÉTICA, MATERIAL POLIPROPILENO, COMPRIMENTO 350, DIÂMETRO 8, APLICAÇÃO PEGAR BARRAS MAGNÉTICAS, CARACTERÍSTICAS ADICIONAIS PONTA MAGNÉTICA DE 45MM</t>
  </si>
  <si>
    <t>INDICADOR QUÍMICO, CLASSE CLASSE I, TIPO USO EXTERNO, APRESENTAÇÃO FITA ADESIVA, CARACTERÍSTICAS ADICIONAIS PARA ESTERILIZAÇÃO A VAPOR</t>
  </si>
  <si>
    <t>IODO, ASPECTO FÍSICO CRISTAL PRETO AZULADO, DE BRILHO METÁLICO, PESO MOLECULAR 253,81, COMPOSIÇÃO QUÍMICA I2, TEOR DE PUREZA PUREZA MÍNIMA DE 99,8%, CARACTERÍSTICA ADICIONAL RESSUBLIMADO, REAGENTE P.A. ACS ISO, NÚMERO DE REFERÊNCIA QUÍMICA CAS 7553-56-</t>
  </si>
  <si>
    <t>LÂMINA BISTURI, MATERIAL AÇO INOXIDÁVEL, TAMANHO Nº 11, TIPO DESCARTÁVEL, ESTERILIDADE ESTÉRIL</t>
  </si>
  <si>
    <t>LÂMINA BISTURI, MATERIAL AÇO INOXIDÁVEL, TAMANHO Nº 22, TIPO DESCARTÁVEL, ESTERILIDADE ESTÉRIL, CARACTERÍSTICAS ADICIONAIS EMBALADA INDIVIDUALMENTE</t>
  </si>
  <si>
    <t>LÂMINA BISTURI, MATERIAL AÇO INOXIDÁVEL, TAMANHO Nº 24, TIPO DESCARTÁVEL, ESTERILIDADE ESTÉRIL, CARACTERÍSTICAS ADICIONAIS AFIADA E POLIDA, EMBALAGEM INDIVIDUAL EM FITA DE -</t>
  </si>
  <si>
    <t>LÂMINA LABORATÓRIO, MATERIAL VIDRO, DIMENSÕES CERCA DE 75 X 25, TIPO* LAPIDADA, TIPO BORDA BORDA FOSCA</t>
  </si>
  <si>
    <t>LÂMINA LABORATÓRIO, MATERIAL VIDRO, DIMENSÕES CERCA DE 75 X 25, TIPO* LAPIDADA, TIPO BORDA BORDA LISA</t>
  </si>
  <si>
    <t>LAMÍNULA, MATERIAL VIDRO, DIMENSÕES CERCA DE 25 X 50</t>
  </si>
  <si>
    <t>LÁPIS DERMOGRÁFICO, COR AZUL</t>
  </si>
  <si>
    <t>LÁPIS DERMOGRÁFICO, COR PRETO</t>
  </si>
  <si>
    <t>LÁPIS DERMOGRÁFICO, COR VERMELHO</t>
  </si>
  <si>
    <t>LAVADORA LABORATÓRIO, MATERIAL PVC, CAPACIDADE ATÉ 4 PEÇAS, COMPONENTES C/ CESTO PERFURADO, ADICIONAL P/ PIPETAS, DIMENSÕES CERCA DE 15 X 70</t>
  </si>
  <si>
    <t>LAVA-OLHOS EMERGÊNCIA, APLICAÇÃO IMPREGNAÇÃO E DESCONTAMINAÇÃO, CARACTERÍSTICAS ADICIONAIS FRASCO POLIETILENO TRANSPARENTE, CAPACIDADE:500 ML</t>
  </si>
  <si>
    <t>MÁSCARA CIRÚRGICA, TIPO NÃO TECIDO,3 CAMADAS,PREGAS HORIZONTAIS,ATÓXICA, TIPO FIXAÇÃO 4 TIRAS LATERAIS P/ FIXAÇÃO, CARACTERÍSTICAS ADICIONAIS CLIP NASAL EMBUTIDO,HIPOALERGÊNICA, COR AZUL, TIPO USO DESCARTÁVEL</t>
  </si>
  <si>
    <t>MEIO DE CULTURA - CÉLULA E TECIDO, TIPO RPMI 1640, APRESENTAÇÃO PÓ, ADITIVOS COM L-GLUTAMINA, CARACTERÍSTICAS ADICIONAL SEM NAHCO3</t>
  </si>
  <si>
    <t>MEIO DE CULTURA, TIPO ÁGAR CITRATO DE SIMMONS, APRESENTAÇÃO PÓ</t>
  </si>
  <si>
    <t>MEIO DE CULTURA, TIPO ÁGAR CLED, APRESENTAÇÃO PÓ</t>
  </si>
  <si>
    <t>MEIO DE CULTURA, TIPO ÁGAR LB, APRESENTAÇÃO PÓ</t>
  </si>
  <si>
    <t>MICROPIPETA, CAPACIDADE ASPIRAÇÃO ATÉ 1000, TIPO* MONOCANAL, MECÂNICA, AJUSTE VOLUME REGULÁVEL, COMPONENTES COM EJETOR DE PONTEIRA, SUPORTE</t>
  </si>
  <si>
    <t>MICROPIPETA, CAPACIDADE ASPIRAÇÃO ATÉ 2, TIPO* MONOCANAL, MECÂNICA, AJUSTE VOLUME REGULÁVEL, COMPONENTES COM EJETOR DE PONTEIRA, SUPORTE</t>
  </si>
  <si>
    <t>NAFTALENO, ASPECTO FÍSICO SÓLIDO, PESO MOLECULAR 142,20, FÓRMULA QUÍMICA C11H10 (2-METILNAFTALENO), GRAU DE PUREZA PUREZA MÍNIMA DE 99%, NÚMERO DE REFERÊNCIA QUÍMICA CAS 91-57-6</t>
  </si>
  <si>
    <t>PAPEL DE FILTRO, TIPO QUALITATIVO, DIMENSÕES 60 X 60</t>
  </si>
  <si>
    <t>PAPEL DE FILTRO, TIPO QUANTITATIVO, DIÂMETRO CERCA DE 100, TIPO FILTRAÇÃO FILTRAÇÃO RÁPIDA</t>
  </si>
  <si>
    <t>PAPEL DE FILTRO, TIPO QUANTITATIVO, DIÂMETRO CERCA DE 150, TIPO FILTRAÇÃO RÁPIDA</t>
  </si>
  <si>
    <t>PARAFINA, ASPECTO FÍSICO HISTOLÓGICA PURIFICADA, SÓLIDA, BRANCA, DENSIDADE 0,770 A 0,790, PONTO FUSÃO 56 A 58, APRESENTAÇÃO EM BASTÃO</t>
  </si>
  <si>
    <t>PAVIO - LAMPARINA / TOUCHEIRA, NOME PAVIO - LAMPARINA / TOUCHEIRA</t>
  </si>
  <si>
    <t>PINÇA CIRÚRGICA, MATERIAL AÇO INOXIDÁVEL, MODELO DISSECAÇÃO, TIPO PONTA SERRILHADA, COMPRIMENTO 15, APLICAÇÃO HOSPITALAR</t>
  </si>
  <si>
    <t>PIPETADOR, MATERIAL BORRACHA, CAPACIDADE ATÉ 3, AJUSTE TIPO BULBO PARA PIPETA PASTEUR</t>
  </si>
  <si>
    <t>PIPETADOR, MATERIAL BORRACHA, TIPO MANUAL, CAPACIDADE ATÉ 50, AJUSTE TIPO PERA, COMPONENTES* COM 3 VIAS</t>
  </si>
  <si>
    <t>PONTEIRA, TIPO UNIVERSAL, COMPATIBILIDADE PIPETADOR AUTOMÁTICO, CARACTERÍSTICAS ADICIONAIS MONOCANAL DE VOLUME AJUSTÁVEL ENTRE 0,1/1,0 MICROL, APLICAÇÃO ANATOMIA PATOLÓGICA</t>
  </si>
  <si>
    <t>PROVETA, MATERIAL VIDRO, GRADUAÇÃO GRADUADA, CAPACIDADE 250, BASE BASE EM VIDRO, ADICIONAL COM ORLA E BICO</t>
  </si>
  <si>
    <t>REAGENTE ANALÍTICO, REAGENTE FENOL + CLOROFÓRMIO + ÁLCOOL ISOAMÍLICO, ASPECTO FÍSICO LÍQUIDO, COMPOSIÇÃO 25:24:1</t>
  </si>
  <si>
    <t>SACO ESTERILIZAÇÃO, MATERIAL POLIPROPILENO, CAPACIDADE 20 LITROS, COMPRIMENTO 60, LARGURA 40, COR TRANSPARENTE LEVEMENTE OPACA, REFERÊNCIA ACONDICIONAR MATERIAL PARA AUTOCLAVE, CARACTERÍSTICAS ADICIONAIS RESISTENTE A TEMPERATURA 134°C</t>
  </si>
  <si>
    <t>SOLUÇÃO TAMPÃO, LEITURA PH 10,0 APLICAÇÃO CALIBRAGEM DE PEAGÂMETRO</t>
  </si>
  <si>
    <t>SOLUÇÃO TAMPÃO, LEITURA PH 4,0 APLICAÇÃO CALIBRAGEM DE PEAGÂMETRO</t>
  </si>
  <si>
    <t>SOLUÇÃO TAMPÃO, LEITURA PH 7,0 APLICAÇÃO CALIBRAGEM DE PEAGÂMETRO</t>
  </si>
  <si>
    <t>SUPORTE, MATERIAL PLÁSTICO ABS, APLICAÇÃO LABORATÓRIO, CARACTERÍSTICAS ADICIONAIS CAPACIDADE 36 PIPETAS</t>
  </si>
  <si>
    <t>SWAB’S  (SWAB, MATERIAL HASTE PLÁSTICA, TIPO PONTA PONTA EM ALGODÃO HIDRÓFILO, APRESENTAÇÃO* EMBALAGEM INDIVIDUAL EM PAPEL GRAU CIRÚRGICO, ESTERILIDADE ESTÉRIL, TIPO DE USO DESCARTÁVEL) – ACONDICIONADO EM CAIXA C/ 100 UNIDADES</t>
  </si>
  <si>
    <t>TERMOHIGRÔMETRO, TIPO DIGITAL, FAIXA TEMPERATURA -50 A 70,</t>
  </si>
  <si>
    <t>TERMÔMETRO, TIPO DIGITAL, FAIXA MEDIÇÃO TEMPERATURA -30¨ A 50, APLICAÇÃO LABORATÓRIO</t>
  </si>
  <si>
    <t>TESOURA, MATERIAL AÇO INOXIDÁVEL, COMPRIMENTO 13, APLICAÇÃO CIRÚRGICA,CORTE FIO AÇO ATÉ 1,5MM DE DIÂMETRO, CARACTERÍSTICAS ADICIONAIS DUPLA AÇÃO</t>
  </si>
  <si>
    <t>TUBO LABORATÓRIO, TIPO CAPILAR, MATERIAL VIDRO, DIMENSÕES CERCA DE 1,5 X 75, ADICIONAL COM HEPARINA SÓDICA</t>
  </si>
  <si>
    <t>XILENO, ASPECTO FÍSICO LÍQUIDO LÍMPIDO, INCOLOR, INFLAMÁVEL, PESO MOLECULAR 106,17, FÓRMULA QUÍMICA C6H4(CH3)2 - MISTURA DE ISÔMEROS ORTO, PARA E META, GRAU DE PUREZA PUREZA MÍNIMA DE 99,8%, CARACTERÍSTICA ADICIONAL REAGENTE P.A ACS, NÚMERO DE REFERÊNCIA QUÍMICA CAS 1330-20-7</t>
  </si>
  <si>
    <t>ÁLCOOL ETÍLICO, ASPECTO FÍSICO LÍQUIDO LÍMPIDO, INCOLOR, VOLÁTIL, TEOR ALCOÓLICO MÍNIMO DE 99,5¨GL, FÓRMULA QUÍMICA C2H5OH, PESO MOLECULAR 46,07, GRAU DE PUREZA MÍNIMO DE 99,7% P/P INPM, CARACTERÍSTICA ADICIONAL ANIDRO, ABSOLUTO, NÚMERO DE REFERÊNCIA QUÍMICA CAS 64-17-5</t>
  </si>
  <si>
    <t>ALCOÔMETRO, MATERIAL VIDRO, MODELO GAY LUSSAC, ESCALA 0 A 100, CARACTERÍSTICA ADICIONAL CALIBRADO</t>
  </si>
  <si>
    <t>BÉQUER, MATERIAL VIDRO, GRADUAÇÃO GRADUADO, CAPACIDADE 100, FORMATO FORMA ALTA, ADICIONAL COM ORLA E BICO</t>
  </si>
  <si>
    <t>BÉQUER, MATERIAL VIDRO, GRADUAÇÃO GRADUADO, CAPACIDADE 250, FORMATO FORMA BAIXA, ADICIONAL COM ORLA E BICO</t>
  </si>
  <si>
    <t>BÉQUER, MATERIAL VIDRO, GRADUAÇÃO GRADUADO, CAPACIDADE 50, FORMATO FORMA ALTA, ADICIONAL COM ORLA E BICO</t>
  </si>
  <si>
    <t>ESCOVA LABORATÓRIO, FORMATO CILÍNDRICA, MATERIAL CABO ARAME, MATERIAL CERDA CERDA EM CRINA DE CAVALO, ACESSÓRIOS PONTA EM PINCEL, DIMENSÕES CERCA DE 1,5 CM X 30</t>
  </si>
  <si>
    <t>ESCOVA LABORATÓRIO, FORMATO CILÍNDRICA, MATERIAL CABO ARAME, MATERIAL CERDA CERDA EM NYLON, DIÂMETRO 1, COMPRIMENTO 25, ACESSÓRIOS PONTA EM PINCEL</t>
  </si>
  <si>
    <t>ESCOVA LABORATÓRIO, FORMATO CILÍNDRICA, MATERIAL CABO ARAME, MATERIAL CERDA CERDA EM NYLON, DIÂMETRO 2, COMPRIMENTO 25, ACESSÓRIOS PONTA EM PINCEL</t>
  </si>
  <si>
    <t>ÉTER DIETÍLICO, COMPOSIÇÃO QUÍMICA (C2H5)2O, ASPECTO FÍSICO LÍQUIDO LÍMPIDO, INCOLOR, ODOR CARACTERÍSTICO, PUREZA MÍNIMA PUREZA MÍNIMA DE 99%, PESO MOLECULAR 74,12, NÚMERO DE REFERÊNCIA QUÍMICA CAS 60-29-7</t>
  </si>
  <si>
    <t>FRASCO CONTA-GOTAS, MATERIAL VIDRO BOROSSILICATO, COR ÂMBAR, CAPACIDADE 100 ML, CARACTERÍSTICAS ADICIONAIS COM TAMPA ESMERILHADA E ESCOVADA, APLICAÇÃO USO LABORATORIAL, USO GOTEJAMENTO DE CORANTE</t>
  </si>
  <si>
    <t>FRASCO DE VIDRO TIPO ERLENMEYER - 500ML (ERLENMEYER, MATERIAL VIDRO, GRADUAÇÃO GRADUADO, VOLUME 500, TIPO BOCA LARGA, ADICIONAL COM ORLA)</t>
  </si>
  <si>
    <t>FUNIL LABORATÓRIO, TIPO USO ANALÍTICO, MATERIAL VIDRO, CAPACIDADE 60, ADICIONAL RAIADO, TIPO HASTE HASTE CURTA</t>
  </si>
  <si>
    <t>GLICOSE, APECTO FÍSICO PÓ, PADRÃO REAGENTE ANALÍTICO 500G</t>
  </si>
  <si>
    <t>LÂMINA P/ MICROSCÓPIO TIPO FOSCA (LÂMINA LABORATÓRIO, MATERIAL VIDRO, DIMENSÕES CERCA DE 75X25, TIPO BORDA FOSCA) -CAIXA C/50</t>
  </si>
  <si>
    <t>PIPETA, TIPO SOROLÓGICA, GRADUAÇÃO GRADUADA, CAPACIDADE 10, MATERIAL VIDRO, ESCALA ESCALA 0,1 EM 0,1 ML</t>
  </si>
  <si>
    <t>PLACA DE PETRI (MATERIAL VIDRO, FORMATO REDONDA, DIMENSÕES CERCA DE 80X15)</t>
  </si>
  <si>
    <t>PLACA DE PETRI, MATERIAL PLÁSTICO, FORMATO REDONDA, DIMENSÕES CERCA DE 10 X 35, ESTERILIDADE ESTÉRIL, TIPO USO DESCARTÁVEL  PACOTE C/10</t>
  </si>
  <si>
    <t>ACETONA PA C/ 1000ML</t>
  </si>
  <si>
    <t>ÁCIDO ACÉTICO GALCIAL PA C/ 1000ML</t>
  </si>
  <si>
    <t>ÁCIDO CÍTRICO PA C/ 500G</t>
  </si>
  <si>
    <t>AGAR BACTERIOLÓGICO/AGAR NUTRIENTE C/ 500G</t>
  </si>
  <si>
    <t>AGAROSE ULTRAPURE C/ 500G</t>
  </si>
  <si>
    <t>AZUL DE METILENO PA C/ 25G</t>
  </si>
  <si>
    <t>BENZOATO DE SÓDIO PA C/ 1000G</t>
  </si>
  <si>
    <t>BICABORNATO DE SÓDIO PA C/ 1000G</t>
  </si>
  <si>
    <t>CARVÃO ATIVADO PÓ PA C/ 1000G</t>
  </si>
  <si>
    <t>COPO BECKER POLIPROPILENO 1000ML</t>
  </si>
  <si>
    <t>COPO BECKER POLIPROPILENO 100ML</t>
  </si>
  <si>
    <t>COPO BECKER POLIPROPILENO 2000ML</t>
  </si>
  <si>
    <t>COPO BECKER POLIPROPILENO 600ML</t>
  </si>
  <si>
    <t>ESCORREDOR PARA VIDRARIA CAP. 25 PEÇAS/ SUPORTE ESCORREDOR 25 PEÇAS</t>
  </si>
  <si>
    <t>ERLENMEYER GRADUADO C/ ROLHA EM POLIETILENO DE 100ML</t>
  </si>
  <si>
    <t>ERLENMEYER GRADUADO C/ROLHA EM POLIETILENO DE 250ML</t>
  </si>
  <si>
    <t>ESTANTE DE TUBO FALCON CAP. 50 UNID. 15ML A 50ML</t>
  </si>
  <si>
    <t>FENOL PA C/ 1000G</t>
  </si>
  <si>
    <t>GLICOSE PA C/ 500G</t>
  </si>
  <si>
    <t>HEMATOXILINA PA C/ 25GR</t>
  </si>
  <si>
    <t>HIDRÓXIDO DE AMÔNIO C/ 1000ML</t>
  </si>
  <si>
    <t>IODETO DE POTÁSSIO PA C/ 500G</t>
  </si>
  <si>
    <t>MÁSCARA BRANCA C/ ELÁSTICO C/ 100 UNID.</t>
  </si>
  <si>
    <t>MEIO DE CULTURA CALDO BRAIN HEART INFUSION (BHI) C/ 500G</t>
  </si>
  <si>
    <t>MEIO DE CULTURA AGAR CONTAGEM DE PLACAS (PCA) C/ 500G</t>
  </si>
  <si>
    <t>PARAFINA HISTOLÓGICA PA C/ 1000G</t>
  </si>
  <si>
    <t>PLACA DE PETRI VIDRO 100X15MM</t>
  </si>
  <si>
    <t>PROVETA GRADUADA VIDRO BASE/PLÁSTICA 100ML</t>
  </si>
  <si>
    <t>PROVETA GRADUADA VIDRO BASE/PLÁSTICA 500ML</t>
  </si>
  <si>
    <t>PROVETA GRADUADA VIDRO BASE/PLÁSTICA 1000ML</t>
  </si>
  <si>
    <t>SACAROSE PA C/ 1000G</t>
  </si>
  <si>
    <t>TOUCAS CIRÚRGICAS CX. C/100 UNID.</t>
  </si>
  <si>
    <t>TRIPTONA C/ 500G</t>
  </si>
  <si>
    <t>HIDRÓXIDO DE SÓDIO P.A. MICROPÉROLAS</t>
  </si>
  <si>
    <t>ÉTER DE PETRÓLEO P.A. FR C/1L</t>
  </si>
  <si>
    <t>PAPEL DE FILTRO, TIPO QUALITATIVO, DIMENSÕES 60 X 60 CM</t>
  </si>
  <si>
    <t>PAPEL ALUMÍNIO 45CM LARGURA / 7,5M COMPRIMENTO</t>
  </si>
  <si>
    <t>SOLUÇÃO TAMPÃO PH 7,0 (BUFFER), FRASCO COM 500ML C/ PRAZO DE VALIDADE DE, NO MÍNIMO, 10 MESES</t>
  </si>
  <si>
    <t>SOLUÇÃO TAMPÃO PH 4,0 (BUFFER), FRASCO COM 500ML C/ PRAZO DE VALIDADE DE, NO MÍNIMO, 10 MESES</t>
  </si>
  <si>
    <t>ÁGUA OXIGENADA 30%</t>
  </si>
  <si>
    <t>BISSULFITO DE SÓDIO P.A. 500G</t>
  </si>
  <si>
    <t>SULFATO DE POTÁSSIO (K2SO4) P.A.</t>
  </si>
  <si>
    <t>SULFATO DE COBRE II (ICO) (ANIDRO) P.A. 500G</t>
  </si>
  <si>
    <t>ÁCIDO BÓRICO P.A.</t>
  </si>
  <si>
    <t>ÁCIDO CLORÍDRICO P.A.</t>
  </si>
  <si>
    <t>ÁLCOOL ETÍLICO ABSOLUTO P.A.</t>
  </si>
  <si>
    <t>AMIDO SOLÚVEL P.A. 100G</t>
  </si>
  <si>
    <t>IODETO DE POTÁSSIO P. A. 100G</t>
  </si>
  <si>
    <t>IODATO DE POTÁSSIO P. A. 100G</t>
  </si>
  <si>
    <t>TARTARATO DE SODIO E POTASSIO (4 H2O) P.A. 500G</t>
  </si>
  <si>
    <t>VERMELHO DE METILA P.A. 25G</t>
  </si>
  <si>
    <t>VERDE DE BROMOCRESOL P.A. 5G</t>
  </si>
  <si>
    <t>LUVAS DE LÁTEX DESCARTÁVEIS TAMANHO P C/100 UNID</t>
  </si>
  <si>
    <t>LUVAS DE LÁTEX DESCARTÁVEIS TAMANHO M C/100 UNID</t>
  </si>
  <si>
    <t>LUVAS DE LÁTEX DESCARTÁVEIS TAMANHO G C/100 UNID</t>
  </si>
  <si>
    <t>FITA DE PH – PAPEL INDICADOR ESPECIAL DE PH (0–14) GRADUAÇÃO DE 1 EM 1 (1-2-3-4-5-6-7-8-9-10-11-12-13-14) SHELF-LIFE 48 MESES. CX C/ 100 TIRAS</t>
  </si>
  <si>
    <t>TAMPA DE DESSECADOR À VÁCUO COM LUVA DE 40/35, DE VIDRO BOROSILICATO, DIÂMETRO INTERNO DE 160MM</t>
  </si>
  <si>
    <t>EXTRATOR SOXHLET DE GORDURA COM DUAS JUNTAS: FÊMEA 34/45 E MACHO 24/40; EM BOROSSILICATO; 303MM</t>
  </si>
  <si>
    <t>CONDENSADOR PARA EXTRATOR SOXHLET TIPO BOLA PEQUENO 282MM – JUNTA 34/45</t>
  </si>
  <si>
    <t>BALÃO DE FUNDO CHATO 250ML PARA SOXHLET C/ UMA JUNTA ESMERILHADA 24/40</t>
  </si>
  <si>
    <t>CADINHO DE PORCELANA, FORMA MÉDIA, 40ML. TEMPERATURA MÁXIMA DE OPERAÇÃO: 1.100.C.</t>
  </si>
  <si>
    <t>BECKER DE VIDRO, GRADUADO, DE FORMA BAIXA, CAPACIDADE DE 600ML</t>
  </si>
  <si>
    <t>BECKER DE VIDRO, GRADUADO, DE FORMA BAIXA, 250ML</t>
  </si>
  <si>
    <t>CARTUCHO DE CELULOSE PARA EXTRATOR SOXHLET, 25X80MM, CX C/25 PEÇAS</t>
  </si>
  <si>
    <t>GRAL (ALMOFARIZ) DE PORCELANA COM PISTILO 200ML</t>
  </si>
  <si>
    <t>BURETA GRADUADA COM TORNEIRA DE TEFLON 50 ML, COM FUNIL NA PONTA</t>
  </si>
  <si>
    <t>ESPÁTULA TIPO CANALETA EM AÇO INOX. FABRICADA EM CHAPA DE AÇO INOX 304.</t>
  </si>
  <si>
    <t>ERLENMEYER, GRADUADO, DE VIDRO, COM BOCA LARGA, 1000ML</t>
  </si>
  <si>
    <t>ERLENMEYER, GRADUADO, DE VIDRO, COM BOCA LARGA, 500ML</t>
  </si>
  <si>
    <t>FUNIL ANALÍTICO LISO HASTE CURTA EM VIDRO BORO 15ML /Ø 50 MM</t>
  </si>
  <si>
    <t>PINÇA TENAZ PARA CADINHOS, EM AÇO INOX, COM GARRA EM PONTA CURVA L; 30 CM</t>
  </si>
  <si>
    <t>PINÇA TENAZ PARA CADINHOS, EM AÇO INOX, COM GARRA EM PONTA CURVA L; 40 CM</t>
  </si>
  <si>
    <t>PIPETA GRADUADA 10 ML, DE VIDRO, 34CM; ESGOTAMENTO TOTAL</t>
  </si>
  <si>
    <t>CANETA MARCADORA PARA METAL, CERÂMICA, PAPEL À PROVA D´ÀGUA, COR PRETA, COM TINTA</t>
  </si>
  <si>
    <t>FUNIL ANALÍTICO LISO HASTE CURTA EM VIDRO BORO 30 ML / Ø 65 MM</t>
  </si>
  <si>
    <t>CANETA MARCADORA PARA METAL, CERÂMICA, PAPEL À PROVA D´ÀGUA, COR AZUL, COM TINTA</t>
  </si>
  <si>
    <t>PISSETA GRADUADA COM BICO 500 ML</t>
  </si>
  <si>
    <t>PROVETA GRADUADA, BASE VIDRO HEXAGONAL (SEXTAVADA) BORO 3.3 50ML; SEM TAMPA</t>
  </si>
  <si>
    <t>PROVETA GRADUADA; BASE VIDRO HAXAGONAL (SEXTAVADA) BORO 3.3 100ML; SEM TAMPA</t>
  </si>
  <si>
    <t>PROVETA GRADUADA; BASE VIDRO HAXAGONAL (SEXTAVADA) BORO 3.3 250ML; SEM TAMPA</t>
  </si>
  <si>
    <t>AGITADOR MAGNÉTICO. BARRA MAGNÉTICA PARA AGITADOR MAGNÉTICO RECOBERTA DE TEFLON, LISA (PEIXINHO)</t>
  </si>
  <si>
    <t>PIPETADOR MANUAL TIPO PI-PUMP PARA PIPETAS DE ATÉ 2ML CARACTERÍSTICAS TÉCNICAS: MOLDADO EM PLÁSTICO RESISTENTE; UTILIZADO EM CONJUNTO COM PIPETAS DE VIDRO OU DE PLÁSTICO; CONTÉM ROLDANA MÓVEL PARA ASPIRAÇÃO E VÁLVULA DE PRESSÃO PARA DISPENSA TOTAL OU PARCIAL DO VOLUME.</t>
  </si>
  <si>
    <t>PIPETADOR MANUAL TIPO PI-PUMP PARA PIPETAS DE ATÉ 10ML CARACTERÍSTICAS TÉCNICAS: MOLDADO EM PLÁSTICO RESISTENTE; UTILIZADO EM CONJUNTO COM PIPETAS DE VIDRO OU DE PLÁSTICO; CONTÉM ROLDANA MÓVEL PARA ASPIRAÇÃO E VÁLVULA DE PRESSÃO PARA DISPENSA TOTAL OU PARCIAL DO VOLUME.</t>
  </si>
  <si>
    <t>PIPETADOR MANUAL TIPO PI-PUMP PARA PIPETAS DE ATÉ 25ML CARACTERÍSTICAS TÉCNICAS: MOLDADO EM PLÁSTICO RESISTENTE; UTILIZADO EM CONJUNTO COM PIPETAS DE VIDRO OU DE PLÁSTICO; CONTÉM ROLDANA MÓVEL PARA ASPIRAÇÃO E VÁLVULA DE PRESSÃO PARA DISPENSA TOTAL OU PARCIAL DO VOLUME.</t>
  </si>
  <si>
    <t>PIPETADOR MANUAL EM BORRACHA 3 VIAS TIPO PÊRA COM ESFERA EM INOX PIPETADOR FABRICADO EM BORRACHA COM ESFERA EM INOX, TIPO MANUAL, AJUSTE TIPO PÊRA, 3 VÁLVULAS COM ESFERA DE AÇO INOXIDÁVEL (COM 3 VIAS). DISPOSTIVO PARA AUXILIAR NA SUCÇÃO EM PIPETAS. ACOPLAMENTO EM PIPETAS DE VIDRO A PARTIR DE 1 ML (6.5MM DE DIÂMETRO) E DE PLÁSTICO A PARTIR DE 2 ML ATÉ 100 ML.</t>
  </si>
  <si>
    <t>ÁCIDO6-HIDROXI-2,5,7,8 TETRAMETILCROMOMA (TROLOX)</t>
  </si>
  <si>
    <t>PONTEIRAS AMARELAS 0-200 UL TIPO GILSON PCT C/ 1000 UNIDADES</t>
  </si>
  <si>
    <t>PONTEIRAS AZUIS 200 – 1000 UL TIPO GILSON PCT C/ 1000 UNIDADES</t>
  </si>
  <si>
    <t>RACK COM TAMPA PARA 100 PONTEIRAS AMARELAS 0-200UL TIPO GILSON</t>
  </si>
  <si>
    <t>RACK COM TAMPA PARA 100 PONTEIRAS AZUIS 200 – 1000 UL TIPO GILSON</t>
  </si>
  <si>
    <t>PIPETA PASTEUR 3ML C/500</t>
  </si>
  <si>
    <t>TUBO EPPENDORF CAP. 2,0ML C/ 500</t>
  </si>
  <si>
    <t>TUBO CENTRIFUGA POLIP EST 15ML C/ 50</t>
  </si>
  <si>
    <t>TUBO CENTRIFUGA POLIP EST 50ML C/ 50</t>
  </si>
  <si>
    <t>ESTANTE PARA TUBO CENTRIFUGA 30-15ML/20-50ML</t>
  </si>
  <si>
    <t>RACK P/ 100 TUBOS CRIOG 1,5 ML/2ML P/ FREEZER</t>
  </si>
  <si>
    <t>MICROPIPETA MONOCANAL AUTOMÁTICA AUTOCLAVÁVEL 100 - 1000 UL. VOLUME AJUSTÁVEL DE 100 A 1000 UL; CONTROLE TOTAL DE VOLUME POR BOTÃO DE AJUSTE, APENAS VIRANDO O BOTÃO, TANTO PARA OPERAÇÕES DE ASPIRAÇÃO QUANTO PARA DISPERSÃO; SISTEMA DIGITAL DE PARADA APÓS A CONFIGURAÇÃO DO VOLUME O QUE PERMITE QUE O PISTÃO NÃO GIRE, GARANTINDO A PRECISÃO NO VOLUME SEM ALTERAÇÕES. EJETOR AUTOMÁTICO DE PONTEIRAS QUE PERMITE A OPERAÇÃO COM UMA SÓ MÃO; CONE DE ENCAIXE DAS PONTEIRAS FABRICADO COM MATERIAL DE EXCELENTE RESISTÊNCIA QUÍMICA; VISOR COM SISTEMA DE NUMERAÇÃO COM LEITURA EM DISPLAY DIGITAL (NÃO ELETRÔNICO), CLARO PARA MELHOR VISUALIZAÇÃO DO AJUSTE DE VOLUME; FÁCIL CALIBRAÇÃO COM A CHAVE QUE ACOMPANHA; CALIBRADA NA FÁBRICA DE ACORDO COM A NORMA EN ISO 8655 E FORNECIDA COM CERTIFICADO DE TESTE INDIVIDUAL; RECOMENDAÇÃO DE AUTOCLAVADAS A 120 ºC, 1 ATM POR NO MÁXIMO 10 MINUTOS.</t>
  </si>
  <si>
    <t>MICROPIPETA MONOCANAL AUTOMÁTICA AUTOCLAVÁVEL  5 - 50 UL. VOLUME AJUSTÁVEL DE 5 A 50 UL; CONTROLE TOTAL DE VOLUME POR BOTÃO DE AJUSTE, APENAS VIRANDO O BOTÃO, TANTO PARA OPERAÇÕES DE ASPIRAÇÃO QUANTO PARA DISPERSÃO; SISTEMA DIGITAL DE PARADA APÓS A CONFIGURAÇÃO DO VOLUME O QUE PERMITE QUE O PISTÃO NÃO GIRE, GARANTINDO A PRECISÃO NO VOLUME SEM ALTERAÇÕES. EJETOR AUTOMÁTICO DE PONTEIRAS QUE PERMITE A OPERAÇÃO COM UMA SÓ MÃO; CONE DE ENCAIXE DAS PONTEIRAS FABRICADO COM MATERIAL DE EXCELENTE RESISTÊNCIA QUÍMICA; VISOR COM SISTEMA DE NUMERAÇÃO COM LEITURA EM DISPLAY DIGITAL (NÃO ELETRÔNICO), CLARO PARA MELHOR VISUALIZAÇÃO DO AJUSTE DE VOLUME; FÁCIL CALIBRAÇÃO COM A CHAVE QUE ACOMPANHA; CALIBRADA NA FÁBRICA DE ACORDO COM A NORMA EN ISO 8655 E FORNECIDA COM CERTIFICADO DE TESTE INDIVIDUAL; RECOMENDAÇÃO DE AUTOCLAVADAS A 120 ºC, 1 ATM POR NO MÁXIMO 10 MINUTOS.</t>
  </si>
  <si>
    <t>SAPATILHA DESCARTÁVEL COM 30 DE GRAMATURA, PRO PÉ STANDARD, COR BRANCA, PACOTE COM 100 UNIDADES</t>
  </si>
  <si>
    <t>LUVA PARA PROCEDIMENTO NÃO CIRURGICO, LÁTEX DE BORRACHA NATURAL, SUPERFÍCIE LISA, AMBIDESTRA, NÃO ESTÉRIL, COM PÓ BIOABSORVÍVEL, CAIXA COM 100 UNIDADES, TAMANHO P</t>
  </si>
  <si>
    <t>LUVA PARA PROCEDIMENTO NÃO CIRURGICO, LÁTEX DE BORRACHA NATURAL, SUPERFÍCIE LISA, AMBIDESTRA, NÃO ESTÉRIL, COM PÓ BIOABSORVÍVEL, CAIXA COM 100 UNIDADES, TAMANHO M</t>
  </si>
  <si>
    <t>SACO DE LIXO HOSPITALAR, COR BRANCA, CAPACISDADE 30 LITROS, PACOTE COM 100 UNIDADES</t>
  </si>
  <si>
    <t>MICROPIPETA MONOCANAL AUTOMÁTICA AUTOCLAVÁVEL  20 - 200 UL. VOLUME AJUSTÁVEL DE 20 A 200 UL; CONTROLE TOTAL DE VOLUME POR BOTÃO DE AJUSTE, APENAS VIRANDO O BOTÃO, TANTO PARA OPERAÇÕES DE ASPIRAÇÃO QUANTO PARA DISPERSÃO; SISTEMA DIGITAL DE PARADA APÓS A CONFIGURAÇÃO DO VOLUME O QUE PERMITE QUE O PISTÃO NÃO GIRE, GARANTINDO A PRECISÃO NO VOLUME SEM ALTERAÇÕES. EJETOR AUTOMÁTICO DE PONTEIRAS QUE PERMITE A OPERAÇÃO COM UMA SÓ MÃO; CONE DE ENCAIXE DAS PONTEIRAS FABRICADO COM MATERIAL DE EXCELENTE RESISTÊNCIA QUÍMICA; VISOR COM SISTEMA DE NUMERAÇÃO COM LEITURA EM DISPLAY DIGITAL (NÃO ELETRÔNICO), CLARO PARA MELHOR VISUALIZAÇÃO DO AJUSTE DE VOLUME; FÁCIL CALIBRAÇÃO COM A CHAVE QUE ACOMPANHA; CALIBRADA NA FÁBRICA DE ACORDO COM A NORMA EN ISO 8655 E FORNECIDA COM CERTIFICADO DE TESTE INDIVIDUAL; RECOMENDAÇÃO DE AUTOCLAVADAS A 120 ºC, 1 ATM POR NO MÁXIMO 10 MINUTOS.</t>
  </si>
  <si>
    <t>FILTRO ANALÍTICO EM MICROFIBRA DE VIDRO SEM RESINA 47MM DE DIÂMETRO E POROS COM 0,7 MICRÔMETROS COM 100 UNID.</t>
  </si>
  <si>
    <t>TUBO DE ENSAIO – VIDRO – COM TAMPA ROSCA – 16X150MM</t>
  </si>
  <si>
    <t>TUBO DE ENSAIO – VIDRO – COM TAMPA ROSCA – 25X150MM</t>
  </si>
  <si>
    <t>TUBO PARA MACRO DIGESTOR DE NITROGÊNIO EM VIDRO 50X250MM COM ORLA</t>
  </si>
  <si>
    <t>FITA ADESIVA PARA AUTOCLAVE</t>
  </si>
  <si>
    <t>KIT C/6 CARTUCHOS CARVAO CARBON BLOCK CB0060 – PARA EVOLUTION RO 0310 -220V</t>
  </si>
  <si>
    <t>COLUNA RESINA MISTA P/ EQUIP. RO0310 PERMUTION</t>
  </si>
  <si>
    <t>DETERGENTE NEUTRO PARA USO EXCLUSIVO EM LABORATÓRIO – FRASCO COM 5L</t>
  </si>
  <si>
    <t>MEIO A1 SELETIVO PARA COLIFORMES – FRASCO COM 500G</t>
  </si>
  <si>
    <t>ÁCIDO SULFÚRICO, ASPECTO FÍSICO LÍQUIDO INCOLOR, INODORO, VISCOSO, CRISTALINO,FÓRMULA QUÍMICA H2SO4, MASSA MOLECULAR 98,09 G/MOL, GRAU DE PUREZA PUREZA MÍNIMA DE 98%, CARACTERÍSTICA ADICIONAL REAGENTE ACS, NÚMERO DE REFERÊNCIA QUÍMICA CAS 7664-93-9</t>
  </si>
  <si>
    <t>SULFATO DE POTÁSSIO, PESO MOLECULAR 174,26 G/MOL, ASPECTO FÍSICO CRISTAIS BRANCOS, INODOROS, FÓRMULA QUÍMICA K2SO4, GRAU DE PUREZA MÍNIMA DE 99%,CARACTERÍSTICA ADICIONAL REAGENTE P.A. ACS, NÚMERO DE REFERÊNCIA QUÍMICA CAS 7778-80-5</t>
  </si>
  <si>
    <t>CLORETO DE FERRO, ASPECTO FÍSICO PÓ CINZA ESVERDEADO ESCURO À PRETO, INODORO, COMPOSIÇÃO FECL3 ANIDRO, PESO MOLECULAR 162,21 G/MOL, PUREZA MÍNIMA DE 98%, CARACTERÍSTICAS ADICIONAIS REAGENTE P.A., NÚMERO DE REFERÊNCIA QUÍMICA CAS 7705-08-0</t>
  </si>
  <si>
    <t>ESCOVA LABORATÓRIO, FORMATO CILÍNDRICA, MATERIAL CABO ARAME, MATERIAL CERDA EM CRINA DE CAVALO, DIÂMETRO 1,5 CM, COMPRIMENTO 25 CM, ACESSÓRIOS PONTA EM PINCEL</t>
  </si>
  <si>
    <t>HIDRÓXIDO DE SÓDIO, ASPECTO FÍSICO EM LENTILHAS OU MICRO PÉROLAS ESBRANQUIÇADAS, PESO MOLECULAR 40 G/MOL, FÓRMULA QUÍMICA NAOH, GRAU DE PUREZA MÍNIMA DE 98%, CARACTERÍSTICA ADICIONAL REAGENTE P.A., NÚMERO DE REFERÊNCIA QUÍMICA CAS 1310-73-2</t>
  </si>
  <si>
    <t>HEXANO, ASPECTO FÍSICO LÍQUIDO TRANSPARENTE, PESO MOLECULAR 86,18 G/MOL, COMPOSIÇÃO QUÍMICA C6H14 (N-HEXANO), TEOR DE PUREZA MÍNIMA DE 99%, CARACTERÍSTICA ADICIONAL REAGENTE P.A., NÚMERO DE REFERÊNCIA QUÍMICA CAS 110- 54-3</t>
  </si>
  <si>
    <t>IODETO DE POTÁSSIO, ASPECTO FÍSICO PÓ BRANCO, CRISTALINO, INODORO, FÓRMULA QUÍMICA KI, PESO MOLECULAR 166,01 G/MOL, TEOR DE PUREZA MÍNIMA DE 99%, CARACTERÍSTICA ADICIONAL REAGENTE P.A., FRASCO COM 500G</t>
  </si>
  <si>
    <t>SULFATO DE MANGANÊS, PESO MOLECULAR 169,02 G/MOL, ASPECTO FÍSICO PÓ FINO, ROSA PÁLIDO, HIGROSCÓPICO, FÓRMULA QUÍMICA MNSO4.H2O, GRAU DE PUREZA MÍNIMO DE 98%, CARACTERÍSTICA ADICIONAL REAGENTE P.A., NÚMERO DE REFERÊNCIA QUÍMICA CAS 10034-96-5</t>
  </si>
  <si>
    <t>SULFATO DE MERCÚRIO II, COMPOSIÇÃO QUÍMICA HGSO4, ASPECTO FÍSICO PÓ CRISTALINO, PESO MOLECULAR 296,65 G/MOL, GRAU DE PUREZA MÍNIMO DE 99%, CARACTERÍSTICA ADICIONAL REAGENTE P.A., NÚMERO DE REFERÊNCIA QUÍMICA CAS 7783-35-9 – EMBALAGEM COM 500G</t>
  </si>
  <si>
    <t>AGITADOR MECÂNICO, TIPO TIPO VORTEX, AJUSTE MECÂNICO, ROTAÇÃO ATÉ 3500 RPM, ADICIONAL OPERAÇÃO CONTÍNUA E PULSO, COMPONENTES PÉS VENTOSAS EM BORRACHA</t>
  </si>
  <si>
    <t>ESCORREDOR VIDROS, MATERIAL POLIESTIRENO, QUANTIDADE PINOS 72 UN, TIPO PAREDE/LAVÁVEL, LARGURA 45 CM, ALTURA 63 CM, APLICAÇÃO LABORATORIAL, CARACTERÍSTICAS ADICIONAIS CANAL DE COTEJO E TUBO DE DRENAGEM</t>
  </si>
  <si>
    <t xml:space="preserve"> 619/2017 - BIOLOGIA</t>
  </si>
  <si>
    <t xml:space="preserve"> 459/2017 CDTEC</t>
  </si>
  <si>
    <t>01.334.250/0003-92 - QIAGEN BIOTECNOLOGIA BRASIL LTDA.</t>
  </si>
  <si>
    <t>04.345.762/0001-80 - REY-GLASS COMERCIAL EIRELI - EPP</t>
  </si>
  <si>
    <t xml:space="preserve"> 555/2017 NUTRIÇÃO</t>
  </si>
  <si>
    <t xml:space="preserve"> 268/2017 ALM</t>
  </si>
  <si>
    <t>05.970.732/0001-28 - LABTEC COMERCIO DE PRODUTOS MICROBIOLOGICOS LTDA - EPP</t>
  </si>
  <si>
    <t>INDICADOR DE PH, TIPO TIRA DE PAPEL, ESCALA 0 A 14 C/100</t>
  </si>
  <si>
    <t xml:space="preserve">Caixa </t>
  </si>
  <si>
    <t>06.106.005/0001-80 - STOCK MED PRODUTOS MEDICO-HOSPITALARES LTDA</t>
  </si>
  <si>
    <t>LUVA PARA PROCEDIMENTO NÃO CIRÚRGICO, MATERIAL LÁTEX NATURAL ÍNTEGRO E UNIFORME, TAMANHO EXTRAPEQUENO, CARACTERÍSTICAS ADICIONAIS LUBRIFICADA COM PÓ BIOABSORVÍVEL, DESCARTÁVEL, APRESENTAÇÃO ATÓXICA, TIPO AMBIDESTRA, TIPO USO DESCARTÁVEL, MODELO FORMATO ANATÔMICO, FINALIDADE RESISTENTE À TRAÇÃO. C/100 Unid.</t>
  </si>
  <si>
    <t>LUVA PARA PROCEDIMENTO NÃO CIRÚRGICO, MATERIAL LÁTEX NATURAL ÍNTEGRO E UNIFORME, TAMANHO MÉDIO, CARACTERÍSTICAS ADICIONAIS LUBRIFICADA COM PÓ BIOABSORVÍVEL, DESCARTÁVEL, APRESENTAÇÃO ATÓXICA, TIPO AMBIDESTRA, TIPO USO DESCARTÁVEL, MODELO FORMATO ANATÔMICO, FINALIDADE RESISTENTE À TRAÇÃO C/100 Unid.</t>
  </si>
  <si>
    <t>09.134.068/0001-38 - OBAH PRODUTOS E SERVICOS PARA SEGURANCA E ENSINO EIRELI</t>
  </si>
  <si>
    <t>09.255.284/0001-31 - CASA DA INSTRUMENTACAO LTDA - EPP</t>
  </si>
  <si>
    <t>MEDIDOR DIGITAL MULTIPARÂMETRO DE BOLSO (PH, COND, TDS, SAL,TEMP). FAIXA DE MEDIÇÃO: PH: -2,00 A 16,00 CONDUTIVIDADE: 0,0 ΜS/CM A 100,0 MS/CM. SALINIDADE: 0,0PPM A 50,0 PPT. TDS: 0,0PPM A 13,19 PPT. TEMPERATURA: 0 A 50°C</t>
  </si>
  <si>
    <t>10.698.323/0001-54 - BASPRIX COMERCIO E SERVICOS LTDA - ME</t>
  </si>
  <si>
    <t>10.942.009/0001-75 - GUILHERME CALDEIRA STEFANOVICZ - ME</t>
  </si>
  <si>
    <t>11.301.724/0001-91 - QUALY COMERCIAL EIRELI</t>
  </si>
  <si>
    <t>11.318.264/0001-04 - WEL DISTRIBUIDORA DE MEDICAMENTOS E PRODUTOS PARA A SAUDE</t>
  </si>
  <si>
    <t>11.909.227/0001-70 - PROMEGA BIOTECNOLOGIA DO BRASIL LTDA.</t>
  </si>
  <si>
    <t>12.811.487/0001-71 - MULTISUL COMERCIO E DISTRIBUICAO LTDA - EPP</t>
  </si>
  <si>
    <t>13.445.498/0001-48 - LABGLASS COMERCIO DE EQUIPAMENTOS PARA LABORATÓRIOS LTDA</t>
  </si>
  <si>
    <t>17.209.903/0001-80 - ACG FILTROS LTDA - ME</t>
  </si>
  <si>
    <t>MEMBRANA P/ OSMOSE REVERSA 10L/H MO0010 – PARA EVOLUTION  RO 0310 220V</t>
  </si>
  <si>
    <t>21.340.859/0001-10 - DSYSLAB IMPORTACAO E EXPORTACAO DE PRODUTOS PARA LABORA</t>
  </si>
  <si>
    <t>22.569.484/0001-27 - LSC COMERCIAL LTDA - EPP</t>
  </si>
  <si>
    <t>22.627.453/0001-85 - A C L ASSISTÊNCIA E COMÉRCIO DE PRODUTOS PARA LABORATÓRIO</t>
  </si>
  <si>
    <t>25.006.962/0001-89 - MUNDIAL GLASS PRODUTOS PARA LABORATORIO - EIRELI - ME</t>
  </si>
  <si>
    <t>40.392.813/0001-99 - COMERCIAL SOL RADIANTE LTDA - ME</t>
  </si>
  <si>
    <t>81.203.838/0001-84 - ALLERBEST COMERCIO DE PRODUTOS PARA LABORATORIO LTDA -</t>
  </si>
  <si>
    <r>
      <t>00.398.022/0001-51</t>
    </r>
    <r>
      <rPr>
        <b/>
        <sz val="11"/>
        <color rgb="FF000000"/>
        <rFont val="Verdana"/>
        <family val="2"/>
      </rPr>
      <t> - PRO ANALISE QUIMICA E DIAGNOSTICA LTDA</t>
    </r>
  </si>
  <si>
    <r>
      <t>05.990.063/0001-56</t>
    </r>
    <r>
      <rPr>
        <sz val="11"/>
        <color rgb="FF000000"/>
        <rFont val="Verdana"/>
        <family val="2"/>
      </rPr>
      <t xml:space="preserve"> - </t>
    </r>
    <r>
      <rPr>
        <b/>
        <sz val="11"/>
        <color rgb="FF000000"/>
        <rFont val="Arial"/>
        <family val="2"/>
      </rPr>
      <t>APICE CIENTIFICA EIRELI</t>
    </r>
  </si>
  <si>
    <t xml:space="preserve"> 618/2017 VETERINÁRIA</t>
  </si>
  <si>
    <t>022/2017</t>
  </si>
  <si>
    <t>21.346.509/0001-60 - CORPRINT COMERCIAL LTDA - EPP</t>
  </si>
  <si>
    <t>26.123.496/0001-84 - DG COMERCIO DE MATERIAL DE PAPELARIA E INFORMATICA EIRE</t>
  </si>
  <si>
    <t>Aquisição De Insumos Gráficos</t>
  </si>
  <si>
    <t>47/2017 - EGU</t>
  </si>
  <si>
    <t>KONICA MINOLTA BISHUB C450 TONER BLACK</t>
  </si>
  <si>
    <t>KONICA MINOLTA BIZHUB C450 TONER CYAN</t>
  </si>
  <si>
    <t>KONICA MINOLTA BISHUB C450 TONER MAGENTA</t>
  </si>
  <si>
    <t>KONICA MINOLTA BIZHUB C450 TONER YELLOW</t>
  </si>
  <si>
    <t>KONICA MINOLTA BISHUB PRESS 6000 TONER BLACK</t>
  </si>
  <si>
    <t>KONICA MINOLTA BISHUB PRESS 6000 TONER CYAN</t>
  </si>
  <si>
    <t>TINTA HC5500R BLACK S 4867</t>
  </si>
  <si>
    <t xml:space="preserve">TINTA HC5500R CYAN S4868 </t>
  </si>
  <si>
    <t>TINTA HC5500R MAGENTA S4869</t>
  </si>
  <si>
    <t>TINTA HC5500R YELLOW S4871</t>
  </si>
  <si>
    <t>KONICA MINOLTA BISHUB PRESS 6000 TONER MAGENTA</t>
  </si>
  <si>
    <t>KONICA MINOLTA BISHUB PRESS 6000 TONER YELLOW</t>
  </si>
  <si>
    <t>Aquisição De Material De Carimbos</t>
  </si>
  <si>
    <t>Fone (42) 3224.6353, Whats (42) 9.99823258.</t>
  </si>
  <si>
    <t>Enviar arte diretamente para a empresa. Email: licitacao@carimbos2001.com.br</t>
  </si>
  <si>
    <t>060/2016</t>
  </si>
  <si>
    <t xml:space="preserve"> 555/2017 NUTRIÇÃO - 268/2017 ALM</t>
  </si>
  <si>
    <t>-</t>
  </si>
  <si>
    <t>CARTUCHO DE TINTA C1823A , N° 23, COLORIDO, COM NO MÍNIMO 30 ML. PARA IMPRESSORAS: HP DESKJET 710C, 712C, 720C, 722C, 810C, 812C, 815C, 830C, 832C, 880C, 882C, 890C, 895CSE, 895CXI, 1120, 1125; HP OFFICEJET R40, R45, R60, R65, R80, T45, T65; HP OFFICEJET PRO 1170C, 1170CSE, 1170CXI, 1175C, 1175CSE, 75CXI; HP COLOR COPIERS 140, 145, 150, 155, 160, 170, 260, 170; HP PSC 500.</t>
  </si>
  <si>
    <t>CARTUCHO DE TINTA C6615NL, N° 15, PRETO, COM NO MÍNIMO 14ML PARA IMPRESSORASHP DESKJET 810C, 812C, 815C, 825C, 825CVR, 840C, 841C, 842C, 843C, 845C, 845CVR, 920C, 920CXI, 940C, 3820; HP OFFICEJET 5110, 5110XI, V40; HP PSC 500, 500XI, 750, 750XI, 950, 950VR, 950XI; HP FAX 1230.</t>
  </si>
  <si>
    <t>CARTUCHO DE TINTA C6625AL, N° 17, COLORIDO COM NO MÍNIMO 15ML PARA IMPRESSORAS HP DESKJET HP DESKJET 825C, 825CVR, 840C, 841C, 842C, 843C, 845C, 845CVR.</t>
  </si>
  <si>
    <t>CARTUCHO DE TINTA C9351A, N° 21, PRETO, COM NO MÍNIMO 5ML PARA IMPRESSORAS HP DESKJET 3910, 3915, 3920, 3930, 3940, D1300, D1311, D1320, D1330, D1341, D1360, D1368, D1460, D2320, D2330, D2345, D2360, D2368, D2460, F310, F325, F335, F340, F350, F370, F378, F380, F385, F388, F390, F394, F4180, PSC 1410; HP OFFICEJET 4315, 4355, J3625, J3635, J3640, J3650, J3680.</t>
  </si>
  <si>
    <t>CARTUCHO DE TINTA C9352A, N° 22, COLORIDO, COM NO MÍNIMO 5ML PARA IMPRESSORAS HP DESKJET 3910, 3915, 3920, 3930, 3940, D1300, D1311, D1320, D1330, D1341, D1360, D1368, D1460, D2320, D2330, D2345, D2360, D2368, D2460, F310, F325, F335, F340, F350, F370, F378, F380, F385, F388, F390, F394, F4180, PSC 1410; HP OFFICEJET 4315, 4355, J3625, J3635, J3640, J3650, J3680.</t>
  </si>
  <si>
    <t>CARTUCHO DE TINTA C8727A, N° 27, PRETO, COM NO MÍNIMO 11ML PARA IMPRESSORAS HP DESKJET 3320, 3325, 3420, 3425, 3450, 3520, 3535,3550, 3620, 3650, 3651, 3700, 3740, 3745, 3747, 3843, 3845, 3847; HP PSC 1311, 1315; OFFICIJET 4315, 5605, 5610; HP FAX 1240.</t>
  </si>
  <si>
    <t>CARTUCHO DE TINTA C8728A, N° 28, COLORIDO, COM NO MÍNIMO 08 ML PARA IMPRESSORAS HP DESKJET 3320, 3325, 3420, 3425, 3450, 3520, 3535, 3550, 3620, 3650, 3651, 3700, 3740, 3745, 3747, 3843, 3845, 3847; OFFICEJET 4110, 4215, 4315, 5605, 5510, 5610; HP PSC 1210, 1311, 1315.</t>
  </si>
  <si>
    <t>CARTUCHO DE TINTA 51645GL, N° 45, PRETO, COM NO MÍNIMO 21 ML PARA IMPRESSORAS HP DESKJET 710C, 712C, 720C, 722C, 750C, 815C, 820CSE, 820CXI, 830C, 832C, 850C, 855C, 855CSE, 855CXI, 860C, 870CSE, 870CXI, 880C, 882C, 890C, 890CSE, 895CSE, 895CXI, 930C, 950C, 952C, 960CSE, 960CXI, 970CSE, 970CXI, 990CSE, 990CXI, 995C, 1000C, 1100C, 1120C, 1150, 1600C; HP PHOTOSMART 1115, 1215, 1215VM, 1218, 1218XI, 1315, P1000, P1100, P1100XI; HP OFFICEJET G55, G55XI, G85, G85XI, G95, K60, K60XI, K80, K80XI, PRO 1150C, PRO 1150CSE, PRO 1170C, PRO 1170CSE, PRO 1170CXI, PRO 1175C, PRO 1175CSE, 1175CXI, R40, R60, R80, T45, T45XI, T65; HP COLOR COPIER 110, 120, 140, 145, 150, 155, 160, 170, 180, 190, 210, 210LX, 260, 270, 280, 290, 700, 700, 750C PLUS, 750C PLUS, 750C, 755CM; HP FAX 1220, 1220XI.</t>
  </si>
  <si>
    <t>CARTUCHO DE TINTA C6656A, N° 56, PRETO, COM NO MÍNIMO 19ML PARA IMPRESSORAS HP DESKJET 5150, 5160, 5550, 5650, 5850, 9650, 9670, 9680; HP OFFICEJET 4110, 4215, 4255, 5505, 5510, 5605, 5610, 6110, 6110XI; HP PHOTOSMART 7150, 7260, 7350, 7450, 7550, 7755, 7660, 7760, 7960; HP PSC 1110, 1209, 1210, 1310, 1311, 1315, 1350, 2110, 2175, 2210, 2410, 2510.</t>
  </si>
  <si>
    <t>CARTUCHO DE TINTA C6657A, N° 57, HP, PRETO COM NO MÍNIMO 17ML</t>
  </si>
  <si>
    <t>CARTUCHO DE TINTA CC640WL, N° 60, PRETO PARA IMPRESSORAS HP DESKJET D2530, D2545, D2560, F4240, F4280.</t>
  </si>
  <si>
    <t>CARTUCHO DE TINTA CC643WL, N° 60, COLORIDO PARA IMPRESSORAS HP DESKJET F4280.</t>
  </si>
  <si>
    <t>CARTUCHO DE TINTA CB335WL, N° 74, PRETO, COM NO MÍNIMO 4,5ML PARA IMPRESSORAS HP DESKJET D4260; PHOTOSMART C4280, C4480, C5280; OFFICEJET J5780.</t>
  </si>
  <si>
    <t>CARTUCHO DE TINTA CB337WL, N° 75, COLORIDO, COM NO MÍNIMO 3,5ML PARA IMPRESSORAS HP DESKJET D4260; PHOTOSMART C4280, C4480, C5280; OFFICEJET J5780.</t>
  </si>
  <si>
    <t>CARTUCHO DE TINTA C9362WL, N° 92, PRETO, COM NO MÍNIMO 5ML PARA IMPRESSORAS HP DESKJET 5440, D41OO; HP OFFICEJET 6210, 6310; HP PHOTOSMART 2570, 7850, C3100, C3140, C3150, C3180; HP PSC 1507, 1510, 2575.</t>
  </si>
  <si>
    <t>CARTUCHO DE TINTA C9361WL, N° 93, COLORIDO, COM NO MÍNIMO 5ML PARA IMPRESSORAS HP DESKJET 5440, D4100; HP OFFICEJET 6210; HP PHOTOSMART 2570, 7850 C3100, C3140, C3150, C3180; HP PSC 1507, 1510, 2575.</t>
  </si>
  <si>
    <t>CARTUCHO DE TINTA C8767WL, N° 96, PRETO, COM NO MÍNIMO 21ML PARA IMPRESSORASHP DESKJET 5740, 5940, 6520, 6540, 6620, 6830, 6840, 6940, 6980, 9800; HP PHOTOSMART 2710, 7850, 8050, 8150, 8450, 8750; HP OFFICEJET 7210, 7310, 7410, 7850;HP PSC 2610, 2710.</t>
  </si>
  <si>
    <t>TONER CB435A, PRETO, PARA IMPRESSORAS HP LASERJET P1005, P1006</t>
  </si>
  <si>
    <t>TONER CB436A, PRETO, PARA IMPRESSORAS HP LASERJET HP P1505, HP M1120, HP M1522.</t>
  </si>
  <si>
    <t>TONER CB540A PRETO PARA IMPRESSORA HP LASERJET CP 1515N.</t>
  </si>
  <si>
    <t>TONER CB541A CIANO PARA IMPRESSORA HP LASERJET CP 1515N.</t>
  </si>
  <si>
    <t>TONER CB542A AMARELO PARA IMPRESSORA HP LASERJET CP 1515N.</t>
  </si>
  <si>
    <t>TONER CB543A MAGENTA PARA IMPRESSORA HP LASERJET CP 1515N.</t>
  </si>
  <si>
    <t>CARTUCHO DE TONER CC530A PRETA PARA IMPRESSORA HP LASERJET CP2025 E MULTIFUNCIONAL HP COLORJET CM2320.</t>
  </si>
  <si>
    <t>CARTUCHO DE TONER CC531A CIANO PARA IMPRESSORA HP LASERJET CP2025 E MULTIFUNCIONAL HP COLORJET CM2320.</t>
  </si>
  <si>
    <t>CARTUCHO DE TONER CC532A AMARELA PARA IMPRESSORA HP LASERJET CP2025 E MULTIFUNCIONAL HP COLORJET CM2320.</t>
  </si>
  <si>
    <t>CARTUCHO DE TONER CC533A MAGENTA PARA IMPRESSORA HP LASERJET CP2025 E MULTIFUNCIONAL HP COLORJET CM2320.</t>
  </si>
  <si>
    <t>TONER CE285A, PRETO, PARA IMPRESSORAS HP P1102, P1102W, M1210, M1212, M1130, M1132, CE285, 285A, 85A.</t>
  </si>
  <si>
    <t>TONER Q2612A PRETO PARA IMPRESSORAS HP LASERJET 1010, 1012, 1015, 1018, 1020, 1022, 3015, 3020, 3030, 3050, 3052, 3055, M1005 MFP.</t>
  </si>
  <si>
    <t>TONER Q3960A PRETO PARA IMPRESSORAS HP LASER COLOR 2550N, 2820, 2830, 2840.</t>
  </si>
  <si>
    <t>TONER Q3961A CIANO PARA IMPRESSORAS HP LASER COLOR 2550N, 2820, 2830, 2840.</t>
  </si>
  <si>
    <t>TONER Q3962A AMARELO PARA IMPRESSORAS HP LASER COLOR 2550N, 2820, 2830, 2840.</t>
  </si>
  <si>
    <t>TONER Q3963A MAGENTA PARA IMPRESSORAS HP LASER COLOR 2550N, 2820, 2830, 2840.</t>
  </si>
  <si>
    <t>CARTUCHO DO CILINDRO FOTOCONDUTOR Q3964A PARA IMPRESSORAS HP LASERJET 2550, 2550L, 2550LN, 2550N, 2820, 2840.</t>
  </si>
  <si>
    <t>TONER Q5950A PRETO PARA IMPRESSORAS HP COLOR LASERJET 4700, 4700DN, 4700DTN, 4700N, 4700PH+.</t>
  </si>
  <si>
    <t>TONER Q5951A CIANO PARA IMPRESSORAS HP COLOR LASERJET 4700, 4700DN, 4700DTN, 4700N, 4700PH+.</t>
  </si>
  <si>
    <t>TONER Q6511A PARA IMPRESSORA HP 2420DN</t>
  </si>
  <si>
    <t>TONER C7115A / X, PRETO, PARA IMPRESSORAS HP LASERJET SÉRIE 1000, 1200, 1200N, 1220, 3300, 3310, 3320, 3330, 3380.</t>
  </si>
  <si>
    <t>TONER Q7553A PRETO PARA IMPRESSORAS HP LASERJET P2014, P2014N, P2014D, P2014DN, P2015, P2015N, P2015D, P2015DN, M2727, M2727N, M2727D, M2727DN.</t>
  </si>
  <si>
    <t>TONER C9730A PRETO PARA IMPRESSORAS HP LASERJET 5500 SÉRIES, 5500DN, 5500DTN, 5500HDN, 5500N, 5550, 5550DN, 5550DTN, 5550HDN, 5550N.</t>
  </si>
  <si>
    <t>TONER C9731A CIANO PARA IMPRESSORAS HP LASERJET 5500 SÉRIES, 5500DN, 5500DTN, 5500HDN, 5500N, 5550, 5550DN, 5550DTN, 5550HDN, 5550N.</t>
  </si>
  <si>
    <t>TONER C9732A AMARELO PARA IMPRESSORAS HP LASERJET 5500 SÉRIES, 5500DN, 5500DTN, 5500HDN, 5500N, 5550, 5550DN, 5550DTN, 5550HDN, 5550N.</t>
  </si>
  <si>
    <t>TONER C9733A MAGENTA PARA IMPRESSORAS HP LASERJET 5500 SÉRIES, 5500DN, 5500DTN, 5500HDN, 5500N, 5550, 5550DN, 5550DTN, 5550HDN, 5550N.</t>
  </si>
  <si>
    <t>TONER Q6470A PRETO PARA IMPRESSORA HP COLOR LASERJET 3600dn</t>
  </si>
  <si>
    <t>TONER Q6471A CYAN PARA IMPRESSORA HP COLOR LASERJET 3600dn</t>
  </si>
  <si>
    <t>TONER Q6472A AMARELO PARA IMPRESSORA HP COLOR LASERJET 3600dn</t>
  </si>
  <si>
    <t>TONER Q6473A MAGENTA PARA IMPRESSORA HP COLOR LASERJET 3600dn</t>
  </si>
  <si>
    <t>CARTUCHO TONER PRETO LASER JET CE278A PARA IMPRESSORA HP LASERJET PROFISSIONAL M1530 MFP SERIES PCL 6</t>
  </si>
  <si>
    <t>CARTUCHO PARA IMPRESSORA HP DESKJET 2000 E F2050 PRETO (CH561HB)</t>
  </si>
  <si>
    <t>CARTUCHO PARA IMPRESSORA HP DESKJET 2000 E F2050 COLOR (CH562HB)</t>
  </si>
  <si>
    <t>CARTUCHO DE TINTA T046120 PRETO COM NO MÍNIMO 13ML PARA IMPRESSORAS EPSON STYLUS C63, C65, C83, C85, CX3500, CX4500, CX6300, CX6500.</t>
  </si>
  <si>
    <t>CARTUCHO DE TINTA T047220 CIANO COM NO MÍNIMO 8ML PARA IMPRESSORAS EPSON STYLUS C63, C65, C83, C85, CX3500, CX 4500, CX6300, CX6500.</t>
  </si>
  <si>
    <t>CARTUCHO DE TINTA T047320 MAGENTA COM NO MÍNIMO 8M. PARA IMPRESSORAS EPSON STYLUS C63, C65, C83, C85, CX3500, CX 4500, CX6300, CX6500.</t>
  </si>
  <si>
    <t>CARTUCHO DE TINTA T047420 AMARELO COM NO MÍNIMO 8ML PARA IMPRESSORAS EPSON STYLUS C63, C65, C83, C85, CX3500, CX4500, CX6300, CX6500.</t>
  </si>
  <si>
    <t>CARTUCHO DE TINTA T073120, Nº 73, PRETO, COM NO MÍNIMO 7ML PARA IMPRESSORAS EPSON STYLUS C79, CX3900, CX4900, CX5900, CX6900F, CX7300, CX8300, CX9300F, TX200, TX210, TX220, TX400, TX410, EPSON STYLUS OFFICE TX300F.</t>
  </si>
  <si>
    <t>CARTUCHO DE TINTA T073220 CIANO PARA IMPRESSORAS EPSON STYLUS C79, C92, C110, CX3900, CX4900, CX5600, CX5900, CX6900F, CX7300, CX8300.</t>
  </si>
  <si>
    <t>CARTUCHO DE TINTA T073320 MAGENTA PARA IMPRESSORAS EPSON STYLUS C79, C92, C110, CX3900, CX4900, CX5600, CX5900, CX6900F, CX7300, CX8300.</t>
  </si>
  <si>
    <t>CARTUCHO DE TINTA T073420 AMARELO PARA IMPRESSORAS EPSON STYLUS C79, C92, C110, CX3900, CX4900, CX5600, CX5900, CX6900F, CX7300, CX8300.</t>
  </si>
  <si>
    <t>CARTUCHO DE TINTA TO82120, Nº 82, PRETO PARA IMPRESSORAS EPSON STYLUS PHOTO R270 / R290 / T50 / TX720WD</t>
  </si>
  <si>
    <t>CARTUCHO DE TINTA T082220, Nº 82, CIANO PARA IMPRESSORAS EPSON STYLUS PHOTO R270 / R290 / T50 / TX720WD</t>
  </si>
  <si>
    <t>CARTUCHO DE TINTA TO82320, Nº 82, MAGENTA PARA IMPRESSORAS EPSON STYLUS PHOTO R270 / R290 / T50 / TX720WD</t>
  </si>
  <si>
    <t>CARTUCHO DE TINTA TO82420, Nº 82, AMARELO PARA IMPRESSORAS EPSON STYLUS PHOTO R270 / R290 / T50 / TX720WD</t>
  </si>
  <si>
    <t>CARTUCHO DE TINTA TO82520, Nº 82, CIANO CLARO PARA IMPRESSORAS EPSON STYLUS PHOTO R270 / R290 / T50 / TX720WD</t>
  </si>
  <si>
    <t>CARTUCHO DE TINTA TO 90120, PRETO COM NO MÍNIMO 5 ML PARA IMPRESSORAS EPSON STYLUS C92, CX5600.</t>
  </si>
  <si>
    <t>CARTUCHO DE TINTA T133220, Nº 133, CIANO COM NO MÍNIMO 5ML PARA IMPRESSORAS EPSON STYLUS T22, T25, TX120, TX123, TX125, TX320, TX420.</t>
  </si>
  <si>
    <t>CARTUCHO DE TINTA T133320, Nº 133, MAGENTA COM NO MÍNIMO 5ML PARA IMPRESSORAS EPSON STYLUS T22, T25, TX120, TX123, TX125, TX320, TX420.</t>
  </si>
  <si>
    <t>CARTUCHO DE TINTA T133420, Nº 133, AMARELO COM NO MÍNIMO 5ML PARA IMPRESSORAS EPSON STYLUS T22, T25, TX120, TX123, TX125, TX320, TX420.</t>
  </si>
  <si>
    <t>CARTUCHO DE TINTA T135120, Nº 135, PRETO COM NO MÍNIMO 5ML PARA IMPRESSORAS EPSON STYLUS T25, TX123, TX125.</t>
  </si>
  <si>
    <t>CARTUCHO DE TINTA 10N0217L PRETO COM NO MÍNIMO 7,5ML PARA IMPRESSORAS LEXMARK Z13, Z23, Z25, Z33, Z35, Z513, Z515, Z517, Z601, Z602, Z603, Z605, Z613, Z615, Z617, Z645, Z647; MULTIFUNCIONAIS X75, X1110, X1130, X1140, X1150, X1155, X1170, X1180, X1185, X1195, X1250, X1270, X1290, X2230, X2240, X2250, IJ650.</t>
  </si>
  <si>
    <t>CARTUCHO DE TINTA 10N0227L COLORIDO COM NO MÍNIMO 5,5ML PARA IMPRESSORAS LEXMARK Z13, Z23, Z25, Z33, Z35, Z513, Z515, Z517, Z601, Z602, Z603, Z605, Z613, Z615, Z617, Z645, Z647; MULTIFUNCIONAIS X75, X1110, X1130, X1140, X1150, X1155, X1170, X1180, X1185, X1195, X1250, X1270, X1290, X2230, X2240, X2250, IJ650.</t>
  </si>
  <si>
    <t>TONER 18S0090 PARA IMPRESSORA LASER LEXMARK X215.</t>
  </si>
  <si>
    <t>TONER 24018SL PRETO PARA IMPRESSORAS LASER LEXMARK OPTRA E230, E232, E234, E240, E330, E332N, E340, E342N</t>
  </si>
  <si>
    <t>TONER C540A1CG CIANO PARA IMPRESSORAS LEXMARK C540, C543, C544, X543 E X544.</t>
  </si>
  <si>
    <t>TONER C540A1MG MAGENTA PARA IMPRESSORAS LEXMARK C540, C543, C544, X543 E X544.</t>
  </si>
  <si>
    <t>TONER C540A1YG AMARELO PARA IMPRESSORAS LEXMARK C540, C543, C544, X543 E X544.</t>
  </si>
  <si>
    <t>TONER C540A1KG PRETO PARA IMPRESSORAS LEXMARK C540, C543, C544, X543 E X544.</t>
  </si>
  <si>
    <t>CARTUCHO DE TINTA GPR 22 PARA IMPRESSORAS CANON 1023,1023N, 1023IF.</t>
  </si>
  <si>
    <t>TONER 106R01047 PARA IMPRESSORA MULTIFUNCIONAL XEROX LASER WORKCENTRE M20I, 100N02442.</t>
  </si>
  <si>
    <t>TONER 106R01159 PRETO PARA IMPRESSORAS XEROX PHASER 3117, 3122, 3124 E 3125.</t>
  </si>
  <si>
    <t>TONER 113R00730 PRETO PARA IMPRESSORAS XEROX PHASER 3200,3200N MFP.</t>
  </si>
  <si>
    <t>TONER 106R01204 AMARELO PARA IMPRESSORAS XEROX PHASER 6110, 6110MFP, 6110MFPN, 6220, 6220MFP/S.</t>
  </si>
  <si>
    <t>TONER 106R01205 MAGENTA PARA IMPRESSORAS XEROX PHASER 6110, 6110MFP, 6110MFPN, 6220, 6220MFP/S.</t>
  </si>
  <si>
    <t>TONER 106R01206 CIANO PARA IMPRESSORAS XEROX PHASER 6110, 6110MFP, 6110MFPN, 6220, 6220MFP/S.</t>
  </si>
  <si>
    <t>TONER 106R01246 PRETO PARA IMPRESSORA XEROX PHASER 3428.</t>
  </si>
  <si>
    <t>TONER MLT D104S, Nº 104, PRETO PARA IMPRESSORAS SAMSUNG ML1665, ML1660, SCX3200, SCX3217</t>
  </si>
  <si>
    <t>TONER MLT D105S, Nº 105, PRETO PARA IMPRESSORAS SAMSUNG SCX 4600, 4623, SF-650, 650, ML-1910, 1915, 2525, 2580</t>
  </si>
  <si>
    <t>TONER PARA IMPRESSORA SAMSUNG SCX4200 PRETO COM RENTABILIDADE DE NO MÍNIMO 3.000 COPIAS</t>
  </si>
  <si>
    <t>CARTUCHO PARA IMPRESSORA SAMSUNG COMPATÍVEL COM OS MODELOS SCX-5637FR, ML-3310, ML-3710, SCX-4833, MLT D205.</t>
  </si>
  <si>
    <t>CARTUCHO DE TONER PARA IMPRESSORA MULTIFUNCIONAL LASER SAMSUNG SCX 3405W/XAZ (MLT-D101)</t>
  </si>
  <si>
    <t>CARTUCHO DE TONER PRETO SAMSUNG MLT-D204L PARA IMPRESSORA SL-M3375FD, SL-M3820ND E SL-M3325ND</t>
  </si>
  <si>
    <t>CARTUCHO DE TONER TN410 PARA IMPRESSORA BROTHER DCP 7055</t>
  </si>
  <si>
    <t>CARTUCHO DE TONER TN 580 PARA IMPRESSORA BROTHER MFC 8860 DN</t>
  </si>
  <si>
    <t>CONJUNTO CILINDRO DR520 PARA IMPRESSORA BROTHER MFC 8860 DN</t>
  </si>
  <si>
    <t>CARTUCHO DE TONER TN-3382 PRETO PARA IMPRESSORA BROTHER DCP 8152 DN</t>
  </si>
  <si>
    <t>REFIL DE TINTA PRETA T664120 PARA IMPRESSORA EPSON L375</t>
  </si>
  <si>
    <t>REFIL DE TINTA MAGENTA T664320 PARA IMPRESSORA EPSON L375</t>
  </si>
  <si>
    <t>REFIL DE TINTA AMARELA T664420 PARA IMPRESSORA EPSON L375</t>
  </si>
  <si>
    <t>REFIL DE TINTA CIANO T664220 PARA IMPRESSORA EPSON L375</t>
  </si>
  <si>
    <t>CARTUCHOS 662A PARA IMPRESSORA HP DESKJET 2540/2546 SERIES, COR PRETO (CZ103AB)</t>
  </si>
  <si>
    <t>CARTUCHOS 662A PARA IMPRESSORA HP DESKJET 2540 SERIES, COLORIDOS (CZ104AB)</t>
  </si>
  <si>
    <t>CARTUCHOS PARA IMPRESSORA HP LASERJET PRO M125A (CF283A)</t>
  </si>
  <si>
    <t>CARTUCHO Nº 21 PARA IMPRESSORA HP OFFICEJET ALL-IN-ONE (C9351)</t>
  </si>
  <si>
    <t>CARTUCHO Nº 22 PARA IMPRESSORA HP OFFICEJET ALL-IN-ONE (C9352)</t>
  </si>
  <si>
    <t>CARTUCHO HP 622 XL COR PRETO (CZ105AB)</t>
  </si>
  <si>
    <t>CARTUCHO HP 622 XL COLORIDO (CZ106AB)</t>
  </si>
  <si>
    <t>CARTUCHO PARA IMPRESSORA LEXMARK MX310 (50F0Z00, 60F4000, 60FBH00)</t>
  </si>
  <si>
    <t>CARTUCHO PARA IMPRESSORA LEXMARK X264DM (X264H11G)</t>
  </si>
  <si>
    <t>CARTUCHO PARA IMPRESSORA HP LASERJET P2055DN (CE505X)</t>
  </si>
  <si>
    <t>TONNER PARA IMPRESSORA HP PRO 400 (CF280A)</t>
  </si>
  <si>
    <t>TONNER PARA IMPRESSORA HP LASERJET P2035 (CE505A)</t>
  </si>
  <si>
    <t>CARTUCHO Nº 4 PARA IMPRESSORA LEXMARK X2695 (18C1974)</t>
  </si>
  <si>
    <t>CARTUCHO Nº 5 PARA IMPRESSORA LEXMARK X2695 (18C1960)</t>
  </si>
  <si>
    <t>CARTUCHO DE TONER TN450 PARA IMPRESSORA BROTHER DCP 7065 DN</t>
  </si>
  <si>
    <t>TONER E120 PARA IMPRESSORA LEXMARK (12018SL)</t>
  </si>
  <si>
    <t>CARTUCHO E230 PARA IMPRESSORA LEXMARK (24018SL)</t>
  </si>
  <si>
    <t>CARTUCHO HP 97 COLORIDO PARA IMPRESSORA HP DESKJET 6980 (C9363WB)</t>
  </si>
  <si>
    <t>CARTUCHO Q6002A COR AMARELO PARA IMPRESSORA HP LASERJET 2600N</t>
  </si>
  <si>
    <t>CARTUCHO Q6001A COR CIANO PARA IMPRESSORA HP LASERJET 2600N</t>
  </si>
  <si>
    <t>CARTUCHO Q6003A COR MAGENTA PARA IMPRESSORA HP LASERJET 2600N</t>
  </si>
  <si>
    <t>CARTUCHO Q6000A COR PRETO PARA IMPRESSORA HP LASERJET 2600N</t>
  </si>
  <si>
    <t>CILINDRO PARA IMPRESSORA SHARP AR 5220</t>
  </si>
  <si>
    <t>TONER MLT-D101S COR PRETO PARA IMPRESSORA SAMSUNG</t>
  </si>
  <si>
    <t>CARTUCHO PLOTTER CANON PFI 102 MBK MEDIUM BLACK</t>
  </si>
  <si>
    <t>CARTUCHO PLOTTER CANON PFI 102 BK PRETO</t>
  </si>
  <si>
    <t>CARTUCHO PLOTTER CANON PFI 102 C CIANO</t>
  </si>
  <si>
    <t>CARTUCHO PLOTTER CANON PFI 102 M MAGENTA</t>
  </si>
  <si>
    <t>CARTUCHO PLOTTER CANON PFI 102 Y AMARELO</t>
  </si>
  <si>
    <t>CARTUCHO PRETO 670 (CZ113AB) PARA IMPRESSORA HP DESKJET INK ADVANTAGE 4615</t>
  </si>
  <si>
    <t>CARTUCHO CIANO 670 (CZ114B) PARA IMPRESSORA HP DESKJET INK ADVANTAGE 4615</t>
  </si>
  <si>
    <t>CARTUCHO MAGENTA 670 (CZ115AB) PARA IMPRESSORA HP DESKJET INK ADVANTAGE 4615</t>
  </si>
  <si>
    <t>CARTUCHO AMARELO 670 (CZ116AB) PARA IMPRESSORA HP DESKJET INK ADVANTAGE 4615</t>
  </si>
  <si>
    <t>CARTUCHO TINTA IMPRESSORA BROTHER DCP L2540DW, REFERÊNCIA CARTUCHO TN-2370, CARTUCHO ORIGINAL, COR TINTA PRETA (ESTE ITEM DEVE SER ORIGINAL POIS SERA UTILIZADO EM IMPRESSORAS QUE ESTAO DENTRO DO PRAZO DE GARANTIA DE FABRICAÇÃO).</t>
  </si>
  <si>
    <t>CARTUCHO TINTA IMPRESSORA CANON PIXMA MG2910, REFERÊNCIA CARTUCHO PG-145, CARTUCHO ORIGINAL, COR TINTA PRETA (ESTE ITEM DEVE SER ORIGINAL POIS SERA UTILIZADO EM IMPRESSORAS QUE ESTAO DENTRO DO PRAZO DE GARANTIA DE FABRICAÇÃO).</t>
  </si>
  <si>
    <t>CARTUCHO TONER IMPRESSORA SAMSUNG M2070, TIPO CARTUCHO ORIGINAL, COR TINTA PRETA, MLT-D111S (ESTE ITEM DEVE SER ORIGINAL POIS SERA UTILIZADO EM IMPRESSORAS QUE ESTAO DENTRO DO PRAZO DE GARANTIA DE FABRICAÇÃO).</t>
  </si>
  <si>
    <t>CARTUCHO, REFERÊNCIA 50F0Z00, TIPO USO IMPRESSORA LEXMARK MX410D, MX 310 TIPO ORIGINAL (ESTE ITEM DEVE SER ORIGINAL POIS SERA UTILIZADO EM IMPRESSORAS QUE ESTAO DENTRO DO PRAZO DE GARANTIA DE FABRICAÇÃO)</t>
  </si>
  <si>
    <t>CARTUCHO TONER IMPRESSORA HP 130A, TIPO CARTUCHO ORIGINAL, COR PRETA, REFERÊNCIA CARTUCHO CF350A (ESTE ITEM DEVE SER ORIGINAL POIS SERA UTILIZADO EM IMPRESSORAS QUE ESTAO DENTRO DO PRAZO DE GARANTIA DE FABRICAÇÃO).</t>
  </si>
  <si>
    <t>CARTUCHO TONER IMPRESSORA HP 130A, TIPO CARTUCHO ORIGINAL, COR CIANO, REFERÊNCIA CARTUCHO CF351A (ESTE ITEM DEVE SER ORIGINAL POIS SERA UTILIZADO EM IMPRESSORAS QUE ESTAO DENTRO DO PRAZO DE GARANTIA DE FABRICAÇÃO).</t>
  </si>
  <si>
    <t>CARTUCHO TONER IMPRESSORA HP 130A, TIPO CARTUCHO ORIGINAL, COR AMARELA, REFERÊNCIA CARTUCHO CF352A (ESTE ITEM DEVE SER ORIGINAL POIS SERA UTILIZADO EM IMPRESSORAS QUE ESTAO DENTRO DO PRAZO DE GARANTIA DE FABRICAÇÃO).</t>
  </si>
  <si>
    <t>CARTUCHO TONER IMPRESSORA HP 130A, TIPO CARTUCHO ORIGINAL, COR MAGENTA, REFERÊNCIA CARTUCHO CF353A (ESTE ITEM DEVE SER ORIGINAL POIS SERA UTILIZADO EM IMPRESSORAS QUE ESTAO DENTRO DO PRAZO DE GARANTIA DE FABRICAÇÃO).</t>
  </si>
  <si>
    <t>CARTUCHO TINTA IMPRESSORA HP 2546, TIPO CARTUCHO ORIGINAL, COR TINTA PRETA, REFERÊNCIA CARTUCHO CZ105AB (ESTE ITEM DEVE SER ORIGINAL POIS SERA UTILIZADO EM IMPRESSORAS QUE ESTAO DENTRO DO PRAZO DE GARANTIA DE FABRICAÇÃO).</t>
  </si>
  <si>
    <t>CARTUCHO TINTA IMPRESSORA HP 2546, TIPO CARTUCHO ORIGINAL, COR TINTA COLOR, REFERÊNCIA CARTUCHO CZ106AB (ESTE ITEM DEVE SER ORIGINAL POIS SERA UTILIZADO EM IMPRESSORAS QUE ESTAO DENTRO DO PRAZO DE GARANTIA DE FABRICAÇÃO).</t>
  </si>
  <si>
    <t>CARTUCHO TONER IMPRESSORA HP M402DN, TIPO CARTUCHO ORIGINAL, COR PRETA, REFERÊNCIA CARTUCHO CF226A (ESTE ITEM DEVE SER ORIGINAL POIS SERA UTILIZADO EM IMPRESSORAS QUE ESTAO DENTRO DO PRAZO DE GARANTIA DE FABRICAÇÃO).</t>
  </si>
  <si>
    <t>CARTUCHO TINTA IMPRESSORA LEXMARK CX310DN, REFERÊNCIA CARTUCHO 80C8SK0, TIPO CARTUCHO ORIGINAL, COR TINTA PRETA (ESTE ITEM DEVE SER ORIGINAL POIS SERA UTILIZADO EM IMPRESSORAS QUE ESTAO DENTRO DO PRAZO DE GARANTIA DE FABRICAÇÃO)</t>
  </si>
  <si>
    <t>CARTUCHO TINTA IMPRESSORA LEXMARK CX310DN, REFERÊNCIA CARTUCHO 80C8SC0, TIPO CARTUCHO ORIGINAL, COR TINTA CIANO (ESTE ITEM DEVE SER ORIGINAL POIS SERA UTILIZADO EM IMPRESSORAS QUE ESTAO DENTRO DO PRAZO DE GARANTIA DE FABRICAÇÃO).</t>
  </si>
  <si>
    <t>CARTUCHO TINTA IMPRESSORA LEXMARK CX310DN, REFERÊNCIA CARTUCHO 80C8SM0, TIPO CARTUCHO ORIGINAL, COR TINTA MAGENTA (ESTE ITEM DEVE SER ORIGINAL POIS SERA UTILIZADO EM IMPRESSORAS QUE ESTAO DENTRO DO PRAZO DE GARANTIA DE FABRICAÇÃO).</t>
  </si>
  <si>
    <t>CARTUCHO TINTA IMPRESSORA LEXMARK CX310DN, REFERÊNCIA CARTUCHO 80C8SY0, TIPO CARTUCHO ORIGINAL, COR TINTA AMARELA ESTE ITEM DEVE SER ORIGINAL POIS SERA UTILIZADO EM IMPRESSORAS QUE ESTAO DENTRO DO PRAZO DE GARANTIA DE FABRICAÇÃO).</t>
  </si>
  <si>
    <t>023/2017</t>
  </si>
  <si>
    <t>Núcleo de Material - Numat</t>
  </si>
  <si>
    <t>Aquisição de Cartuchos, toner e cilindros</t>
  </si>
  <si>
    <t>NUMAT</t>
  </si>
  <si>
    <r>
      <t>02.087.673/0001-56</t>
    </r>
    <r>
      <rPr>
        <b/>
        <sz val="10"/>
        <color rgb="FF000000"/>
        <rFont val="Verdana"/>
        <family val="2"/>
      </rPr>
      <t> </t>
    </r>
    <r>
      <rPr>
        <b/>
        <sz val="10"/>
        <color rgb="FF000000"/>
        <rFont val="Arial"/>
        <family val="2"/>
      </rPr>
      <t>- LUNES 3 COMERCIO DE MAQUINAS E SUPRIMENTOS GRAFICOS LTD</t>
    </r>
  </si>
  <si>
    <r>
      <t>02.437.839/0001-17</t>
    </r>
    <r>
      <rPr>
        <b/>
        <sz val="10"/>
        <color rgb="FF000000"/>
        <rFont val="Verdana"/>
        <family val="2"/>
      </rPr>
      <t xml:space="preserve"> - </t>
    </r>
    <r>
      <rPr>
        <b/>
        <sz val="10"/>
        <color rgb="FF000000"/>
        <rFont val="Arial"/>
        <family val="2"/>
      </rPr>
      <t>ANDERSON HENRIQUE DA SILVA MORAES - ME</t>
    </r>
  </si>
  <si>
    <r>
      <t>04.586.694/0001-41</t>
    </r>
    <r>
      <rPr>
        <sz val="8"/>
        <color rgb="FF000000"/>
        <rFont val="Verdana"/>
        <family val="2"/>
      </rPr>
      <t> </t>
    </r>
    <r>
      <rPr>
        <b/>
        <sz val="8"/>
        <color rgb="FF000000"/>
        <rFont val="Verdana"/>
        <family val="2"/>
      </rPr>
      <t xml:space="preserve">- </t>
    </r>
    <r>
      <rPr>
        <b/>
        <sz val="10"/>
        <color rgb="FF000000"/>
        <rFont val="Arial"/>
        <family val="2"/>
      </rPr>
      <t>INFOTRIZ COMERCIAL EIRELI - EPP</t>
    </r>
  </si>
  <si>
    <t>06.111.960/0001-05 - PAPEL E CIA CARTUCHO LTDA - ME</t>
  </si>
  <si>
    <t>07.705.081/0001-74 - NELPRINT - SUPRIMENTOS LTDA - EPP</t>
  </si>
  <si>
    <t>07.806.993/0001-32 - AFRICA COMERCIO DE EQUIPAMENTOS E SUPRIMENTOS PARA INFO</t>
  </si>
  <si>
    <t>08.482.425/0001-96 - TRAMA2 COMERCIO DE INFORMATICA EIRELI - EPP</t>
  </si>
  <si>
    <t>11.301.420/0002-05 - JAMAR COMERCIO DE PRODUTOS PARA INFORMATICA LTDA - EPP</t>
  </si>
  <si>
    <t>12.214.754/0001-23 - RC INSUMOS COMERCIO E SERVICOS PARA RECARGAS DE CARTUCHO</t>
  </si>
  <si>
    <t>14.062.718/0001-17 - A. T. NEDEL &amp; CIA LTDA - EPP</t>
  </si>
  <si>
    <t>18.706.498/0001-78 - THE BEST PRODUTOS ELETRONICOS LTDA - EPP</t>
  </si>
  <si>
    <t>19.225.144/0001-74 - JUME´S MATERIAL DE CONSTRUCAO LTDA - EPP</t>
  </si>
  <si>
    <t>20.587.905/0001-17 - SUSEJ COMERCIO DE SUPRIMENTOS DE INFORMATICA LTDA - ME</t>
  </si>
  <si>
    <t>23.232.208/0001-31 - V.M.WAGNER COMERCIAL E DISTRIBUIDORA DE PAPELARIA - ME</t>
  </si>
  <si>
    <t>23.791.227/0001-06 - MIL PRINT INFORMATICA EIRELI - EPP</t>
  </si>
  <si>
    <t>24.872.725/0001-38 - A.E. DE SOUZA SUPRIMENTOS DE INFORMATICA - ME</t>
  </si>
  <si>
    <t>26.668.902/0001-94 - R.N. BALTAZAR - COMERCIO DE INFORMATICA - ME</t>
  </si>
  <si>
    <t>27.263.336/0001-01 - SVR TECNOLOGIA LTDA - ME</t>
  </si>
  <si>
    <t>Natureza de despesa: CONSUMO</t>
  </si>
  <si>
    <t>019/2017</t>
  </si>
  <si>
    <t>NURFS - Núcleo de Reabilitação da Fauna Silvestre</t>
  </si>
  <si>
    <t>Aquisição De Medicamentos E Insumos De Uso Veterinário</t>
  </si>
  <si>
    <t>00.479.418/0001-23 - A N ROTA - EPP</t>
  </si>
  <si>
    <t>FRASCO</t>
  </si>
  <si>
    <t>CEFTIOFUR, COMPOSIÇÃO NA FORMA CLORIDRATO, CONCENTRAÇÃO A 5%, FORMA FÍSICA SUSPENSÃO INJETÁVEL, USO USO VETERINÁRIO Unidade de fornecimento: FRASCO 100,00 ML</t>
  </si>
  <si>
    <t>XILAZINA CLORIDRATO, CONCENTRAÇÃO 100 MG/ML, FORMA FÍSICA SOLUÇÃO INJETÁVEL, USO USO VETERINÁRIO Unidade de fornecimento: FRASCO 20,00 ML</t>
  </si>
  <si>
    <t>BOLSA</t>
  </si>
  <si>
    <t>RINGER, COMPOSIÇÃO SIMPLES, FORMA FARMACÊUTICA SOLUÇÃO INJETÁVEL, CARACTERÍSTICA ADICIONAL SISTEMA FECHADO Unidade de fornecimento: BOLSA 500,00 ML</t>
  </si>
  <si>
    <t>AGULHA, TIPO AGULHA HIPODÉRMICA, TAMANHO 30 X 10, MATERIAL CORPO EM AÇO INÓX SILICONIZADO, TIPO PONTA BISEL CURTO TRIFACETADO, TIPO CONEXÃO CONECTOR EM PLÁSTICO LUER, CARACTERÍSTICAS ADICIONAIS PROTETOR PLÁSTICO, USO ESTÉRIL, DESCARTÁVEL, TIPO EMBALAGEM EMBALAGEM INDIVIDUAL Unidade de fornecimento: CAIXA 100,00 UN</t>
  </si>
  <si>
    <t>CAIXA</t>
  </si>
  <si>
    <t>157/2017 - NURFS</t>
  </si>
  <si>
    <t>07.296.219/0001-29 - E. R. FELIX - PROD. AGROP - ME</t>
  </si>
  <si>
    <t>AMOXICILINA, PRINCÍPIO ATIVO ASSOCIADA COM CLAVULANATO DE POTÁSSIO, CONCENTRAÇÃO 1G + 200MG, APRESENTAÇÃO INJETÁVEL Unidade de fornecimento: FRASCO-AMPOLA</t>
  </si>
  <si>
    <t>FRASCO-AMPOLA</t>
  </si>
  <si>
    <t xml:space="preserve">DOXAPRAM CLORIDRATO, CONCENTRAÇÃO 20 MG/ML, FORMA FÍSICA SOLUÇÃO INJETÁVEL, USO USO VETERINÁRIO Unidade de fornecimento: FRASCO 20,00 ML </t>
  </si>
  <si>
    <t>GLICONATO DE CÁLCIO, COMPOSIÇÃO ÁCIDO BÓRICO, HIPOFOSFITO DE MAGNÉSIO, OUTROS COMPONENTES DEXTROSE E CLOROCRESOL, CONCENTRAÇÃO 16,6% + 3,4% + 3% + 5% + 0,1%, FORMA FÍSICA SOLUÇÃO INJETÁVEL, USO USO VETERINÁRIO Unidade de fornecimento: FRASCO 200,00 ML</t>
  </si>
  <si>
    <t>DIPIRONA SÓDICA, CONCENTRAÇÃO 500 MG/ML, FORMA FÍSICA SOLUÇÃO INJETÁVEL, USO USO VETERINÁRIO Unidade de fornecimento: FRASCO 50,00 ML</t>
  </si>
  <si>
    <t>CETAMINA CLORIDRATO, DOSAGEM 50 MG/ML, APLICAÇÃO SOLUÇÃO INJETÁVEL Unidade de fornecimento: FRASCO 10,00 ML</t>
  </si>
  <si>
    <t>IVERMECTINA, CONCENTRAÇÃO* 10 MG/ML, FORMA FARMACÊUTICA* SOLUÇÃO INJETÁVEL, USO USO VETERINÁRIO Unidade de fornecimento: FRASCO 50,00 ML</t>
  </si>
  <si>
    <t>AGULHA, TIPO AGULHA HIPODÉRMICA, TAMANHO 30 X 7, MATERIAL CORPO EM AÇO INÓX SILICONIZADO, TIPO PONTA BISEL CURTO TRIFACETADO, TIPO CONEXÃO CONECTOR EM PLÁSTICO LUER, CARACTERÍSTICAS ADICIONAIS PROTETOR PLÁSTICO, USO ESTÉRIL, DESCARTÁVEL, TIPO EMBALAGEM EMBALAGEM INDIVIDUAL Unidade de fornecimento: CAIXA 100,00 UN</t>
  </si>
  <si>
    <t>AGULHA, TIPO AGULHA HIPODÉRMICA, TAMANHO 40 X 16, MATERIAL CORPO EM AÇO INÓX SILICONIZADO, TIPO PONTA BISEL CURTO TRIFACETADO, TIPO CONEXÃO CONECTOR EM PLÁSTICO LUER, CARACTERÍSTICAS ADICIONAIS PROTETOR PLÁSTICO, USO ESTÉRIL, DESCARTÁVEL, TIPO EMBALAGEM EMBALAGEM INDIVIDUAL Unidade de fornecimento: CAIXA 100,00 UN</t>
  </si>
  <si>
    <t>LÂMINA BISTURI, MATERIAL AÇO CARBONO, TAMANHO Nº 22, TIPO DESCARTÁVEL, ESTERILIDADE ESTÉRIL, CARACTERÍSTICAS ADICIONAIS EMBALADA INDIVIDUALMENTE</t>
  </si>
  <si>
    <t>13.232.701/0001-06 - BR COMERCIO DE PRODUTOS VETERINARIOS LTDA - ME</t>
  </si>
  <si>
    <t>MEDICAMENTO USO VETERINÁRIO, COMPOSIÇÃO ESCINA SOL. 20% + DMSO + DEXAMETASONA,COMPONENTE ADICIONAL PREDNISOLONA ACETATO + LIDOCAÍNA, CONCENTRAÇÃO 0,1112 ML + 0,6134 ML + 0,0011 MG + 2,8 MG + 10 MG/G, FORMA FÍSICA GEL Unidade de fornecimento: POTE 300,00 G</t>
  </si>
  <si>
    <t>POTE</t>
  </si>
  <si>
    <t>CICATRIZANTE VETERINÁRIO, PRINCÍPIO ATIVO SULFANILAMIDA, SULFADIAZINA, GENTAMICINA SULFATO, CARACTERÍSTICAS ADICIONAIS URÉIA E VITAMINA A, CONCENTRAÇÃO 5% + 5% + 0,5% + 5% + 1.200 UI/G, FORMA FÍSICA POMADA Unidade de fornecimento: BISNAGA 50,00 G</t>
  </si>
  <si>
    <t>BISNAGA</t>
  </si>
  <si>
    <t>CICATRIZANTE VETERINÁRIO, PRINCÍPIO ATIVO ALANTOÍNA, ÁCIDO TÂNICO, ÓXIDO DE ZINCO, CONCENTRAÇÃO 2% + 2% + 2%, FORMA FÍSICA POMADA Unidade de fornecimento: POTE 250,00 G</t>
  </si>
  <si>
    <t xml:space="preserve">SUBSTITUTO DO LEITE MATERNO PARA FILHOTES DE CÃES E GATOS ENRIQUECIDO COM MINERAIS, AMINOÁCIDOS E VITAMINAS: A, E, K3, B12, B1, B2, B6 E D6. CONTÉM EM SUA COMPOSIÇÃO TAURINA E FRUTO-OLIGOSSACARÍDEOS (FOS). - PACOTE COM 300 GRAMASUSO VETERINÁRIO Unidade de fornecimento: PACOTE COM 300 GRAMAS </t>
  </si>
  <si>
    <t>PT</t>
  </si>
  <si>
    <t>14.804.690/0001-46 - GABRIEL LEITZKE GOTUZZO - EPP</t>
  </si>
  <si>
    <t>AGULHA, TIPO AGULHA HIPODÉRMICA, TAMANHO 13 X 4,5, MATERIAL CORPO EM AÇO INÓX SILICONIZADO, TIPO PONTA BISEL CURTO TRIFACETADO, TIPO CONEXÃO CONECTOR EM PLÁSTICO LUER, CARACTERÍSTICAS ADICIONAIS PROTETOR PLÁSTICO, USO ESTÉRIL, DESCARTÁVEL, TIPO EMBALAGEM EMBALAGEM INDIVIDUAL Unidade de fornecimento: CAIXA 1.000,00 UN</t>
  </si>
  <si>
    <t>AGULHA, TIPO AGULHA HIPODÉRMICA, TAMANHO 20 X 5,5, MATERIAL CORPO EM AÇO INÓX SILICONIZADO, TIPO PONTA BISEL CURTO TRIFACETADO, TIPO CONEXÃO CONECTOR EM PLÁSTICO LUER, CARACTERÍSTICAS ADICIONAIS PROTETOR PLÁSTICO, USO ESTÉRIL, DESCARTÁVEL, TIPO EMBALAGEM EMBALAGEM INDIVIDUAL Unidade de fornecimento: CAIXA 100,00 UN</t>
  </si>
  <si>
    <t>AGULHA, TIPO AGULHA HIPODÉRMICA, TAMANHO 30 X 8, MATERIAL CORPO EM AÇO INÓX SILICONIZADO, TIPO PONTA BISEL CURTO TRIFACETADO, TIPO CONEXÃO CONECTOR EM PLÁSTICO LUER, CARACTERÍSTICAS ADICIONAIS PROTETOR PLÁSTICO, USO ESTÉRIL, DESCARTÁVEL, TIPO EMBALAGEM EMBALAGEM INDIVIDUAL Unidade de fornecimento: CAIXA 100,00 UN</t>
  </si>
  <si>
    <t>AGULHA, TIPO AGULHA HIPODÉRMICA, TAMANHO 40 X 12, MATERIAL CORPO EM AÇO INÓX SILICONIZADO, TIPO PONTA BISEL CURTO TRIFACETADO, TIPO CONEXÃO CONECTOR EM PLÁSTICO LUER, CARACTERÍSTICAS ADICIONAIS PROTETOR PLÁSTICO, USO ESTÉRIL, DESCARTÁVEL, TIPO EMBALAGEM EMBALAGEM INDIVIDUAL Unidade de fornecimento: CAIXA 100,00 UN</t>
  </si>
  <si>
    <t>ESPARADRAPO, LARGURA 100 MM, COMPRIMENTO 4,50 M, CARACTERÍSTICAS ADICIONAIS IMPERMEÁVEL 1 FACE, MASSA ADESIVA ZNO, RESISTENTE, COR BRANCA, MATERIAL DORSO TECIDO DE ALGODÃO</t>
  </si>
  <si>
    <t>ATADURA, MATERIAL TECIDO ALGODÃO, LARGURA 15 CM, COMPRIMENTO 180 CM, TIPO ORTOPÉDICA, CARACTERÍSTICAS ADICIONAIS HIDRÓFOBO, COM CAMADA DE GOMA EM UMA DAS FACES</t>
  </si>
  <si>
    <t>ATADURA, MATERIAL TECIDO ALGODÃO, LARGURA 10 CM, COMPRIMENTO 180 CM, TIPO ORTOPÉDICA, CARACTERÍSTICAS ADICIONAIS HIDRÓFOBO, COM CAMADA DE GOMA EM UMA DAS FACES</t>
  </si>
  <si>
    <t>ATADURA, MATERIAL 25% ALGODÃO + 50% NYLON + 25% POLIESTER, LARGURA 10 CM, COMPRIMENTO 220 CM, TIPO ELÁSTICA, AUTOADERENTE, TIPO EMBALAGEM EMBALAGEM INDIVIDUAL</t>
  </si>
  <si>
    <t>CATÉTER INTRAVENOSO Nº 18GX1,00´, DE MÉDIA PERMANÊNCIA, DESCARTÁVEL, CONFECCIONADO EM POLIURETANO, RADIOPACO FLEXÍVEL, COM AGULHA BISELADA E CÂMARA DE REFLUXO SANGUÍNEO, TRANSPARENTE, COM FILTRO E TAMPA OCLUSIVO TIPO LUER, EMBALADO INDIVIDUALMENTE EM PAPEL GRAU CIRÚRGICO COM ABERTURA EM PÉTALAS.</t>
  </si>
  <si>
    <t>DESCRIÇÃO COMPLEMENTAR: CATETER INTRAVENOSO Nº 20GX1,00´, DE MÉDIA PERMANÊNCIA, DESCARTÁVEL, CONFECCIONADO EM POLIURETANO, RADIOPACO FLEXÍVEL, COM AGULHA BISELADA E CÂMARA DE REFLUXO SANGUÍNEO, TRANSPARENTE, COM FILTRO E TAMPA OCLUSIVO TIPO LUER, EMBALADO INDIVIDUALMENTE EM PAPEL GRAU CIRÚRGICO COM ABERTURA EM PÉTALAS.</t>
  </si>
  <si>
    <t>CATETER INTRAVENOSO Nº 22GX1,00´, DE MÉDIA PERMANÊNCIA, DESCARTÁVEL, CONFECCIONADO EM POLIURETANO, RADIOPACO FLEXÍVEL, COM AGULHA BISELADA E CÂMARA DE REFLUXO SANGUÍNEO, TRANSPARENTE, COM FILTRO E TAMPA OCLUSIVO TIPO LUER, EMBALADO INDIVIDUALMENTE EM PAPEL GRAU CIRÚRGICO COM ABERTURA EM PÉTALAS.</t>
  </si>
  <si>
    <t>CATETER INTRAVENOSO Nº 24GX1,00´, DE MÉDIA PERMANÊNCIA, DESCARTÁVEL, CONFECCIONADO EM POLIURETANO, RADIOPACO FLEXÍVEL, COM AGULHA BISELADA E CÂMARA DE REFLUXO SANGUÍNEO, TRANSPARENTE, COM FILTRO E TAMPA OCLUSIVO TIPO LUER, EMBALADO INDIVIDUALMENTE EM PAPEL GRAU CIRÚRGICO COM ABERTURA EM PÉTALAS.</t>
  </si>
  <si>
    <t>19.719.935/0001-50 - VET CARE &amp; FOODS LTDA. - ME</t>
  </si>
  <si>
    <t>OXITETRACICLINA, COMPOSIÇÃO ASSOCIADA AO CLORETO DE BENZETÔNIO, CONCENTRAÇÃO 5,5% + 5,5%, FORMA FÍSICA PÓ P/ SOLUÇÃO ORAL, USO* USO VETERINÁRIO Unidade de fornecimento: EMBALAGEM 100,00 G</t>
  </si>
  <si>
    <t>EMBALAGEM</t>
  </si>
  <si>
    <t>DEXAMETASONA, CONCENTRAÇÃO 2 MG/ML, FORMA FÍSICA SOLUÇÃO INJETÁVEL, USO USO VETERINÁRIO Unidade de fornecimento: FRASCO 10,00 ML</t>
  </si>
  <si>
    <t>RINGER, COMPOSIÇÃO ASSOCIADO COM LACTATO DE SÓDIO, FORMA FARMACÊUTICA SOLUÇÃO INJETÁVEL, CARACTERÍSTICA ADICIONAL SISTEMA FECHADO Unidade de fornecimento: FRASCO 500,00 ML</t>
  </si>
  <si>
    <t>SORO FISIOLÓGICO, SOLUÇÃO PARA APLICAÇÃO ENDOVENOSA, A 0,9% UNIDADE DE FORNECIMENTO: FRASCO 500 ML</t>
  </si>
  <si>
    <t>20.637.873/0001-17 - MEDIC VET LTDA - EPP</t>
  </si>
  <si>
    <t>CARVÃO ATIVADO, COMPOSIÇÃO ASSOCIADO À ZEOLITA, CAOLIM E PECTINA, CONCENTRAÇÃO40% + 40% + 10% + 10%, FORMA FÍSICA PÓ ORAL, USO USO VETERINÁRIO Unidade de fornecimento: SACHÊ 8,00 G</t>
  </si>
  <si>
    <t>SACHÊ</t>
  </si>
  <si>
    <t>XILAZINA CLORIDRATO, CONCENTRAÇÃO 20 MG/ML, FORMA FÍSICA SOLUÇÃO INJETÁVEL, USO USO VETERINÁRIO Unidade de fornecimento: FRASCO 10,00 ML</t>
  </si>
  <si>
    <t xml:space="preserve">DIPROPIONATO DE IMIDOCARBE, CONCENTRAÇÃO A 12%, FORMA FÍSICA SOLUÇÃO INJETÁVEL, APLICAÇÃO USO INJETÁVEL Unidade de fornecimento: FRASCO 15,00 ML </t>
  </si>
  <si>
    <t>MELOXICAM, CONCENTRAÇÃO* 20 MG/ML, FORMA FARMACÊUTICA SOLUÇÃO INJETÁVEL, USO USO VETERINÁRIO Unidade de fornecimento: FRASCO 20,00 ML</t>
  </si>
  <si>
    <t>OXITETRACICLINA, CONCENTRAÇÃO A 20%, FORMA FÍSICA SOLUÇÃO INJETÁVEL, USO* USO VETERINÁRIO Unidade de fornecimento: FRASCO 50,00 ML</t>
  </si>
  <si>
    <t>ATROPINA, COMPOSIÇÃO NA FORMA DE SULFATO, CONCENTRAÇÃO A 1%, FORMA FÍSICA SOLUÇÃO INJETÁVEL, USO USO VETERINÁRIO Unidade de fornecimento: FRASCO 20,00 ML</t>
  </si>
  <si>
    <t>LIDOCAÍNA CLORIDRATO, COMPOSIÇÃO ASSOCIADA COM EPINEFRINA, DOSAGEM 2% + 1:50.000, APRESENTAÇÃO INJETÁVEL Unidade de fornecimento: FRASCO 50,00 ML</t>
  </si>
  <si>
    <t>CETOPROFENO, CONCENTRAÇÃO A 1%, FORMA FÍSICA SOLUÇÃO INJETÁVEL, USO USO VETERINÁRIO Unidade de fornecimento: FRASCO 10,00 ML</t>
  </si>
  <si>
    <t>SULFAMETOXAZOL, COMPOSIÇÃO ASSOCIADO À TRIMETROPIMA, CONCENTRAÇÃO 200 MG + 40 MG/ML, FORMA FÍSICA SOLUÇÃO INJETÁVEL, USO USO VETERINÁRIO Unidade de fornecimento: FRASCO 50,00 ML</t>
  </si>
  <si>
    <t>TILETAMINA CLORIDRATO, COMPOSIÇÃO ASSOCIADO AO CLORIDRATO DE ZOLAZEPAM, CONCENTRAÇÃO 125 MG + 125 MG, FORMA FÍSICA PÓ LIOFILIZADO P/ INJETÁVEL + DILUENTE, APLICAÇÃO USO VETERINÁRIO Unidade de fornecimento: FRASCO-AMPOLA</t>
  </si>
  <si>
    <t>OXITETRACICLINA, COMPOSIÇÃO ASSOCIADA À HIDROCORTISONA, CONCENTRAÇÃO 6,8% + 2%, FORMA FÍSICA SPRAY, USO* USO VETERINÁRIO Unidade de fornecimento: TUBO 125,00 ML</t>
  </si>
  <si>
    <t>CICATRIZANTE VETERINÁRIO, PRINCÍPIO ATIVO PENICILINAS G BENZATINA E G PROCAÍNA, CARACTERÍSTICAS ADICIONAIS DIIDROESTREPTOMICINA E URÉIA, CONCENTRAÇÃO 25.000UI + 25.000 UI + 25 MG + 50 MG/G, FORMA FÍSICA POMADA Unidade de fornecimento: BISNAGA 50,00 G</t>
  </si>
  <si>
    <t>TUBO</t>
  </si>
  <si>
    <t>22.011.004/0001-08 - GILVANI EICHELBERGER DOS SANTOS - ME</t>
  </si>
  <si>
    <t xml:space="preserve">MULTIVITAMÍNICO, COMPOSIÇÃO BÁSICA DL-METIONINA, VITS. DO COMPLEXO B, DEXTROSE, COMPONENTES ADICIONAIS CLORETO DE SÓDIO, POTÁSSIO, CÁLCIO E MAGNÉSIO, FORMA FÍSICA SOLUÇÃO INJETÁVEL, CARACTERÍSTICA ADICIONAL AMPOLA DE VIT. B12 ADICIONAL, C/ SISTEMA APLICAÇÃO Unidade de fornecimento: FRASCO-AMPOLA </t>
  </si>
  <si>
    <t>22.862.531/0001-26 - TOP NORTE COMERCIO DE MATERIAL MEDICO HOSPITALAR EIRELI</t>
  </si>
  <si>
    <t>EQUIPO, TIPO DE EQUIPO DE INFUSÃO, MATERIAL PVC CRISTAL, COMPRIMENTO MÍN. 210 CM, TIPO CÂMARA CÂMARA FLEXÍVEL C/FILTRO AR, TIPO BURETA BURETA RÍGIDA C/ ALÇA, C/INJETOR, VOLUME BURETA MÍN.100 ML, TIPO GOTEJADOR GOTA PADRÃO, TIPO PINÇA REGULADOR DE FLUXO, TIPO INJETOR C/INJETOR LATERAL´Y´,AUTOCICATRIZANTE, TIPO CONECTOR LUER ROTATIVO C/ TAMPA E FILTRO, CARACTERÍSTICA ADICIONAL PRIMING REDUZIDO, ESTERILIDADE ESTÉRIL,DESCARTÁVEL</t>
  </si>
  <si>
    <t>EQUIPO, TIPO DE EQUIPO DE INFUSÃO, MATERIAL PVC CRISTAL, COMPRIMENTO MÍN. 120 CM, TIPO CÂMARA CÂMARA FLEXÍVEL C/FILTRO AR, TIPO BURETA BURETA RÍGIDA C/ ALÇA, C/INJETOR, VOLUME BURETA MÍN.150 ML, TIPO GOTEJADOR MICROGOTAS, TIPO PINÇA REGULADOR DE FLUXO E CORTA FLUXO, TIPO INJETOR C/INJETOR LATERAL´Y´,AUTOCICATRIZANTE, TIPO CONECTOR LUER C/ TAMPA, CARACTERÍSTICA ADICIONAL PEDIÁTRICO, ESTERILIDADE ESTÉRIL,DESCARTÁVEL</t>
  </si>
  <si>
    <t>COMPRESSA GAZE, MATERIAL TECIDO 100% ALGODÃO, TIPO 13 FIOS/CM2, MODELO COR BRANCA,ISENTA DE IMPUREZAS, CAMADAS 8 CAMADAS, LARGURA 7,50 CM, COMPRIMENTO 7,50 CM, DOBRAS 5 DOBRAS, CARACTERÍSTICAS ADICIONAIS ESTÉRIL,DESCARTÁVEL Unidade de fornecimento: PACOTE 500,00 UN</t>
  </si>
  <si>
    <t>PACOTE</t>
  </si>
  <si>
    <t>LUVA PARA PROCEDIMENTO NÃO CIRÚRGICO, MATERIAL LÁTEX NATURAL ÍNTEGRO E UNIFORME, TAMANHO GRANDE, CARACTERÍSTICAS ADICIONAIS LUBRIFICADA COM PÓ BIOABSORVÍVEL, ESTERILIDADE ESTÉRIL, APRESENTAÇÃO ATÓXICA, TIPO AMBIDESTRA, TIPO USO DESCARTÁVEL, MODELO FORMATO ANATÔMICO, FINALIDADE RESISTENTE À TRAÇÃO Unidade de fornecimento: CAIXA 100,00 UN</t>
  </si>
  <si>
    <t>LUVA PARA PROCEDIMENTO NÃO CIRÚRGICO, MATERIAL LÁTEX NATURAL ÍNTEGRO E UNIFORME, TAMANHO MÉDIO, CARACTERÍSTICAS ADICIONAIS LUBRIFICADA COM PÓ BIOABSORVÍVEL, ESTERILIDADE ESTÉRIL, APRESENTAÇÃO ATÓXICA, TIPO AMBIDESTRA, TIPO USO DESCARTÁVEL, MODELO FORMATO ANATÔMICO, FINALIDADE RESISTENTE À TRAÇÃO Unidade de fornecimento: CAIXA 100,00 UN</t>
  </si>
  <si>
    <t>LUVA PARA PROCEDIMENTO NÃO CIRÚRGICO, MATERIAL LÁTEX NATURAL ÍNTEGRO E UNIFORME, TAMANHO PEQUENO, CARACTERÍSTICAS ADICIONAIS LUBRIFICADA COM PÓ BIOABSORVÍVEL, ESTERILIDADE ESTÉRIL, APRESENTAÇÃO ATÓXICA, TIPO AMBIDESTRA, TIPO USO DESCARTÁVEL, MODELO FORMATO ANATÔMICO, FINALIDADE RESISTENTE À TRAÇÃO Unidade de fornecimento: CAIXA 100,00 UN</t>
  </si>
  <si>
    <t>SERINGA, MATERIAL POLIPROPILENO TRANSPARENTE, CAPACIDADE 1 ML, TIPO BICO BICO CENTRAL SIMPLES OU LUER LOCK, CARACTERÍSTICAS ADICIONAIS ÊMBOLO C/ROLHA BORRACHA, GRADUAÇÃO IMPRESSÃO LEGÍVEL E PERMANENTE, TIPO USO GRADUAÇÃO MÁXIMA 0,2 EM 0,2 ML, NUMERADA, COMPONENTE C/ AGULHA 13 X 0,45 MM, BISEL TRIFACETADO,TIPO TAMPA PROTETOR PLÁSTICO, ESTERILIDADE DESCARTÁVEL,ESTÉRIL</t>
  </si>
  <si>
    <t>COMPRESSA GAZE, MATERIAL TECIDO 100% ALGODÃO, TIPO 9 FIOS/CM2, MODELO COR BRANCA,ISENTA DE IMPUREZAS, CAMADAS 8 CAMADAS, LARGURA 7,50 CM, COMPRIMENTO 7,50 CM, DOBRAS 5 DOBRAS, CARACTERÍSTICAS ADICIONAIS ESTÉRIL,DESCARTÁVEL Unidade de fornecimento: PACOTE 500,00 UN</t>
  </si>
  <si>
    <t>032/2017</t>
  </si>
  <si>
    <t>Aquisição de Pisos, Cola e Grelha Pluvial</t>
  </si>
  <si>
    <r>
      <t>09.058.708/0001-78</t>
    </r>
    <r>
      <rPr>
        <sz val="8"/>
        <color rgb="FF000000"/>
        <rFont val="Verdana"/>
        <family val="2"/>
      </rPr>
      <t xml:space="preserve"> - </t>
    </r>
    <r>
      <rPr>
        <b/>
        <sz val="10"/>
        <color rgb="FF000000"/>
        <rFont val="Arial"/>
        <family val="2"/>
      </rPr>
      <t>FRATELLI COMERCIO DE MAQUINAS E EQUIPAMENTOS EIRELI - E</t>
    </r>
  </si>
  <si>
    <r>
      <t>26.290.918/0001-06</t>
    </r>
    <r>
      <rPr>
        <sz val="8"/>
        <color rgb="FF000000"/>
        <rFont val="Verdana"/>
        <family val="2"/>
      </rPr>
      <t xml:space="preserve"> - </t>
    </r>
    <r>
      <rPr>
        <b/>
        <sz val="8"/>
        <color rgb="FF000000"/>
        <rFont val="Arial"/>
        <family val="2"/>
      </rPr>
      <t>DANIELA TENFEN - ME</t>
    </r>
  </si>
  <si>
    <t>PISO TÁTIL DIRECIONAL, MATERIAL CONCRETO, NA COR AMARELA, DIMENSÕES: 25X25 CM, ESPESSURA: 2,5 CM, CONFORME FIGURA 1 (ANEXO IV).</t>
  </si>
  <si>
    <t>PISO TÁTIL ALERTA, MATERIAL CONCRETO, NA COR AMARELA, DIMENSÕES: 25X25 CM, ESPESSURA: 2,5 CM, CONFORME FIGURA 2 (ANEXO IV).</t>
  </si>
  <si>
    <t>PISO CONCRETO, ACABAMENTO DA SUPERFÍCIE QUADRICULADA VINCADA EM BAIXO RELEVO (XADREZ), MATERIAL CONCRETO, NA COR NATURAL, DIMENSÕES: 49X49 CM, ESPESSURA: 2,5 CM, CONFORME FIGURA 3 (ANEXO IV).</t>
  </si>
  <si>
    <t>PISO CONCRETO, ACABAMENTO DA SUPERFÍCIE LISA, MATERIAL CONCRETO, NA COR NATURAL, DIMENSÕES: 49X49 CM, ESPESSURA: 2,5 CM, CONFORME FIGURA 4 (ANEXO IV).</t>
  </si>
  <si>
    <t>GRELHA PLUVIAL, MATERIAL CONCRETO, COM 10 LÂMINAS, FORNECIDA COM AS DIMENSÕES: 60X42X5 CM, CONFORME FIGURA 6 (ANEXO IV).</t>
  </si>
  <si>
    <t>033/2017</t>
  </si>
  <si>
    <t>FAURB e CPSI</t>
  </si>
  <si>
    <t>Aquisição de régua paralela, envelope de segurança, fita sinalizadora e papel A4</t>
  </si>
  <si>
    <t xml:space="preserve">
00.855.265/0001-71 - VISAO E ARTE INDUSTRIA E COMERCIO DE EMBALAGENS LTDA </t>
  </si>
  <si>
    <t>Envelope de segurança em polietileno coextrusado com aba adesiva hotmelt, medidas aproximadas de 200mm largura x 250mm de comprimento e 30mm de aba. branco.</t>
  </si>
  <si>
    <t>Envelope de segurança em polietileno coextrusado com aba adesiva, medidas aproximadas 300mm largura x 450 mm comprimento e 30mm de aba. Branco exterior, preto interior, sem impressão.</t>
  </si>
  <si>
    <t>Milheiro</t>
  </si>
  <si>
    <t>09.630.087/0001-55 - OLITHIER COMERCIO DE MATERIAIS E MERCADORIAS EIRELI</t>
  </si>
  <si>
    <t>Fita sinalizadora zebrada preto/amarelo 200x0,07 metros.</t>
  </si>
  <si>
    <t>Rolo 200m</t>
  </si>
  <si>
    <t>CPSI</t>
  </si>
  <si>
    <t>Papel sulfite 75g, formato210x297 nas colorido (4 cores distintas)</t>
  </si>
  <si>
    <t>Pcte c/100</t>
  </si>
  <si>
    <t xml:space="preserve">Régua paralela, fabricada em acrílico cristal na espessura de 3,2mm. Polimento impecável, alinhamento perfeito e muita suavidade no manejo. Porta objetos para o cordoamento em toda extensão da régua. Roldanas em nylon, muito resistentes ao desgaste. Acompanha cada régua um conjunto de ferragens e cordoamento. Possui trava que permite a fixação da régua em qualquer ponto do desenho. Tamanho 80cm </t>
  </si>
  <si>
    <t>Régua paralela, fabricada em acrílico cristal na espessura de 3,2mm. Polimento impecável, alinhamento perfeito e muita suavidade no manejo. Porta objetos para o cordoamento em toda extensão da régua. Roldanas em nylon, muito resistentes ao desgaste. Acompanha cada régua um conjunto de ferragens e cordoamento. Possui trava que permite a fixação da régua em qualquer ponto do desenho. Tamanho 100cm</t>
  </si>
  <si>
    <t>FAURB</t>
  </si>
  <si>
    <t xml:space="preserve">FAURB </t>
  </si>
  <si>
    <t>10.925.677/0001-94 - J.P.CAVEDON SOARES - ME</t>
  </si>
  <si>
    <t>02.477.571/0001-47 - DENTAL MED SUL ARTIGOS ODONTOLOGICOS LTDA</t>
  </si>
  <si>
    <t>024/2017</t>
  </si>
  <si>
    <t>Aquisição de Material Odontológico</t>
  </si>
  <si>
    <t>Faculdade de Odontologia</t>
  </si>
  <si>
    <t>07.218.262/0001-76 - SCIENTIFIC DENTAL LTDA</t>
  </si>
  <si>
    <t>05.412.147/0001-02 - DENTAL OESTE EIRELI</t>
  </si>
  <si>
    <t>Kit</t>
  </si>
  <si>
    <t>KIT</t>
  </si>
  <si>
    <t>CX</t>
  </si>
  <si>
    <t>FR</t>
  </si>
  <si>
    <t>PCT</t>
  </si>
  <si>
    <t>TB</t>
  </si>
  <si>
    <t>CD</t>
  </si>
  <si>
    <t>08.849.206/0001-00 - DENTAL OPEN - COMERCIO DE PRODUTOS ODONTOLOGICOS LTDA.</t>
  </si>
  <si>
    <r>
      <t>08.886.401/0001-00</t>
    </r>
    <r>
      <rPr>
        <sz val="8"/>
        <color rgb="FF000000"/>
        <rFont val="Verdana"/>
        <family val="2"/>
      </rPr>
      <t xml:space="preserve"> - </t>
    </r>
    <r>
      <rPr>
        <b/>
        <sz val="10"/>
        <color rgb="FF000000"/>
        <rFont val="Arial"/>
        <family val="2"/>
      </rPr>
      <t>DENTAL FREIRE &amp; GOULART LTDA - ME</t>
    </r>
  </si>
  <si>
    <t>Cd.</t>
  </si>
  <si>
    <t>13.547.970/0001-53 - ELISVANDIA MATOS DONINI EIRELI - EPP</t>
  </si>
  <si>
    <t>17.290.945/0001-98 - MARINA TEIXEIRA DE OLIVEIRA - ME</t>
  </si>
  <si>
    <t>19.231.616/0001-00 - R. DE F. TORRES - EPP</t>
  </si>
  <si>
    <t>FAC. ODONTOLOGIA</t>
  </si>
  <si>
    <t>RESINA ACRÍLICA AUTOPOLIMERIZANTE - RAAQ - PÓ COR 62 78G</t>
  </si>
  <si>
    <t>RESINA ACRÍLICA AUTOPOLIMERIZANTE - RAAQ - PÓ COR 66 78G</t>
  </si>
  <si>
    <t>RESINA ACRILICA AUTOPOLIMERIZANTE - RAAQ - PÓ COR 69 78G</t>
  </si>
  <si>
    <t>RESINA ACRÍLICA AUTOPOLIMERIZANTE MONÔMERO LÍQUIDO 250 ML</t>
  </si>
  <si>
    <t>RESINA ACRÍLICA AUTOPOLIMERIZANTE POLÍMERO PÓ 440 GR COR ROSA</t>
  </si>
  <si>
    <t>RESINA ACRÍLICA AUTOPOLIMERIZANTE POLÍMERO PÓ 440 GR INCOLOR</t>
  </si>
  <si>
    <t>RESINA ACRÍLICA DURALAY, PÓ, COR VERMELHO, 25G</t>
  </si>
  <si>
    <t>RESINA ACRÍLICA TERMOPOLIMERIZANTE (LENTA) LÍQUIDO 250 ML</t>
  </si>
  <si>
    <t>RESINA ACRÍLICA TERMOPOLIMERIZANTE (LENTA) PÓ 440 GR INCOLOR</t>
  </si>
  <si>
    <t>RESINA COMPOSTA NANOHÍBRIDA FOTOPOLIMERIZÁVEL COM FLUORESCÊNCIA, OPALESCÊNCIA E TRANSLUCIDEZ SEMELHANTES À ESTRUTURA DENTAL, ESTREMAMENTE INSENSÍVEL À LUZ E COM SUPERFÍCIE DE ALTO BRILHO. SERINGA COM 3 G. COR A1</t>
  </si>
  <si>
    <t>RESINA COMPOSTA NANOHÍBRIDA FOTOPOLIMERIZÁVEL COM FLUORESCÊNCIA, OPALESCÊNCIA E TRANSLUCIDEZ SEMELHANTES À ESTRUTURA DENTAL, ESTREMAMENTE INSENSÍVEL À LUZ E COM SUPERFÍCIE DE ALTO BRILHO. SERINGA COM 3 G. COR A2</t>
  </si>
  <si>
    <t>RESINA COMPOSTA NANOHÍBRIDA FOTOPOLIMERIZÁVEL COM FLUORESCÊNCIA, OPALESCÊNCIA E TRANSLUCIDEZ SEMELHANTES À ESTRUTURA DENTAL, ESTREMAMENTE INSENSÍVEL À LUZ E COM SUPERFÍCIE DE ALTO BRILHO. SERINGA COM 3 G. COR A3</t>
  </si>
  <si>
    <t>RESINA COMPOSTA NANOHÍBRIDA FOTOPOLIMERIZÁVEL COM FLUORESCÊNCIA, OPALESCÊNCIA E TRANSLUCIDEZ SEMELHANTES À ESTRUTURA DENTAL, ESTREMAMENTE INSENSÍVEL À LUZ E COM SUPERFÍCIE DE ALTO BRILHO. SERINGA COM 3 G. COR A3.5</t>
  </si>
  <si>
    <t>RESINA COMPOSTA NANOHÍBRIDA FOTOPOLIMERIZÁVEL COM FLUORESCÊNCIA, OPALESCÊNCIA E TRANSLUCIDEZ SEMELHANTES À ESTRUTURA DENTAL, ESTREMAMENTE INSENSÍVEL À LUZ E COM SUPERFÍCIE DE ALTO BRILHO. SERINGA COM 3 G. COR A4</t>
  </si>
  <si>
    <t>RESINA COMPOSTA NANOHÍBRIDA FOTOPOLIMERIZÁVEL COM FLUORESCÊNCIA, OPALESCÊNCIA E TRANSLUCIDEZ SEMELHANTES À ESTRUTURA DENTAL, ESTREMAMENTE INSENSÍVEL À LUZ E COM SUPERFÍCIE DE ALTO BRILHO. SERINGA COM 3 G. COR B1</t>
  </si>
  <si>
    <t>RESINA COMPOSTA NANOHÍBRIDA FOTOPOLIMERIZÁVEL COM FLUORESCÊNCIA, OPALESCÊNCIA E TRANSLUCIDEZ SEMELHANTES À ESTRUTURA DENTAL, ESTREMAMENTE INSENSÍVEL À LUZ E COM SUPERFÍCIE DE ALTO BRILHO. SERINGA COM 3 G. COR B2</t>
  </si>
  <si>
    <t>RESINA COMPOSTA NANOHÍBRIDA FOTOPOLIMERIZÁVEL COM FLUORESCÊNCIA, OPALESCÊNCIA E TRANSLUCIDEZ SEMELHANTES À ESTRUTURA DENTAL, ESTREMAMENTE INSENSÍVEL À LUZ E COM SUPERFÍCIE DE ALTO BRILHO. SERINGA COM 3 G. COR BLEACH L DENTINA</t>
  </si>
  <si>
    <t>RESINA COMPOSTA NANOHÍBRIDA FOTOPOLIMERIZÁVEL COM FLUORESCÊNCIA, OPALESCÊNCIA E TRANSLUCIDEZ SEMELHANTES À ESTRUTURA DENTAL, ESTREMAMENTE INSENSÍVEL À LUZ E COM SUPERFÍCIE DE ALTO BRILHO. SERINGA COM 3 G. COR BLEACH L ESMALTE</t>
  </si>
  <si>
    <t>RESINA COMPOSTA NANOHÍBRIDA FOTOPOLIMERIZÁVEL COM FLUORESCÊNCIA, OPALESCÊNCIA E TRANSLUCIDEZ SEMELHANTES À ESTRUTURA DENTAL, ESTREMAMENTE INSENSÍVEL À LUZ E COM SUPERFÍCIE DE ALTO BRILHO. SERINGA COM 3 G. COR C3</t>
  </si>
  <si>
    <t>RESINA COMPOSTA NANOHÍBRIDA FOTOPOLIMERIZÁVEL COM FLUORESCÊNCIA, OPALESCÊNCIA E TRANSLUCIDEZ SEMELHANTES À ESTRUTURA DENTAL, ESTREMAMENTE INSENSÍVEL À LUZ E COM SUPERFÍCIE DE ALTO BRILHO. SERINGA COM 3 G. COR D2</t>
  </si>
  <si>
    <t>RESINA COMPOSTA NANOHÍBRIDA FOTOPOLIMERIZÁVEL COM FLUORESCÊNCIA, OPALESCÊNCIA E TRANSLUCIDEZ SEMELHANTES À ESTRUTURA DENTAL, ESTREMAMENTE INSENSÍVEL À LUZ E COM SUPERFÍCIE DE ALTO BRILHO. SERINGA COM 3 G. COR TRANS 20</t>
  </si>
  <si>
    <t>RESINA COMPOSTA NANOHÍBRIDA FOTOPOLIMERIZÁVEL COM FLUORESCÊNCIA, OPALESCÊNCIA E TRANSLUCIDEZ SEMELHANTES À ESTRUTURA DENTAL, ESTREMAMENTE INSENSÍVEL À LUZ E COM SUPERFÍCIE DE ALTO BRILHO. SERINGA COM 3 G. COR TRANS OPAL</t>
  </si>
  <si>
    <t>RESINA COMPOSTA RESTAURADORA UNIVERSAL FOTOPOLIMERIZÁVEL INDICADA PARA DENTES ANTERIORES E POSTERIORES CONTENDO NANOAGLOMERADOS FORMADOS POR NANOPARTÍCULAS. SERINGA COM 4 G. COR A1B</t>
  </si>
  <si>
    <t>RESINA COMPOSTA RESTAURADORA UNIVERSAL FOTOPOLIMERIZÁVEL INDICADA PARA DENTES ANTERIORES E POSTERIORES CONTENDO NANOAGLOMERADOS FORMADOS POR NANOPARTÍCULAS. SERINGA COM 4 G. COR A1D</t>
  </si>
  <si>
    <t>RESINA COMPOSTA RESTAURADORA UNIVERSAL FOTOPOLIMERIZÁVEL INDICADA PARA DENTES ANTERIORES E POSTERIORES CONTENDO NANOAGLOMERADOS FORMADOS POR NANOPARTÍCULAS. SERINGA COM 4 G. COR A1E</t>
  </si>
  <si>
    <t>RESINA COMPOSTA RESTAURADORA UNIVERSAL FOTOPOLIMERIZÁVEL INDICADA PARA DENTES ANTERIORES E POSTERIORES CONTENDO NANOAGLOMERADOS FORMADOS POR NANOPARTÍCULAS. SERINGA COM 4 G. COR A2B</t>
  </si>
  <si>
    <t>RESINA COMPOSTA RESTAURADORA UNIVERSAL FOTOPOLIMERIZÁVEL INDICADA PARA DENTES ANTERIORES E POSTERIORES CONTENDO NANOAGLOMERADOS FORMADOS POR NANOPARTÍCULAS. SERINGA COM 4 G. COR A2D</t>
  </si>
  <si>
    <t>RESINA COMPOSTA RESTAURADORA UNIVERSAL FOTOPOLIMERIZÁVEL INDICADA PARA DENTES ANTERIORES E POSTERIORES CONTENDO NANOAGLOMERADOS FORMADOS POR NANOPARTÍCULAS. SERINGA COM 4 G. COR A2E</t>
  </si>
  <si>
    <t>RESINA COMPOSTA RESTAURADORA UNIVERSAL FOTOPOLIMERIZÁVEL INDICADA PARA DENTES ANTERIORES E POSTERIORES CONTENDO NANOAGLOMERADOS FORMADOS POR NANOPARTÍCULAS. SERINGA COM 4 G. COR A3,5B</t>
  </si>
  <si>
    <t>RESINA COMPOSTA RESTAURADORA UNIVERSAL FOTOPOLIMERIZÁVEL INDICADA PARA DENTES ANTERIORES E POSTERIORES CONTENDO NANOAGLOMERADOS FORMADOS POR NANOPARTÍCULAS. SERINGA COM 4 G. COR A3B</t>
  </si>
  <si>
    <t>RESINA COMPOSTA RESTAURADORA UNIVERSAL FOTOPOLIMERIZÁVEL INDICADA PARA DENTES ANTERIORES E POSTERIORES CONTENDO NANOAGLOMERADOS FORMADOS POR NANOPARTÍCULAS. SERINGA COM 4 G. COR A3D</t>
  </si>
  <si>
    <t>RESINA COMPOSTA RESTAURADORA UNIVERSAL FOTOPOLIMERIZÁVEL INDICADA PARA DENTES ANTERIORES E POSTERIORES CONTENDO NANOAGLOMERADOS FORMADOS POR NANOPARTÍCULAS. SERINGA COM 4 G. COR A3E</t>
  </si>
  <si>
    <t>RESINA COMPOSTA RESTAURADORA UNIVERSAL FOTOPOLIMERIZÁVEL INDICADA PARA DENTES ANTERIORES E POSTERIORES CONTENDO NANOAGLOMERADOS FORMADOS POR NANOPARTÍCULAS. SERINGA COM 4 G. COR A4D</t>
  </si>
  <si>
    <t>RESINA COMPOSTA RESTAURADORA UNIVERSAL FOTOPOLIMERIZÁVEL INDICADA PARA DENTES ANTERIORES E POSTERIORES CONTENDO NANOAGLOMERADOS FORMADOS POR NANOPARTÍCULAS. SERINGA COM 4 G. COR A6B</t>
  </si>
  <si>
    <t>RESINA COMPOSTA RESTAURADORA UNIVERSAL FOTOPOLIMERIZÁVEL INDICADA PARA DENTES ANTERIORES E POSTERIORES CONTENDO NANOAGLOMERADOS FORMADOS POR NANOPARTÍCULAS. SERINGA COM 4 G. COR B1B</t>
  </si>
  <si>
    <t>RESINA COMPOSTA RESTAURADORA UNIVERSAL FOTOPOLIMERIZÁVEL INDICADA PARA DENTES ANTERIORES E POSTERIORES CONTENDO NANOAGLOMERADOS FORMADOS POR NANOPARTÍCULAS. SERINGA COM 4 G. COR B1E</t>
  </si>
  <si>
    <t>RESINA COMPOSTA RESTAURADORA UNIVERSAL FOTOPOLIMERIZÁVEL INDICADA PARA DENTES ANTERIORES E POSTERIORES CONTENDO NANOAGLOMERADOS FORMADOS POR NANOPARTÍCULAS. SERINGA COM 4 G. COR B2E</t>
  </si>
  <si>
    <t>RESINA COMPOSTA RESTAURADORA UNIVERSAL FOTOPOLIMERIZÁVEL INDICADA PARA DENTES ANTERIORES E POSTERIORES CONTENDO NANOAGLOMERADOS FORMADOS POR NANOPARTÍCULAS. SERINGA COM 4 G. COR B3B</t>
  </si>
  <si>
    <t>RESINA COMPOSTA RESTAURADORA UNIVERSAL FOTOPOLIMERIZÁVEL INDICADA PARA DENTES ANTERIORES E POSTERIORES CONTENDO NANOAGLOMERADOS FORMADOS POR NANOPARTÍCULAS. SERINGA COM 4 G. COR B3D</t>
  </si>
  <si>
    <t>RESINA COMPOSTA RESTAURADORA UNIVERSAL FOTOPOLIMERIZÁVEL INDICADA PARA DENTES ANTERIORES E POSTERIORES CONTENDO NANOAGLOMERADOS FORMADOS POR NANOPARTÍCULAS. SERINGA COM 4 G. COR C1B</t>
  </si>
  <si>
    <t>RESINA COMPOSTA RESTAURADORA UNIVERSAL FOTOPOLIMERIZÁVEL INDICADA PARA DENTES ANTERIORES E POSTERIORES CONTENDO NANOAGLOMERADOS FORMADOS POR NANOPARTÍCULAS. SERINGA COM 4 G. COR C2B</t>
  </si>
  <si>
    <t>RESINA COMPOSTA RESTAURADORA UNIVERSAL FOTOPOLIMERIZÁVEL INDICADA PARA DENTES ANTERIORES E POSTERIORES CONTENDO NANOAGLOMERADOS FORMADOS POR NANOPARTÍCULAS. SERINGA COM 4 G. COR C3B</t>
  </si>
  <si>
    <t>RESINA COMPOSTA RESTAURADORA UNIVERSAL FOTOPOLIMERIZÁVEL INDICADA PARA DENTES ANTERIORES E POSTERIORES CONTENDO NANOAGLOMERADOS FORMADOS POR NANOPARTÍCULAS. SERINGA COM 4 G. COR TRANSLÚCIDA AMBER</t>
  </si>
  <si>
    <t>RESINA COMPOSTA RESTAURADORA UNIVERSAL FOTOPOLIMERIZÁVEL INDICADA PARA DENTES ANTERIORES E POSTERIORES CONTENDO NANOAGLOMERADOS FORMADOS POR NANOPARTÍCULAS. SERINGA COM 4 G. COR TRANSLÚCIDA BLUE</t>
  </si>
  <si>
    <t>RESINA COMPOSTA RESTAURADORA UNIVERSAL FOTOPOLIMERIZÁVEL INDICADA PARA DENTES ANTERIORES E POSTERIORES CONTENDO NANOAGLOMERADOS FORMADOS POR NANOPARTÍCULAS. SERINGA COM 4 G. COR TRANSLÚCIDA CLEAR</t>
  </si>
  <si>
    <t>RESINA COMPOSTA RESTAURADORA UNIVERSAL FOTOPOLIMERIZÁVEL INDICADA PARA DENTES ANTERIORES E POSTERIORES CONTENDO NANOAGLOMERADOS FORMADOS POR NANOPARTÍCULAS. SERINGA COM 4 G. COR TRANSLÚCIDA GRAY</t>
  </si>
  <si>
    <t>RESINA COMPOSTA RESTAURADORA UNIVERSAL FOTOPOLIMERIZÁVEL INDICADA PARA DENTES ANTERIORES E POSTERIORES CONTENDO NANOAGLOMERADOS FORMADOS POR NANOPARTÍCULAS. SERINGA COM 4 G. COR WB</t>
  </si>
  <si>
    <t>RESINA COMPOSTA RESTAURADORA UNIVERSAL FOTOPOLIMERIZÁVEL INDICADA PARA DENTES ANTERIORES E POSTERIORES CONTENDO NANOAGLOMERADOS FORMADOS POR NANOPARTÍCULAS. SERINGA COM 4 G. COR WD</t>
  </si>
  <si>
    <t>RESINA COMPOSTA RESTAURADORA UNIVERSAL FOTOPOLIMERIZÁVEL INDICADA PARA DENTES ANTERIORES E POSTERIORES CONTENDO NANOAGLOMERADOS FORMADOS POR NANOPARTÍCULAS. SERINGA COM 4 G. COR WE</t>
  </si>
  <si>
    <t>RESINA COMPOSTA RESTAURADORA UNIVERSAL FOTOPOLIMERIZÁVEL INDICADA PARA DENTES ANTERIORES E POSTERIORES CONTENDO NANOAGLOMERADOS FORMADOS POR NANOPARTÍCULAS. SERINGA COM 4 G. SERINGA COM 4 G. COR C4D</t>
  </si>
  <si>
    <t>RESINA COMPOSTA RESTAURADORA UNIVERSAL FOTOPOLIMERIZÁVEL INDICADA PARA DENTES ANTERIORES E POSTERIORES CONTENDO NANOAGLOMERADOS FORMADOS POR NANOPARTÍCULAS.SERINGA COM 4 G. COR B2B</t>
  </si>
  <si>
    <t>SER</t>
  </si>
  <si>
    <t>ADESIVO DENTINÁRIO (TÉCNICA ÚMIDA) CONTENDO SOLVENTE ETANOL, FR C/ 6G</t>
  </si>
  <si>
    <t>CLOREXIDINA DIGLICONATO, DOSAGEM 2%, APLICAÇÃO SOLUÇÃO TÓPICA, 100ML</t>
  </si>
  <si>
    <t>FIXADOR RADIOLÓGICO, APLICAÇÃO PARA PROCESSAMENTO AUTOMÁTICO, ASPECTO FÍSICO SOLUÇÃO AQUOSA CONCENTRADA. GALÃO COM 38 L</t>
  </si>
  <si>
    <t>FIXADOR RADIOLÓGICO, APLICAÇÃO PARA PROCESSAMENTO MANUAL, ASPECTO FÍSICO SOLUÇÃO AQUOSA PRONTA PARA USO. FRASCO COM 475 ML</t>
  </si>
  <si>
    <t>HIDRÓXIDO DE CÁLCIO, ASPECTO FÍSICO PÓ OU CRISTAL FINO BRANCO, CARACTERÍSTICA ADICIONAL REAGENTE P.A. CARACTERÍSTICA ADICIONAL POTE COM 10 G</t>
  </si>
  <si>
    <t>LÍQUIDO PARA CIMENTO DE FOSFATO DE ZINCO. FRASCO COM 10 ML</t>
  </si>
  <si>
    <t>PÓ PARA CIMENTO DE FOSFATO DE ZINCO. FRASCO COM 28 G</t>
  </si>
  <si>
    <t>PONTEIRAS PARA SUGADOR DESCARTÁVEL PCT C/40</t>
  </si>
  <si>
    <t>REVELADOR RADIOLÓGICO, TIPO SOLUÇÃO AQUOSA CONCENTRADA, APLICAÇÃO PARA PROCESSAMENTO AUTOMÁTICO. GALÃO COM 38 L</t>
  </si>
  <si>
    <t>REVELADOR RADIOLÓGICO, TIPO SOLUÇÃO AQUOSA PRONTA P/ USO, APLICAÇÃO PARA PROCESSAMENTO MANUAL. FRASCO COM 475 ML</t>
  </si>
  <si>
    <t>SELANTE, TIPO PARA FÓSSULAS E FISSURAS, CARACTERÍSTICA ADICIONAL FOTOPOLIMERIZÁVEL, COMPONENTES COM ÁCIDO, COMPONENTE ADICIONAL FLÚOR, BRANCO OPACO, CAIXA COM 5 SERINGAS DE 2G CADA</t>
  </si>
  <si>
    <t>SILANO - AGENTE DE ADESÃO MONOCOMPONENTE PARA CERÂMICAS E FIBRAS DE VIDRO. FRASCO COM 5 ML</t>
  </si>
  <si>
    <t>GALÃO</t>
  </si>
  <si>
    <t>PCTE.</t>
  </si>
  <si>
    <t>UNID.</t>
  </si>
  <si>
    <t>FILME RADIOLÓGICO, POLIÉSTER, DIMENSÕES 22X34. FILME PERIAPICAL INFANTIL. VELOCIDADE E OU F SPEED. CAIXA COM 100 UNIDADES</t>
  </si>
  <si>
    <t>FILME RADIOLÓGICO, TIPO ODONTOLÓGICO, DIMENSÕES 12,7X30,5. FILME PANORÂMICO. BASE VERDE CAIXA COM 50 UNIDADES</t>
  </si>
  <si>
    <t>FILME RADIOLÓGICO, TIPO RAIO-X, DIMENSÕES 18X24. FILME RADIOLÓGICO EXTRA-ORAL. CAIXA COM 100 UNIDADES</t>
  </si>
  <si>
    <t>FILME RADIOLÓGICO, TIPO RAIO-X, DIMENSÕES 31X41. FILME PERIAPICAL ADULTO. VELOCIDADE E OU F SPEED. CAIXA COM 150 UNIDADES. SEM BORDADURA</t>
  </si>
  <si>
    <t>FILME RADIOLÓGICO, TIPO RAIO-X, DIMENSÕES 57X76. VELOCIDADE E OU F SPEED. FILME OCLUSAL. CAIXA COM 25 UNIDADES</t>
  </si>
  <si>
    <t>CONE DE PAPEL ABSORVENTE Nº 15-40 - CONE ENDODÔNTICO, TIPO ABSORVENTE, MATERIAL PAPEL, CALIBRE 1ª SÉRIE, COMPRIMENTO 28, APRESENTAÇÃO ESTOJO 120 PONTAS, CARACTERÍSTICA ADICIONAL SORTIDA, ESTERILIDADE ESTÉRIL</t>
  </si>
  <si>
    <t>CONE DE PAPEL ABSORVENTE Nº 45-80 - CONE ENDODÔNTICO, TIPO ABSORVENTE, MATERIAL PAPEL, CALIBRE 2ª SÉRIE, COMPRIMENTO 28, APRESENTAÇÃO CARTELAS C/ 180 PONTAS, CARACTERÍSTICA ADICIONAL SORTIDA, ESTERILIDADE ESTÉRIL</t>
  </si>
  <si>
    <t>CONE ENDODÔNTICO, TIPO ABSORVENTE, MATERIAL PAPEL, CALIBRE Nº 15, COMPRIMENTO 28, APRESENTAÇÃO ESTOJO 120 PONTAS, ESTERILIDADE ESTÉRIL</t>
  </si>
  <si>
    <t>CONE ENDODÔNTICO, TIPO ABSORVENTE, MATERIAL PAPEL, CALIBRE Nº 25, COMPRIMENTO 28, APRESENTAÇÃO ESTOJO 120 PONTAS, ESTERILIDADE ESTÉRIL</t>
  </si>
  <si>
    <t>CONE ENDODÔNTICO, TIPO ABSORVENTE, MATERIAL PAPEL, CALIBRE Nº 30, COMPRIMENTO 28, APRESENTAÇÃO ESTOJO 120 PONTAS, ESTERILIDADE ESTÉRIL</t>
  </si>
  <si>
    <t>CONE ENDODÔNTICO, TIPO ABSORVENTE, MATERIAL PAPEL, CALIBRE Nº 35, COMPRIMENTO 28, APRESENTAÇÃO ESTOJO 120 PONTAS, ESTERILIDADE ESTÉRIL</t>
  </si>
  <si>
    <t>CONE ENDODÔNTICO, TIPO ABSORVENTE, MATERIAL PAPEL, CALIBRE Nº 40, COMPRIMENTO 28, APRESENTAÇÃO ESTOJO 120 PONTAS, ESTERILIDADE ESTÉRIL</t>
  </si>
  <si>
    <t>CONE ENDODÔNTICO, TIPO ABSORVENTE, MATERIAL PAPEL, CALIBRE Nº 45, COMPRIMENTO 28, APRESENTAÇÃO ESTOJO 120 PONTAS, ESTERILIDADE ESTÉRIL</t>
  </si>
  <si>
    <t>CONE ENDODÔNTICO, TIPO ACESSÓRIO, MATERIAL GUTA-PERCHA, CALIBRE PP(FF), COMPRIMENTO 28, APRESENTAÇÃO ESTOJO 120 PONTAS - CONE DE GUTA PERCHA FF B8</t>
  </si>
  <si>
    <t>CONE ENDODÔNTICO, TIPO CALIBRADO, MATERIAL GUTA-PERCHA, CALIBRE Nº 15, COMPRIMENTO 28, APRESENTAÇÃO REFIL (TUBO) C/ 120</t>
  </si>
  <si>
    <t>CONE ENDODÔNTICO, TIPO CALIBRADO, MATERIAL GUTA-PERCHA, CALIBRE Nº 25, COMPRIMENTO 28, APRESENTAÇÃO REFIL (TUBO) C/ 120</t>
  </si>
  <si>
    <t>CONE ENDODÔNTICO, TIPO CALIBRADO, MATERIAL GUTA-PERCHA, CALIBRE Nº 30, COMPRIMENTO 28, APRESENTAÇÃO REFIL (TUBO) C/ 120</t>
  </si>
  <si>
    <t>CONE ENDODÔNTICO, TIPO CALIBRADO, MATERIAL GUTA-PERCHA, CALIBRE Nº 35, COMPRIMENTO 28, APRESENTAÇÃO REFIL (TUBO) C/ 120</t>
  </si>
  <si>
    <t>CONE ENDODÔNTICO, TIPO CALIBRADO, MATERIAL GUTA-PERCHA, CALIBRE Nº 40, COMPRIMENTO 28, APRESENTAÇÃO REFIL (TUBO) C/ 120</t>
  </si>
  <si>
    <t>CONE ENDODÔNTICO, TIPO CALIBRADO, MATERIAL GUTA-PERCHA, CALIBRE Nº 45, COMPRIMENTO 28, APRESENTAÇÃO ESTOJO 120 PONTAS</t>
  </si>
  <si>
    <t>CONE ENDODÔNTICO, TIPO CALIBRADO, MATERIAL GUTA-PERCHA, CALIBRE Nº 50, COMPRIMENTO 28, APRESENTAÇÃO REFIL (TUBO) C/ 120</t>
  </si>
  <si>
    <t>CONE ENDODÔNTICO, TIPO CALIBRADO, MATERIAL GUTA-PERCHA, CALIBRE Nº 55, COMPRIMENTO 28, APRESENTAÇÃO ESTOJO 120 PONTAS</t>
  </si>
  <si>
    <t>CONE ENDODÔNTICO, TIPO CALIBRADO, MATERIAL GUTA-PERCHA, CALIBRE Nº 60, COMPRIMENTO 28, APRESENTAÇÃO REFIL (TUBO) C/ 120</t>
  </si>
  <si>
    <t>CONE ENDODÔNTICO, TIPO CALIBRADO, MATERIAL GUTA-PERCHA, CALIBRE Nº 70, COMPRIMENTO 28, APRESENTAÇÃO ESTOJO 120 PONTAS</t>
  </si>
  <si>
    <t>CONE ENDODÔNTICO, TIPO CALIBRADO, MATERIAL GUTA-PERCHA, CALIBRE Nº 80, COMPRIMENTO 28, APRESENTAÇÃO ESTOJO 120 PONTAS</t>
  </si>
  <si>
    <t>CONES DE GUTA PERCHA ACESSÓRIO B7 CX C/120</t>
  </si>
  <si>
    <t>CONES DE GUTA PERCHA ACESSÓRIO B8 CX C/120</t>
  </si>
  <si>
    <t>CONES DE GUTA PERCHA ACESSÓRIO FF CX C/120</t>
  </si>
  <si>
    <t>CONES DE GUTA PERCHA ACESSÓRIO RSCX C/120</t>
  </si>
  <si>
    <t>CONES E ACESSÓRIOS Nº 15-40 CX C/120</t>
  </si>
  <si>
    <t>CONES E ACESSÓRIOS Nº BS CX C/120</t>
  </si>
  <si>
    <t>ADESIVO DENTAL FOTOPOLIMERIZÁVEL AUTOCONDICIONANTE DE 2 PASSOS. KIT COM 01 FRASCO DE PRIMER E 01 FRASCO DE ADESIVO</t>
  </si>
  <si>
    <t>ADESIVO PARA POLIÉTER (MOLDAGEM), FR C/ 17ML</t>
  </si>
  <si>
    <t>AMÁLGAMA, TIPO ALTO TEOR DE PRATA, COMPONENTES LIGA + MERCÚRIO, APRESENTAÇÃO CÁPSULA. KIT COM 50 CÁPSULAS, TIPO REGULAR DE 2 PORÇÕES</t>
  </si>
  <si>
    <t>COMPOSIÇÃO CONGELANTE TESTE SENSIBILIDADE SPRAY, 200ML</t>
  </si>
  <si>
    <t>FIO RETRATOR GENGIVAL, MATERIAL ALGODÃO TORCIDO, TIPO NÃO IMPREGNADO, ESPESSURA FINO, APRESENTAÇÃO EMBALAGEM C/ CERCA DE 2 M, TIPO USO ESTÉRIL / DESCARTÁVEL</t>
  </si>
  <si>
    <t>GEL CLAREDOR À BASE DE PERÓXIDO DE HIDROGÊNIO 35%. KIT PARA 18 APLICAÇÕES COM BARREIRA GENGIVAL FOTOPOLIMERIZÁVEL</t>
  </si>
  <si>
    <t>MATERIAL DE MOLDAGEM À BASE DE POLIÉTER, MÉDIA VISCOSIDADE. KIT CONTENDO 1 PASTA BASE+ 1 PASTA CATALISADORA</t>
  </si>
  <si>
    <t>MATERIAL RESTAURADOR INTERMEDIÁRIO - COMPOSIÇÃO À BASE DE ÓXIDO DE ZINCO E EUGENOL REFORÇADO POR POLÍMEROS. KIT COM 01 PÓ DE 38 G, 01 LÍQUIDO DE 15 ML, 01 COLHER DOSADORA E 01 BLOCO DE ESPATULAÇÃO.</t>
  </si>
  <si>
    <t>MATRIZ ODONTOLÓGICA, MATERIAL AÇO INOXIDÁVEL, FORMATO FITA, APRESENTAÇÃO ROLO 50 CM, LARGURA 5 MM</t>
  </si>
  <si>
    <t>ÓXIDO DE ZINCO, ASPECTO FÍSICO PÓ OU GRANULADO, BRANCO AMARELADO, FRASCO COM 50G.</t>
  </si>
  <si>
    <t>PAPEL CARBONO PARA ARTICULAÇÃO, BLOCO C/ 12 FOLHAS</t>
  </si>
  <si>
    <t>PARAMONOCLOROFENOL, CARACTERÍSTICAS ADICIONAIS CANFORADO, FRASCO COM 20 ML</t>
  </si>
  <si>
    <t>PASTA ABRASIVA, APRESENTAÇÃO BISNAGA TIPO I E II (2G), TAMANHO GRÃO MÉDIO/FINO, APLICAÇÃO POLIMENTO DE RESINA FOTOPOLIMERIZÁVEL, CARACTERÍSTICAS ADICIONAIS ÓXIDO DE ALUMÍNIO, COMPOSIÇÃO CARBOWAX, PEDRA POMES, ETILENOGLICOL</t>
  </si>
  <si>
    <t>PASTA ABRASIVA, APRESENTAÇÃO GRÃOS, TAMANHO GRÃO 1 A 6 MICRA, APLICAÇÃO POLIMENTO FINAL DE PORCELANA E RESINA. BISNAGA COM 4 G</t>
  </si>
  <si>
    <t>PONTAS DE APLICAÇÃO PARA SERINGA CENTRIX (PONTAS AGULHADAS), PACOTE COM 20 UNIDADES</t>
  </si>
  <si>
    <t>PONTAS PARA SER. CENTRIX ANT PRETA CX C/20</t>
  </si>
  <si>
    <t>REMOVEDOR USO ODONTOLÓGICO, COMPOSIÇÃO EUCALIPTOL USP E VEÍCULO ALCOÓLICO Q.S.P, APLICAÇÃO REMOÇÃO DE MATERIAL OBTURADOR, FRASCO COM 20 ML</t>
  </si>
  <si>
    <t>SELANTE, TIPO DESSENSIBILIZADOR, CARACTERÍSTICA ADICIONAL FOTOPOLIMERIZÁVEL, COMPONENTE ADICIONAL IONÔMERO DE VIDRO, ASPECTO FÍSICO BASE + CATALISADOR, APRESENTAÇÃO CONJUNTO COMPLETO - APLICADOR CONTENDO 10 G</t>
  </si>
  <si>
    <t>SILICONE DE ADIÇÃO. KIT CONTENDO 2 POTES DE PASTA DENSA (1 BASE + 1 CATALISADORA), 1 CARTUCHO FLUIDO COM VISCOSIDADE REGULAR, 1 CARTUCHO FLUIDO COM VISCOSIDADE LEVE, PONTAS MISTURADORAS E PONTAS DE USO INTRABUCAL</t>
  </si>
  <si>
    <t>TIRA ABRASIVA - USO ODONTOLÓGICO, MATERIAL AÇO INOXIDÁVEL DIAMANTADO, TIPO CENTRO CENTRO NEUTRO, COMPRIMENTO CERCA DE 140, LARGURA CERCA DE 2,5, TIPO USO ESTÉRIL, DESCARTÁVEL. EMBALAGEM COM 12 UNIDADES</t>
  </si>
  <si>
    <t>CX.</t>
  </si>
  <si>
    <t>UNIDADE.</t>
  </si>
  <si>
    <t>BL</t>
  </si>
  <si>
    <t>BIS</t>
  </si>
  <si>
    <t>PCTE</t>
  </si>
  <si>
    <t>CIMENTO DE IONÔMERO DE VIDRO, TIPO CIMENTAÇÃO, ATIVAÇÃO AUTOPOLIMERIZÁVEL, ASPECTO FÍSICO PÓ LÍQUIDO, APRESENTAÇÃO CONJUNTO COMPLETO</t>
  </si>
  <si>
    <t>CIMENTO DE IONÔMERO DE VIDRO, TIPO RESTAURAÇÃO, ATIVAÇÃO AUTOPOLIMERIZÁVEL, TEMPO DE PRESA MÁXIMO 5, APRESENTAÇÃO CONJUNTO COMPLETO</t>
  </si>
  <si>
    <t>CIMENTO DE IONÔMERO DE VIDRO, TIPO RESTAURAÇÃO, ATIVAÇÃO TRIPLA PRESA, ASPECTO FÍSICO PÓ LÍQUIDO, APRESENTAÇÃO CONJUNTO COMPLETO, CARACTERÍSTICA ADICIONAL EROSÃO MÁXIMA 0,17 MM, TEMPO DE PRESA MÁXIMO 5, COMPONENTE ADICIONAL PRIMER GLAZER</t>
  </si>
  <si>
    <t>CIMENTO ENDODÔNTICO ENDOMETHASONE, FR C/ 14G</t>
  </si>
  <si>
    <t>CIMENTO ODONTOLÓGICO PARA CIMENTAÇÃO DE RESTAURAÇÕES CERÂMICAS E METÁLICAS, TIPO ADESIVO RESINOSO, ATIVAÇÃO DUAL. KIT CONTENDO PRIMER (FRASCOS A E B) + 1 BISNAGA DE PASTA BASE + 1 BISNAGA DE PASTA CATALISADORA + 1 BISNAGA DE GEL PARA ISOLAR CONTATO COM OXIGÊNIO</t>
  </si>
  <si>
    <t>CIMENTO ODONTOLÓGICO, TIPO ADESIVO RESINOSO, ATIVAÇÃO DUAL, ASPECTO FÍSICO BASE + CATALISADOR, APRESENTAÇÃO CONJUNTO COMPLETO. COR A1</t>
  </si>
  <si>
    <t>CIMENTO ODONTOLÓGICO, TIPO ADESIVO RESINOSO, ATIVAÇÃO DUAL, ASPECTO FÍSICO BASE + CATALISADOR, APRESENTAÇÃO CONJUNTO COMPLETO. COR A2</t>
  </si>
  <si>
    <t>CIMENTO ODONTOLÓGICO, TIPO CIRÚRGICO PERIODONTAL, CARACTERÍSTICA ADICIONAL SEM EUGENOL, ASPECTO FÍSICO BASE + CATALISADOR, APRESENTAÇÃO CONJUNTO COMPLETO</t>
  </si>
  <si>
    <t>CIMENTO ODONTOLÓGICO, TIPO ENDODÔNTICO, COMPOSIÇÃO À BASE DE MTA, ASPECTO FÍSICO PÓ + LÍQUIDO, APRESENTAÇÃO CONJUNTO COMPLETO, C/ 2 G PÓ + 5 ML LÍQ.</t>
  </si>
  <si>
    <t>CIMENTO ODONTOLÓGICO, TIPO ENDODÔNTICO, COMPOSIÇÃO COM EUGENOL, ASPECTO FÍSICO PÓ + LÍQUIDO, APRESENTAÇÃO CONJUNTO COMPLETO</t>
  </si>
  <si>
    <t>CIMENTO ODONTOLÓGICO, TIPO RESTAURADOR PROVISÓRIO, ATIVAÇÃO FOTOPOLIMERIZÁVEL. KIT COM 2 SERINGAS DE 2 G</t>
  </si>
  <si>
    <t>CIMENTO ORTODÔNTICO PARA CIMENTAÇÃO À BASE DE IONÔMERO DE VIDRO, CONJUNTO COMPLETO</t>
  </si>
  <si>
    <t>CIMENTO PARA PREENCHIMENTO TEMPORÁRIO DE CAVIDADES DENTÁRIAS À BASE DE ÓXIDO DE ZINCO SEM EUGENOL. POTE COM 20 G</t>
  </si>
  <si>
    <t>CIMENTO RESINOSO AUTOADESIVO INDICADO PARA INLAYS, ONLAYS, COROAS E PRÓTESES. KIT COM 01 CLICKER DE 11 G E 01 BLOCO DE ESPATULAÇÃO. COR UNIVERSAL</t>
  </si>
  <si>
    <t>CIMENTO RESINOSO PARA FACETAS FOTOPOLIMERIZÁVEL, ASPECTO FÍSICO MONOCOMPONENTE, APRESENTAÇÃO CONJUNTO COMPLETO. KIT COM 01 SERINGA DE 3 G DAS CORES A1, TRANSLÚCIDA, WO (BRANCO OPACO), A3 (OPACO) E B0,5; 01 SERINGA TRY-IN (2 G) DAS CORES A1, TRANSLÚCIDA, WO (BRANCO OPACO), A3 (OPACO) E B0,5.</t>
  </si>
  <si>
    <t>ESCALA DE COR VITA (CONVENCIONAL)</t>
  </si>
  <si>
    <t>CUNHA ODONTOLÓGICA, MATERIAL MADEIRA, TIPO ANATÔMICA, APLICAÇÃO RESTAURAÇÃO INTERPROXIMAL, TIPO PONTA FINA, CARACTERÍSTICAS ADICIONAIS SEÇÃO TRIANGULAR, LISA. EMBALAGEM COM 100 CUNHAS ANATÔMICAS SORTIDAS (NÚMEROS 1, 2, 3, 4 E 5)</t>
  </si>
  <si>
    <t>EUGENOL FRASCO C/ 20 ML</t>
  </si>
  <si>
    <t>PEDRA MONTADA PARA ACABAMENTO DE RESINA CILINDRICA G</t>
  </si>
  <si>
    <t>PEDRA MONTADA PARA ACABAMENTO DE RESINA CILINDRICA M</t>
  </si>
  <si>
    <t>PEDRA MONTADA PARA ACABAMENTO DE RESINA CILINDRICA P</t>
  </si>
  <si>
    <t>PEDRA MONTADA PARA ACABAMENTO DE RESINA CONE INVERTIDO G</t>
  </si>
  <si>
    <t>PEDRA MONTADA PARA ACABAMENTO DE RESINA CONE INVERTIDO M</t>
  </si>
  <si>
    <t>PEDRA MONTADA PARA ACABAMENTO DE RESINA CONE INVERTIDO P</t>
  </si>
  <si>
    <t>PEDRA MONTADA PARA ACABAMENTO DE RESINA ESFÉRICA G</t>
  </si>
  <si>
    <t>PEDRA MONTADA PARA ACABAMENTO DE RESINA ESFÉRICA M</t>
  </si>
  <si>
    <t>PEDRA MONTADA PARA ACABAMENTO DE RESINA ESFÉRICA P</t>
  </si>
  <si>
    <t>PEDRA MONTADA PARA ACABAMENTO DE RESINA FORAM DE CHAMA P</t>
  </si>
  <si>
    <t>PEDRA MONTADA PARA ACABAMENTO DE RESINA FORMA DE CHAMA G</t>
  </si>
  <si>
    <t>PEDRA MONTADA PARA ACABAMENTO DE RESINA FORMA DE CHAMA M</t>
  </si>
  <si>
    <t>DISCO CARBORUNDUM COR MARROM, C/ 100</t>
  </si>
  <si>
    <t>FIO DENTAL, MATERIAL POLIAMIDA, COMPRIMENTO 500 M, CARACTERÍSTICAS ADICIONAIS COM CERA MINERAL, AROMATIZADO</t>
  </si>
  <si>
    <t>PONTAS MISTURADORAS DE PASTA LEVE DA SILICONA DE ADIÇÃO. PACOTE COM 10 UNIDADES</t>
  </si>
  <si>
    <t>SILICONE DE CONDENSAÇÃO PARA MOLDAGEM. KIT CONTENDO 1 POTE DE CONSISTÊNCIA DENSA, 1 BISNAGA DE CONSISTÊNCIA FLUIDA E 1 BISNAGA DE CATALISADOR</t>
  </si>
  <si>
    <t>BROCA PARA PEÇA RETA CILINDRICA G</t>
  </si>
  <si>
    <t>BROCA PARA PEÇA RETA CILINDRICA M</t>
  </si>
  <si>
    <t>BROCA PARA PEÇA RETA CILINDRICA P</t>
  </si>
  <si>
    <t>BROCA PARA PEÇA RETA CONE INVERTIDO G</t>
  </si>
  <si>
    <t>BROCA PARA PEÇA RETA CONE INVERTIDO M</t>
  </si>
  <si>
    <t>BROCA PARA PEÇA RETA CONE INVERTIDO P</t>
  </si>
  <si>
    <t>BROCA PARA PEÇA RETA ESFÉRICA G</t>
  </si>
  <si>
    <t>BROCA PARA PEÇA RETA ESFÉRICA M</t>
  </si>
  <si>
    <t>BROCA PARA PEÇA RETA ESFÉRICA P</t>
  </si>
  <si>
    <t>BROCA PARA PEÇA RETA TRONCO CÔNICO G</t>
  </si>
  <si>
    <t>BROCA PARA PEÇA RETA TRONCO CÔNICO M</t>
  </si>
  <si>
    <t>BROCA PARA PEÇA RETA TRONCO CÔNICO P</t>
  </si>
  <si>
    <t>BROCA VULCANITE FORMA DE CHAMA</t>
  </si>
  <si>
    <t>FIO DE AÇO ORTODÔNTICO 1.0, TUBO COM NO MÍNIMO 10 VARETAS</t>
  </si>
  <si>
    <t>FIO DE AÇO ORTODÔNTICO INOX Nº 0,6 C/50G 55.01.560</t>
  </si>
  <si>
    <t>FIO DE AÇO ORTODÔNTICO Nº 0,7 C/50G 55.01.570</t>
  </si>
  <si>
    <t>FIO DE AÇO ORTODÔNTICO Nº 0,8 C/50G 55.01.580</t>
  </si>
  <si>
    <t>FIO DE AÇO ORTODÔNTICO Nº 0,9 C/50G55.01.590</t>
  </si>
  <si>
    <t>FIO DE SUTURA, MATERIAL CATGUT SIMPLES C/ AGULHA, TIPO FIO 3-0, COMPRIMENTO COMPR. MÍNIMO 70, TIPO AGULHA 1/2 CÍRCULO CILÍNDRICA, COMPRIMENTO AGULHA 2,0, ESTERILIDADE ESTÉRI. CAIXA COM 24 UNIDADES</t>
  </si>
  <si>
    <t>FIO DE SUTURA, MATERIAL NYLON MONOFILAMENTO, TIPO FIO 5-0, COR PRETO, COMPRIMENTO 45, CARACTERÍSTICAS ADICIONAIS COM AGULHA, TIPO AGULHA 3/8 CÍRCULO CORTANTE, COMPRIMENTO AGULHA 2,0, ESTERILIDADE ESTÉRIL. CAIXA COM 24 UNIDADES</t>
  </si>
  <si>
    <t>FIO DE SUTURA, MATERIAL SEDA TRANÇADA, TIPO FIO 5-0, COR PRETA, COMPRIMENTO 45, CARACTERÍSTICAS ADICIONAIS COM AGULHA, TIPO AGULHA 3/8 CÍRCULO CILÍNDRICA, COMPRIMENTO AGULHA 2, ESTERILIDADE ESTÉRIL. CAIXA COM 24 UNIDADES</t>
  </si>
  <si>
    <t>FIO DE SUTURA, MATERIAL SEDA, TIPO FIO 4-0, COR PRETA, COMPRIMENTO 45, CARACTERÍSTICAS ADICIONAIS COM AGULHA, TIPO AGULHA 3/8 CÍRCULO CORTANTE, COMPRIMENTO AGULHA 1,70, ESTERILIDADE ESTÉRIL</t>
  </si>
  <si>
    <t>AGULHA, TIPO AGULHA GENGIVAL, TAMANHO 27G LONGA, MATERIAL CORPO EM AÇO INÓX SILICONIZADO, TIPO PONTA CX C/100</t>
  </si>
  <si>
    <t>AGULHA, TIPO AGULHA GENGIVAL, TAMANHO 30G CURTA, MATERIAL CORPO EM AÇO INÓX SILICONIZADO, TIPO PONTA CX C/100</t>
  </si>
  <si>
    <t>ANTI BOLHA, LÍQUIDO REDUTOR DE TENSÃO SUPERFICIAL, FRASCO C/ 100ML</t>
  </si>
  <si>
    <t>APLICADORES ODONTOLÓGICO TIPO HASTE DESCARTÁVEL (MICROBRUSH), TAMANHO REGULAR, TUBO C/ 100 UNIDADES</t>
  </si>
  <si>
    <t>BASTÃO DE GUTA PERCHA- FRASCO C/ 40 UNIDADES</t>
  </si>
  <si>
    <t>BICARBONATO DE SÓDIO 500 G</t>
  </si>
  <si>
    <t>BOTÃO LINGUAL PARA COLAGEM CÔNCAVO PCT C/ 10</t>
  </si>
  <si>
    <t>BOTÃO LINGUAL PARA COLAGEM PLANO PCT C/ 10</t>
  </si>
  <si>
    <t>BRANCO DE ESPANHA 200 G</t>
  </si>
  <si>
    <t>BRÁQUETE PARA COLAGEM, MATERIAL AÇO INOXIDÁVEL, TIPO PRESCRIÇÃO EDGEWISE SLIM, REFERÊNCIA 10.65.101, 0° ANG., 0º TORQ, CAIXA C/ 10 UNIDADES.</t>
  </si>
  <si>
    <t>BRÁQUETE PARA COLAGEM, MATERIAL AÇO INOXIDÁVEL, TIPO PRESCRIÇÃO EDGEWISE SLIM, REFERÊNCIA 10.65.106, 0° ANG., 0º TORQ, CAIXA C/ 10 UNIDADES</t>
  </si>
  <si>
    <t>CERA AZUL</t>
  </si>
  <si>
    <t>CERA EM BASTÃO BRANCA</t>
  </si>
  <si>
    <t>CERA ESCULTURA VERDE, 50G</t>
  </si>
  <si>
    <t>CERA PEGAJOSA, C/ 12 BASTÕES</t>
  </si>
  <si>
    <t>CERA ROSA Nº 9, EM LAMINAS, CAIXA C/ 225G</t>
  </si>
  <si>
    <t>CERA ROSA Nº7, PARA USO ODONTOLÓGICO, EM PLACAS MACIAS E FLEXÍVEIS, CX. C/ 225G, 18 LÂMINAS</t>
  </si>
  <si>
    <t>CERA UTILIDADE, PARA USO ODONTOLÓGICO, CX. C/ 225G, 5 LÂMINAS</t>
  </si>
  <si>
    <t>CLAREADOR, COMPOSIÇÃO BÁSICA PERÓXIDO DE CARBAMIDA 10%, ASPECTO FÍSICO GEL TRANSPARENTE, APRESENTAÇÃO KIT COM 4 SERINGAS E 4 PONTAS, APLICAÇÃO CLAREAMENTO ODONTOLÓGICO</t>
  </si>
  <si>
    <t>CLAREADOR, COMPOSIÇÃO BÁSICA PERÓXIDO DE CARBAMIDA 15 OU 16%%, ASPECTO FÍSICO GEL TRANSPARENTE, APRESENTAÇÃO KIT COM 4 SERINGAS E 4 PONTAS, APLICAÇÃO CLAREAMENTO ODONTOLÓGICO</t>
  </si>
  <si>
    <t>CLOREXIDINA DIGLICONATO, CONCENTRAÇÃO 0,12%, FORMA FARMACÊUTICA COLUTÓRIO, FR C/ 250ML</t>
  </si>
  <si>
    <t>CLOREXIDINA DIGLICONATO, CONCENTRAÇÃO 2%, FORMA FARMACÊUTICA GEL, C/ 2 SERINGAS DE 3G CADA</t>
  </si>
  <si>
    <t>CONDICIONADOR DE TECIDO COM ZINCO PÓ E LÍQUIDO (TIPO COE- CONFORT)</t>
  </si>
  <si>
    <t>CONDICIONDOR ODONTOLÓGICO ACIDO FOSFÓRICO GEL, CONCENTRAÇÃO 35% OU 37%, SERINGA COM 2,5 ML OU 3 ML</t>
  </si>
  <si>
    <t>CUNHA ODONTOLÓGICA, MATERIAL BORRACHA TERMOPLÁSTICA, TIPO ANATÔMICA, CARACTERÍSTICAS ADICIONAIS COLORIDA</t>
  </si>
  <si>
    <t>DIAMINO FLUORETO DE PRATA, CONCENTRAÇÃO A 12%, APRESENTAÇÃO EM SOLUÇÃO (CARIOSTÁTICO)</t>
  </si>
  <si>
    <t>EDTA, COMPOSIÇÃO 17% SOLUÇÃO AQUOSA/SAL DISSÓDICO, APRESENTAÇÃO LÍQUIDO, FRASCO DE 20 ML</t>
  </si>
  <si>
    <t>ELÁSTICO ORTODÔNTICO MATERIAL ELASTÔMERO, TIPO CORRENTE, CARACTERÍSTICA ADICIONAIS ESPAÇO ENTRE ELOS CURTO, ROLO COM APROXIMADAMENTE 4M.</t>
  </si>
  <si>
    <t> ELÁSTICO ORTODÔNTICO MATERIAL ELASTÔMERO, TIPO CORRENTE, CARACTERÍSTICA ADICIONAIS ESPAÇO ENTRE ELOS MÉDIO, ROLO COM APROXIMADAMENTE 4M.</t>
  </si>
  <si>
    <t>ELÁSTICO ORTODÔNTICO PARA AFASTAMENTO DENTAL</t>
  </si>
  <si>
    <t>ENVELOPE PLÁSTICO, TIPO PLÁSTICO TRANSPARENTE, ESPESSURA 0,10 MICRA, COMPRIMENTO 45, LARGURA 37, APLICAÇÃO E CONDICIONAMENTO EXAMES RADIOGRÁFICOS. CARTELA PARA MONTAGEM DE EXAMES RADIOGRÁFICOS PERIAPICAIS, COM CAPACIDADE PARA 14 EXAMES PERIAPICAIS</t>
  </si>
  <si>
    <t>ESCALA DE COR PARA DENTES TIPO BIOTONE DENTRON</t>
  </si>
  <si>
    <t>ESCOVA DEGERMAÇÃO, APLICAÇÃO COM CLOREXIDINA À 2%, ESTÉRIL, CARACTERÍSTICAS ADICIONAIS EMBALADA INDIVIDUALMENTE, COMPONENTES C/ LIMPADOR DE UNHAS, BASE QUE PERMITA MANUSEIO</t>
  </si>
  <si>
    <t>FIO PARA AMARRILHO F1-25 RL</t>
  </si>
  <si>
    <t>FLÚOR, TIPO GEL TIXOTRÓPICO, SABOR TUTTI-FRUTTI, CONCENTRAÇÃO 2%, COMPOSIÇÃO BÁSICA FLUORETO DE SÓDIO NEUTRO, ÍNDICE ACIDEZ 6,5 A 7,5, FRASCO COM 200ML</t>
  </si>
  <si>
    <t>FLUORETO DE SÓDIO, APRESENTAÇÃO SISTEMA GEL DE FLÚOR FOSFATO ACIDULADO, SABOR COM SABOR, CARACTERÍSTICAS ADICIONAIS GEL TIXOTRÓPICO, COMPOSIÇÃO FLUORETO DE SÓDIO 1,23%, ÁC. FOSFÓRICO 0,98%, ACIDEZ PH - 3 À 3,5, FRASCO COM 200ML</t>
  </si>
  <si>
    <t>FORMOCRESOL, COMPOSIÇÃO FORMALDEÍDO + ORTO-CRESOL, CONCENTRAÇÃO 19% + 35% APROXIMADAMENTE, VEÍCULO EM SOLUÇÃO GLICERINADA, FRASCO COM 10ML</t>
  </si>
  <si>
    <t>GESSO COMUM TIPO II</t>
  </si>
  <si>
    <t>GESSO - USO ODONTOLÓGICO, TIPO PEDRA ESPECIAL TIPO IV, CARACTERÍSTICAS ADICIONAIS PARA TROQUÉIS, COR VERDE, POTE COM 1KG.</t>
  </si>
  <si>
    <t>GESSO - USO ODONTOLÓGICO, TIPO PEDRA ESPECIAL TIPO IV, CARACTERÍSTICAS ADICIONAIS PARA TROQUÉIS, COR ROSA, POTE COM 1KG.</t>
  </si>
  <si>
    <t>GESSO PEDRA BRANCO KG</t>
  </si>
  <si>
    <t>GODIVA DE ALTA FUSÃO PARA IMPRESSÃO, EM BASTÕES, CAIXA C/ 15 UNIDADESDE 11CM(ALTURA) X 9MM (DIÂMETRO), NA COR VERDE, 190G</t>
  </si>
  <si>
    <t>GODIVA DE ALTA FUSÃO PARA IMPRESSÃO, EM PLACAS, CAIXA C/ 4 PLACAS DUPLAS NA COR MARROM, 190G</t>
  </si>
  <si>
    <t>GODIVA EXATA VERDE CX C/ 15 BASTÕES</t>
  </si>
  <si>
    <t>HIDRÓXIDO DE CÁLCIO PARA ENDO- PASTA CALEN CX C/2 TUBETE</t>
  </si>
  <si>
    <t>HIDRÓXIDO DE CÁLCIO PARA ENDO- PASTA CALEN COM PMCC, CAIXA COM 4 TUBETES</t>
  </si>
  <si>
    <t>HIDRÓXIDO DE CÁLCIO, TIPO CIMENTO, ASPECTO FÍSICO BASE + CATALISADOR, APRESENTAÇÃO CONJUNTO COMPLETO</t>
  </si>
  <si>
    <t>IODOFÓRMIO, ASPECTO FÍSICO PÓ OU CRISTAL LUSTROSO AMARELO, FÓRMULA QUÍMICA CHI3 (TRI-IODOMETANO), PESO MOLECULAR 393,73, GRAU DE PUREZA PUREZA MÍNIMA DE 99%, NÚMERO DE REFERÊNCIA QUÍMICA CAS 75-47-, FRASCO 10G</t>
  </si>
  <si>
    <t>ISOLANTE - USO ODONTOLOGICO, COMPOSIÇÃO BÁSICA METACRILATO, ASPECTO FÍSICO RESINA TIXOTRÓPICA, TIPO USO BARREIRA GENGIVAL, CARACTERÍSTICAS ADICIONAIS FOTOPOLIMERIZÁVEL, APRESENTAÇÃO SERINGA C/ 2 - 2,5 G</t>
  </si>
  <si>
    <t>ISOLANTE PARA RESINAS ACRÍLICAS, 500ML</t>
  </si>
  <si>
    <t>LENÇOL BORRACHA ODONTOLÓGICO, MATERIAL LÁTEX NATURAL, TAMANHO CERCA DE 14 X 14, APLICAÇÃO ISOLAMENTO ABSOLUTO DO CAMPO OPERATÓRIO, APRESENTAÇÃO CAIXA C/ 26 FOLHAS</t>
  </si>
  <si>
    <t>LIDOCAÍNA CLORIDRATO, COMPOSIÇÃO ASSOCIADA COM EPINEFRINA, DOSAGEM 2% + 1:100.000, APRESENTAÇÃO INJETÁVEL, CAIXA COM 50 TUBETES COM APROXIMADAMENTE 1,8ML CADA</t>
  </si>
  <si>
    <t>MATERIAL DE MOLDAGEM À BASE DE POLISSULFETO, TIPO II, MÉDIA VISCOSIDADE. KIT CONTENDO 100ML DE PASTA BASE, 100ML DE PASTA CATALISADORA E BLOCO DE ESPATULAÇÃO.</t>
  </si>
  <si>
    <t>MATRIZ ODONTOLÓGICA, MATERIAL AÇO INOXIDÁVEL, FORMATO FITA, APRESENTAÇÃO ROLO 50 CM, LARGURA 7 MM</t>
  </si>
  <si>
    <t>MATRIZ ODONTOLÓGICA, MATERIAL POLIÉSTER, TIPO PRÉ-CORTADA, FORMATO FITA, APRESENTAÇÃO ENVELOPE 50 FOLHAS DE 10CM, LARGURA 10, TIPO USO DESCARTÁVEL</t>
  </si>
  <si>
    <t>MEPIVACAÍNA CLORIDRATO SEM EPINEFRINA, CONCENTRAÇÃO 3%, FORMA FARMACÊUTICA SOLUÇÃO INJETÁVEL, CAIXA C/ 50 CARPULES COM APROXIMADAMENTE 1,8ML CADA</t>
  </si>
  <si>
    <t>ÓXIDO DE ALUMÍNIO 150 MICRAS, FR C/ 2KG</t>
  </si>
  <si>
    <t>PASTA PROFILÁTICA, APLICAÇÃO PROFILAXIA ODONTOLÓGICA, COMPOSIÇÃO ÁGUA, ESPESSANTE, LAURIL SULFATO, CARBONATO DE, CARACTERÍSTICAS ADICIONAIS COM FLUOR, 50G</t>
  </si>
  <si>
    <t>PASTA ZINCOENÓLICA (ZINCO-EUGENÓLICA) PARA MOLDAGEM</t>
  </si>
  <si>
    <t>PEDRA-POMES, COR BRANCA, ASPECTO FÍSICO PÓ, APLICAÇÃO LIMPEZA DENTAL, USO ODONTOLÓGICO, CARACTERÍSTICAS ADICIONAIS EXTRAFINO. POTE COM 100G</t>
  </si>
  <si>
    <t>PINO - USO ODONTOLÓGICO, MATERIAL FIBRA DE VIDRO, TIPO INTRARADICULAR, APLICAÇÃO NÚCLEO INTRARADICULAR, CARACTERÍSTICAS ADICIONAIS DUPLA CONICIDADE E RADIOPACO, DIÂMETRO 0,5, COMPONENTES 5 PINOS DC 0,5 E BROCA DC</t>
  </si>
  <si>
    <t>PINO - USO ODONTOLÓGICO, MATERIAL FIBRA DE VIDRO, TIPO INTRARADICULAR, APLICAÇÃO NÚCLEO INTRARADICULAR, CARACTERÍSTICAS ADICIONAIS DUPLA CONICIDADE E RADIOPACO, DIÂMETRO 0,5, COMPONENTES 5 PINOS DC 1 E BROCA DC</t>
  </si>
  <si>
    <t>PINO - USO ODONTOLÓGICO, MATERIAL FIBRA DE VIDRO, TIPO INTRARADICULAR, APLICAÇÃO NÚCLEO INTRARADICULAR, CARACTERÍSTICAS ADICIONAIS DUPLA CONICIDADE E RADIOPACO, DIÂMETRO 0,5, COMPONENTES 5 PINOS DC 2 E BROCA DC</t>
  </si>
  <si>
    <t>PINO FABRICADO EM COMPÓSITO DE FIBRA DE VIDRO COM DUPLA CONICIDADE. KIT COM 5 PINOS NO. 0,5, 05 PINOS NO. 1, 05 PINOS NO. 2, 05 PINOS NO. 3, 05 PINOS NO. 2E E 01 BROCA NO. 0,5, 01 BROCA NO. 1, 01 BROCA NO. 2, 01 BROCA NO. 3 E 01 BROCA NO. 2E</t>
  </si>
  <si>
    <t>PISTOLA PARA SILICONA DE ADIÇÃO, UNIVERSAL</t>
  </si>
  <si>
    <t>PONTAS INTRAORAIS PARA SILICONA LEVE. PACOTE COM 24 UNIDADES</t>
  </si>
  <si>
    <t>SOLUÇÃO HEMOSTÁTICA, FRASCO COM 10ML</t>
  </si>
  <si>
    <t>REVESTIMENTO ALTA FUSÃO (FUNDIÇÃO EM PRÓTESE FIXA) PÓ KG</t>
  </si>
  <si>
    <t>REVESTIMENTO ALTA FUSÃO (FUNDIÇÃO EM PRÓTESE FIXA) LIQ 500 ML</t>
  </si>
  <si>
    <t>SPRUE DE CERA COM CÂMARA, PACOTE COM 250G.</t>
  </si>
  <si>
    <t>SPRUE DE CERA TIPO CANAL, PACOTE COM 250G.</t>
  </si>
  <si>
    <t>TIRA ABRASIVA - USO ODONTOLÓGICO, MATERIAL POLIÉSTER + ÓXIDO DE ALUMÍNIO, TIPO CENTRO CENTRO NEUTRO, COMPRIMENTO CERCA DE 170, LARGURA CERCA DE 4, TIPO USO DESCARTÁVEL. EMBALAGEM COM 150 UNIDADES</t>
  </si>
  <si>
    <t>TRICRESOL FORMALINA - TRICRESOL, COMPOSIÇÃO ASSOCIADO COM FORMALDEÍDO, CONCENTRAÇÃO 10% + 90%, APRESENTAÇÃO SOLUÇÃO ANTISSÉPTICA - FR 10ML</t>
  </si>
  <si>
    <t>VASELINA LÍQUIDA, 1 LITRO</t>
  </si>
  <si>
    <t>VERNIZ DENTÁRIO, APLICAÇÃO APLICAÇÃO TÓPICA NO ESMALTE, COMPOSIÇÃO FLUORETO DE SÓDIO A 5%, TUBO COM 10 ML, COR VERNIZ TRANSLÚCIDO</t>
  </si>
  <si>
    <t>CJ</t>
  </si>
  <si>
    <t>RL</t>
  </si>
  <si>
    <t>UNI</t>
  </si>
  <si>
    <t>KG</t>
  </si>
  <si>
    <t>ADESIVO DENTAL DE TRÊS PASSOS, TIPO FOTOPOLIMERIZÁVEL. REFIL DO COMPONENTE ADESIVO. REFIL DO ADESIVO. FRASCO COM 8 ML</t>
  </si>
  <si>
    <t>ADESIVO DENTAL DE TRÊS PASSOS, TIPO FOTOPOLIMERIZÁVEL. REFIL DO COMPONENTE ATIVADOR. FRASCO COM 4 ML</t>
  </si>
  <si>
    <t>ADESIVO DENTAL DE TRÊS PASSOS, TIPO FOTOPOLIMERIZÁVEL. REFIL DO COMPONENTE CATALISADOR. FRASCO COM 4 ML</t>
  </si>
  <si>
    <t>ADESIVO DENTAL DE TRÊS PASSOS, TIPO FOTOPOLIMERIZÁVEL. REFIL DO COMPONENTE PRIMER. FRASCO COM 8 ML</t>
  </si>
  <si>
    <t>ALGINATO PARA IMPRESSÃO, PCT 410GR</t>
  </si>
  <si>
    <t>ALGODÃO, TIPO HIDRÓFILO, APRESENTAÇÃO EM ROLETE, MATERIAL ALVEJADO, PURIFICADO, ISENTO DE IMPUREZAS, ESTERILIDADE NÃO ESTÉRIL. PACOTE COM 100 UNIDADES</t>
  </si>
  <si>
    <t>ANESTÉSICO CLORIDRATO DE MEPIVACAINA + ADRENALINA, DOSAGEM 2%, SOLUÇÃO INJETÁVEL, USO ADULTO E PEDIÁTRICO. CAIXA C/ 50 TUBETES DE 1,8ML CADA, CONTENDO 36MG DE CLORIDRATO DE MEPIVACAINA E 10 MICROGRAMAS DE ADRENALINA POR TUBETE</t>
  </si>
  <si>
    <t>BENZOCAÍNA, CONCENTRAÇÃO 20%, USO GEL TÓPICO, PT C/ 12G</t>
  </si>
  <si>
    <t>ESCOVA DENTAL INFANTIL, EM BLISTER, CABEÇA PEQUENA ARREDONDADA, COM NO MÍNIMO 22 TUFOS DE PONTAS ARREDONDADAS.</t>
  </si>
  <si>
    <t>26.395.502/0001-52 - DENTAL UNIVERSO EIRELI - EPP</t>
  </si>
  <si>
    <t>93.327.161/0001-75 - PRHODENT COMERCIO DE PRODUTOS HOSPITALARES E DENTÁRIOS</t>
  </si>
  <si>
    <t>030/2017</t>
  </si>
  <si>
    <t>Aquisição de Materiais para Ar Condicionado</t>
  </si>
  <si>
    <t>00.781.399/0001-95 - PREVEINFO INFORMATICA E REFRIGERACAO LTDA - ME</t>
  </si>
  <si>
    <t>CURVA DE CANO DE COBRE 7/8" 45º</t>
  </si>
  <si>
    <t>CURVA DE CANO DE COBRE 7/8" 90º</t>
  </si>
  <si>
    <t>LUVA TIPO UNIÃO PARA CANO DE COBRE 7/8"</t>
  </si>
  <si>
    <t>CAPACITOR DE PARTIDA PERMANENTE 20 MF, 380VAC, 50/60 HZ, CORPO DE METAL, SERVE PARA DAR PARTIDA AO COMPRESSOR PARA QUE O GÁS REFRIGERANTE POSSA CIRCULAR PELA TUBULAÇÃO.</t>
  </si>
  <si>
    <t>CAPACITOR DE PARTIDA PERMANENTE 35 MF, 450 VAC, 50/60 HZ, CORPO DE METAL, SERVE PARA DAR PARTIDA AO COMPRESSOR PARA QUE O GÁS REFRIGERANTE POSSA CIRCULAR PELA TUBULAÇÃO.</t>
  </si>
  <si>
    <t>CAPACITOR DE PARTIDA PERMANENTE 25 MF, 380 VAC, 50/60 HZ, CORPO DE METAL, SERVE PARA DAR PARTIDA AO COMPRESSOR PARA QUE O GÁS REFRIGERANTE POSSA CIRCULAR PELA TUBULAÇÃO.</t>
  </si>
  <si>
    <t>CAPACITOR DE PARTIDA PERMANENTE 40 MF, 380 VAC, 50/60 HZ, CORPO DE METAL, SERVE PARA DAR PARTIDA AO COMPRESSOR PARA QUE O GÁS REFRIGERANTE POSSA CIRCULAR PELA TUBULAÇÃO.</t>
  </si>
  <si>
    <t>CAPACITOR DE PARTIDA PERMANENTE 60 MF, 380 VAC, 50/60 HZ, CORPO DE METAL, SERVE PARA DAR PARTIDA AO COMPRESSOR PARA QUE O GÁS REFRIGERANTE POSSA CIRCULAR PELA TUBULAÇÃO.</t>
  </si>
  <si>
    <t>CAPACITOR DE PARTIDA PERMANENTE 45 MF, 380 VAC, 50/60 HZ, CORPO DE METAL, SERVE PARA DAR PARTIDA AO COMPRESSOR PARA QUE O GÁS REFRIGERANTE POSSA CIRCULAR PELA TUBULAÇÃO.</t>
  </si>
  <si>
    <t>FITA PVC BRANCA, AUTO ADERENTE, NÃO ADESIVA, USADA PARA PROTEÇÃO E ACABAMENTO DO DUTO DE ISOLAMENTO DE POLIETILENO DO TUBO DE COBRE EM INSTALAÇÕES DE REFRIGERAÇÃO E AR CONDICIONADO, PROTEGE CONTRA CONDENSAÇÃO E CONTRA OS RAIOS UV, DIMENSÕES ROLO 10M X 0,1</t>
  </si>
  <si>
    <t>TUBO ISOLANTE FLEXIVEL CINZA 3/8”, FABRICADO EM PEBD (POLIETILENO DE BAIXA DENSIDADE). A DENSIDADE DA ESPUMA EM TORNO DE 33 KG/M³ E O NÚMERO DE CÉLULAS POR CM² POR VOLTA DE 400 CÉLULAS, ASSEGURAM A MAIS BAIXA CONDUTIVIDADE TÉRMICA POSSÍVEL COM O POLIETILENO EXPANDIDO, BARRA COM 2M, ESPESSURA DA PAREDE 10MM</t>
  </si>
  <si>
    <t>TUBO ISOLANTE FLEXIVEL CINZA ½”, FABRICADO EM PEBD (POLIETILENO DE BAIXA DENSIDADE). A DENSIDADE DA ESPUMA EM TORNO DE 33 KG/M³ E O NÚMERO DE CÉLULAS POR CM² POR VOLTA DE 400 CÉLULAS, ASSEGURAM A MAIS BAIXA CONDUTIVIDADE TÉRMICA POSSÍVEL COM O POLIETILENO EXPANDIDO, BARRA COM 2M, ESPESSURA DA PAREDE 10MM.</t>
  </si>
  <si>
    <t>TUBO ISOLANTE FLEXIVEL CINZA 5/8”, FABRICADO EM PEBD (POLIETILENO DE BAIXA DENSIDADE). A DENSIDADE DA ESPUMA EM TORNO DE 33 KG/M³ E O NÚMERO DE CÉLULAS POR CM² POR VOLTA DE 400 CÉLULAS, ASSEGURAM A MAIS BAIXA CONDUTIVIDADE TÉRMICA POSSÍVEL COM O POLIETILENO EXPANDIDO, BARRA COM 2M, ESPESSURA DA PAREDE 10MM.</t>
  </si>
  <si>
    <t>TUBO ISOLANTE FLEXIVEL CINZA ¾”, FABRICADO EM PEBD (POLIETILENO DE BAIXA DENSIDADE). A DENSIDADE DA ESPUMA EM TORNO DE 33 KG/M³ E O NÚMERO DE CÉLULAS POR CM² POR VOLTA DE 400 CÉLULAS, ASSEGURAM A MAIS BAIXA CONDUTIVIDADE TÉRMICA POSSÍVEL COM O POLIETILENO EXPANDIDO, BARRA COM 2M, ESPESSURA DA PAREDE 10MM.</t>
  </si>
  <si>
    <t>TUBO ISOLANTE FLEXIVEL CINZA ¼”, FABRICADO EM PEBD (POLIETILENO DE BAIXA DENSIDADE). A DENSIDADE DA ESPUMA EM TORNO DE 33 KG/M³ E O NÚMERO DE CÉLULAS POR CM² POR VOLTA DE 400 CÉLULAS, ASSEGURAM A MAIS BAIXA CONDUTIVIDADE TÉRMICA POSSÍVEL COM O POLIETILENO EXPANDIDO, BARRA COM 2M, ESPESSURA DA PAREDE 10MM.</t>
  </si>
  <si>
    <t>TUBO ISOLANTE FLEXIVEL CINZA 7/8”, FABRICADO EM PEBD (POLIETILENO DE BAIXA DENSIDADE). A DENSIDADE DA ESPUMA EM TORNO DE 33 KG/M³ E O NÚMERO DE CÉLULAS POR CM² POR VOLTA DE 400 CÉLULAS, ASSEGURAM A MAIS BAIXA CONDUTIVIDADE TÉRMICA POSSÍVEL COM O POLIETILENO EXPANDIDO, BARRA COM 2M, ESPESSURA DA PAREDE 10MM.</t>
  </si>
  <si>
    <t>PARAFUSO CABEÇA SEXTAVADA COM ROSCA SOBERBA 5/16X60.</t>
  </si>
  <si>
    <t>PARAFUSO FENDA PHILIPS, CABEÇA CHATA, ROSCA SOBERBA, COMPRIMENTO DE 60MM X 4,5MM DIÂMETRO.</t>
  </si>
  <si>
    <t>ARRUELA LISA ¼”, MARTERIAL AÇO CARBONO.</t>
  </si>
  <si>
    <t>BUCHA DE NYLON 10MM PARA TIJOLO FURADO.</t>
  </si>
  <si>
    <t>BUCHA DE NYLON 8MM PARA TIJOLO FURADO.</t>
  </si>
  <si>
    <t>CONTATOR 25A 000 220V CWM32</t>
  </si>
  <si>
    <t>CONTATOR 32A 000 220V CWM32</t>
  </si>
  <si>
    <t>CONTATOR 40A 000 220V CWM32</t>
  </si>
  <si>
    <t>MAÇARICO MANUAL DE AUTO IGNIÇÃO, COM CONTROLE DE CHAMA AJUSTÁVEL E COMPATÍVEL COM GÁS MAPP-PRO 400G.</t>
  </si>
  <si>
    <t>GÁS MAPP-PRO PARA MAÇARICO DE SOLDA PORTÁTIL, EMBALAGEM 400G.</t>
  </si>
  <si>
    <t>GÁS REFRIGERANTE R22, UTILIZADO EM AR-CONDICIONADOS RESIDENCIAIS E COMERCIAIS E APLICADO EM SISTEMA DE REFRIGERAÇÃO DE MÉDIA E BAIXA TEMPERATURA, EMBALAGEM COM 13,620KG.</t>
  </si>
  <si>
    <t>TUBO DE COBRE FLEXIVEL 5/8”, ROLO COM 15M ~ 5,5KG, PAREDE 0,79MM, TEMPERA MOLE, SEM COSTURA.</t>
  </si>
  <si>
    <t>TUBO DE COBRE FLEXIVEL ¾”, FORNECIDO EM ROLO COM 15M ~ 6,5KG, PAREDE 0,79MM, TEMPERA MOLE, SEM COSTURA.</t>
  </si>
  <si>
    <t>TUBO DE COBRE FLEXIVEL ¼”, ROLO COM 15 M ~ 2KG, PAREDE 0,79MM, TEMPERA MOLE, SEM COSTURA.</t>
  </si>
  <si>
    <t>TUBO DE COBRE FLEXIVEL 3/8”, ROLO COM 15M ~ 3KG, PAREDE 0,79MM, TEMPERA MOLE, SEM COSTURA.</t>
  </si>
  <si>
    <t>TUBO DE COBRE FLEXIVEL ½”, ROLO COM 15M, PAREDE 0,79MM, TEMPERA MOLE, SEM COSTURA.</t>
  </si>
  <si>
    <t>TUBO DE COBRE FLEXIVEL 7/8”, RIGIDO BARRA COM 5M, PAREDE 0,79MM, SEM COSTURA.</t>
  </si>
  <si>
    <t>SUPORTE PARA CONDENSADORA SEM SOLDA ESTAMPADO 500MM, CAPACIDADE DE 18 A 30 MIL BTU'S, CHAPA DE AÇO CARBONO 2,0MM, CANTOS ARREDONDADOS, PINTURA 100% EPÓXI, OS SUPORTES ACOMPANHAM KIT DE FIXAÇÃO : 4 PARAFUSOS, 4 PORCAS,8 ARRUELAS E 4 AMORTECEDORES DE PVC</t>
  </si>
  <si>
    <t>SUPORTE PARA CONDENSADORA DE 36 A 60 MIL BTU’S 600MM REFORÇADO METALICO, CHAPA DE AÇO CARBONO 2,0MM, CANTOS ARREDONDADOS, PINTURA 100% EPOXI, RESISTENTE A ADVERSIDADES DO TEMPO, REFORÇO ESTRUTURAL (MÃO FRANCESA ). OS SUPORTES ACOMPANHAM KIT DE FIXAÇÃO: 4.</t>
  </si>
  <si>
    <t>ÓLEO LUBRIFICANTE PARA BOMBA DE VÁCUO, FORNECIDO PREFERENCIALMENTE EM EMBALAGEM DE 500ML.</t>
  </si>
  <si>
    <t>FILTRO DE AR MODELO G3 DESCARTÁVEL 640X490X25MM</t>
  </si>
  <si>
    <t>03.217.016/0001-49 - RPF COMERCIAL LTDA - EPP</t>
  </si>
  <si>
    <t>05.780.938/0001-95 - REFRIGERACAO FLORA LTDA - EPP</t>
  </si>
  <si>
    <t>METRO</t>
  </si>
  <si>
    <t>08.101.290/0001-71 - YVYTU INDUSTRIA E COMERCIO DE FILTROS LTDA. - EPP</t>
  </si>
  <si>
    <t>09.071.136/0001-67 - HORIZONTE COMERCIO DE ABRASIVOS E COMPLEMENTOS LTDA - E</t>
  </si>
  <si>
    <t>18.227.043/0001-70 - ARBOM COMERCIO DE REFRIGERACAO EIRELI - ME</t>
  </si>
  <si>
    <t>20.008.955/0001-00 - ALESSANDRA VIEIRA TORRAO - ME</t>
  </si>
  <si>
    <t>22.356.205/0001-47 - POTENCIA MATERIAIS DE CONSTRUCAO EIRELI - EPP</t>
  </si>
  <si>
    <t>TONNER Q2612A PARA IMPRESSORA HP LASERJET 3050 - ORIGINAL</t>
  </si>
  <si>
    <t xml:space="preserve">       </t>
  </si>
  <si>
    <t>Projetor multimídia de no mínimo 3000 lumens. Deve possuir controle remoto, tecnologia 3 LCD de 3 chips, método de projeção dianteiro/traseiro, ser instalável no teto, ter resolução mínima de 1024x768, terminais de vídeo: entrada composta RCA (amarelo) x 1S, Vídeo mini-DIN x1/RGB vídeo D-sub 15 pinos (azul)x1 e porta HDMI. Deverá vir acompanhado por controle remoto, cabo HDMI e manuais de instalação em português do Brasil, bem como de bolsa para transporte do equipamento. Deverá possuir garantia mínima de 2 anos para o aparelho e de pelo menos 3 meses para a lâmpada.</t>
  </si>
  <si>
    <t>Quadro branco liso não magnético, com superfície em laminado melamínico branco para salas de aula. Dimensões: 1,50 m de largura e 1,20 m de altura. Deve possuir moldura em alumínio e acompanhar porta apagador, também em alumínio, além de kit para instalação com fixação invisível.</t>
  </si>
  <si>
    <t>Quadro branco liso não magnético, com superfície em laminado melamínico branco para salas de aula. Dimensões: 2,00 m de largura e 1,20 m de altura. Deve possuir moldura em alumínio e acompanhar porta apagador, também em alumínio, além de kit para instalação com fixação invisível.</t>
  </si>
  <si>
    <t>Quadro branco liso não magnético, com superfície em laminado melamínico branco para salas de aula. Dimensões: 3,00 m de largura e 1,20 m de altura. Deve possuir moldura em alumínio e acompanhar porta apagador, também em alumínio, além de kit para instalação com fixação invisível.</t>
  </si>
  <si>
    <t>Quadro branco liso não magnético, com superfície em laminado melamínico branco para salas de aula. Dimensões: 5,00 m de largura e 1,20 m de altura. Deve possuir moldura em alumínio e acompanhar porta apagador, também em alumínio, além de kit para instalação com fixação invisível.</t>
  </si>
  <si>
    <t>Quadro branco quadriculado não magnético, com superfície em laminado melamínico branco para salas de aula. Dimensões: 3,00 m de largura e 1,20 m de altura. Deve possuir moldura em alumínio e acompanhar porta apagador, também em alumínio, além de kit para instalação com fixação invisível.</t>
  </si>
  <si>
    <t>Quadro branco quadriculado não magnético, com superfície em laminado melamínico branco para salas de aula. Dimensões: 5,00 m de largura e 1,20 m de altura. Deve possuir moldura em alumínio e acompanhar porta apagador, também em alumínio, além de kit para instalação com fixação invisível.</t>
  </si>
  <si>
    <t>038/2017</t>
  </si>
  <si>
    <t>PROPLAN</t>
  </si>
  <si>
    <t>Aquisição de Quadro Branco e Projetor Multimídia</t>
  </si>
  <si>
    <t>04.196.935/0008-12 - GOLDEN DISTRIBUIDORA LTDA.</t>
  </si>
  <si>
    <t>15.567.891/0001-30 - KD COMERCIO ATACADISTA LTDA - EPP</t>
  </si>
  <si>
    <t>27.307.079/0001-54 - LG COMERCIO E SERVICOS EIRELI - ME</t>
  </si>
  <si>
    <t>68.514.900/0001-90 - INFODATAS COMERCIO DE PRODUTOS ELETROELETRONICOS</t>
  </si>
  <si>
    <t>Aquisição de Materiais para Serralheria</t>
  </si>
  <si>
    <t>05.082.761/0001-53 - ARMAFACIL INDUSTRIA E COMERCIO DE FERRO E ACO LTDA - EP</t>
  </si>
  <si>
    <t>CANTONEIRA 1/8 X 5/8”, FORNECIDO EM BARRA DE 6 METROS.</t>
  </si>
  <si>
    <t>CANTONEIRA 1/8 X ¾”, FORNECIDO EM BARRA DE 6 METROS.</t>
  </si>
  <si>
    <t>CANTONEIRA 1/8” X 1’’, FORNECIDO EM BARRA DE 6 METROS.</t>
  </si>
  <si>
    <t>PRANCHETA 1/8 X ½", NECESSÁRIO ATENDER A NORMA NBR 5907, FORNECIDO EM BARRA DE 6 METROS.</t>
  </si>
  <si>
    <t>PRANCHETA 1/8 X 5/8", NECESSÁRIO ATENDER A NORMA NBR 5907 FORNECIDO EM BARRA DE 6 METROS.</t>
  </si>
  <si>
    <t>PRANCHETA 1/8 X 1’", NECESSÁRIO ATENDER A NORMA NBR 5907, FORNECIDO EM BARRA DE 6 METROS.</t>
  </si>
  <si>
    <t>PRANCHETA 1/4 X 1”, NECESSÁRIO ATENDER A NORMA NBR 5907, FORNECIDO EM BARRA DE 6 METROS.</t>
  </si>
  <si>
    <t>PRANCHETA 3/16 X 1’’, NECESSÁRIO ATENDER A NORMA NBR 5907, FORNECIDO EM BARRA DE 6 METROS.</t>
  </si>
  <si>
    <t>PRANCHETA 1/4 X 1 ¼", NECESSÁRIO ATENDER A NORMA NBR 5907, FORNECIDO EM BARRA DE 6 METROS.</t>
  </si>
  <si>
    <t>FERRO REDONDO MECÂNICO, BITOLA ½”, FORNECIDO EM BARRA DE 6 METROS.</t>
  </si>
  <si>
    <t>TUBO DE AÇO CARBONO COMUM (METALON), RETANGULAR, DIMENSÕES: 30 X 40MM ESPESSURA 1,5. FORNECIDO EM BARRA DE 6 METROS.</t>
  </si>
  <si>
    <t>TUBO DE AÇO CARBONO COMUM (METALON), RETANGULAR, DIMENSÕES: 30 X 50MM ESPESSURA 1,5. FORNECIDO EM BARRA DE 6 METROS.</t>
  </si>
  <si>
    <t>TUBO DE AÇO CARBONO COMUM (METALON), QUADRADO, DIMENSÕES: 50 X 50MM ESPESSURA 1,5. FORNECIDO EM BARRA DE 6 METROS.</t>
  </si>
  <si>
    <t>TUBO DE AÇO CARBONO COMUM (METALON), QUADRADO, DIMENSÕES: 30 X 30MM ESPESSURA 1,5. FORNECIDO EM BARRA DE 6 METROS.</t>
  </si>
  <si>
    <t>TUBO METALICO REDONDO DIÂMETRO 2’’ X ESPESSURA 2MM, FORNECIDO EM BARRA DE 6 METROS.</t>
  </si>
  <si>
    <t>CHAPA FRIZADA GALVANIZADA #22 0,94 X2,20M.</t>
  </si>
  <si>
    <t>CANTONEIRA 1/8 X 1 ¼”, FORNECIDO EM BARRA DE 6 METROS.</t>
  </si>
  <si>
    <t>CANTONEIRA ¼” X 2’’, FORNECIDO EM BARRA DE 6 METROS.</t>
  </si>
  <si>
    <t>DOBRADIÇA CILÍNDRICA ½” (CANHÃO).</t>
  </si>
  <si>
    <t>DOBRADIÇA CILÍNDRICA 3/8” (CANHÃO).</t>
  </si>
  <si>
    <t>DISCO CORTE INOX 1,2MM X 4.1/2” X 7/8” .</t>
  </si>
  <si>
    <t>DISCO CORTE INOX 1,6MM X 7’’ X 7/8” .</t>
  </si>
  <si>
    <t>DISCO CORTE 3,2MM X 12’’ X 1’’ .</t>
  </si>
  <si>
    <t>ESCOVA, MATERIAL AÇO, MATERIAL CABO MADEIRA, DIÂMETRO FIO 40, QUANTIDADE FIOS AÇO 15 X 3 (FILEIRAS), APLICAÇÃO SOLDA.</t>
  </si>
  <si>
    <t>DISCO FLAP 4.1/2” X 7/8”.</t>
  </si>
  <si>
    <t>ELETRODO CARBONO 2,5MM X 46MM.</t>
  </si>
  <si>
    <t>ELETRODO INOX 2,00MM.</t>
  </si>
  <si>
    <t>FERRO REDONDO MECÂNICO, BITOLA 3/8”, FORNECIDO EM BARRA DE 6 METROS.</t>
  </si>
  <si>
    <t>BARRA C/ 6 METROS</t>
  </si>
  <si>
    <t>15.135.292/0001-47 - ER COMERCIAL - MATERIAIS PARA SOLDA LTDA - ME</t>
  </si>
  <si>
    <t>23.457.564/0001-53 - ANGELA JACONI - ME</t>
  </si>
  <si>
    <t>23.916.643/0001-85 - WELD STORE COMERCIO DE SOLDAS EIRELI - ME</t>
  </si>
  <si>
    <t>26.469.541/0001-57 - SUL.COM ATACADO E VAREJO LTDA - EPP</t>
  </si>
  <si>
    <t>041/2017</t>
  </si>
  <si>
    <t>24.273.094/0001-30 - LEANDRO NUNES CAMINHA - EPP</t>
  </si>
  <si>
    <t>Aquisição de Kits Lanches</t>
  </si>
  <si>
    <t xml:space="preserve">Kit lanche para colaboradores de concursos e processos seletivos, contendo: 01 Bolinho 40g, sabores variados; 01 Suco ou Néctar de frutas, caixa com 200 ml; 01 fruta de peso aproximado de 150g; 01 Sanduíche. 
As frutas deverão, preferencialmente, ser da época e da região. Devem estar higienizadas, prontas para o consumo. 
Suco natural ou de polpa de fruta ou bebida em caixinha (tipo longa vida) com canudo acoplado.
O sanduíche deve conter: pão integral e normal (variado) 50g, requeijão light ou desnatados, uma porção de proteína (frango, peru, bovino e outros), uma porção de queijo e duas porções de verdura.
A Empresa contratada deverá entregar combinando antecipadamente, com no mínimo 01 hora do previsto em todos os prédios solicitados. Os produtos a serem servidos devem ser do dia, as bebidas refrigeradas, e estar embalados em kits individuais.
</t>
  </si>
  <si>
    <t>043/2017</t>
  </si>
  <si>
    <t>FRASCO 500G</t>
  </si>
  <si>
    <t>FRASCO 100G</t>
  </si>
  <si>
    <t>PACOTE COM 5 UNIDADES</t>
  </si>
  <si>
    <t>1 LITRO</t>
  </si>
  <si>
    <t>ÁLCOOL ETÍLICO, ASPECTO FÍSICO LÍQUIDO LÍMPIDO, INCOLOR, VOLÁTIL, FÓRMULA QUÍMICA C2H5OH, PESO MOLECULAR 46,07 G/MOL, GRAU DE PUREZA MÍNIMO DE 95% P/P INPM, CARACTERÍSTICA ADICIONAL REAGENTE P.A., NÚMERO DE REFERÊNCIA QUÍMICA CAS64-17-5</t>
  </si>
  <si>
    <t>PCT 500G</t>
  </si>
  <si>
    <t>FRASCO 25G</t>
  </si>
  <si>
    <t>FRASCO 1GR</t>
  </si>
  <si>
    <t>FRASCO 5G</t>
  </si>
  <si>
    <t>GLICEROL, ASPECTO FÍSICO LÍQUIDO VISCOSO, INCOLOR, HIGROSCÓPICO, FÓRMULA QUÍMICA C3H8O3, PESO MOLECULAR 92,09 G/MOL, TEOR DE PUREZA PUREZA MÍNIMA DE 99,5%, CARACTERÍSTICA ADICIONAL REAGENTE P.A., NÚMERO DE REFERÊNCIA QUÍMICA CAS 56-81-5</t>
  </si>
  <si>
    <t>HEXANO, ASPECTO FÍSICO LÍQUIDO TRANSPARENTE, PESO MOLECULAR 86,18 G/MOL, COMPOSIÇÃO QUÍMICA C6H14 (N-HEXANO), TEOR DE PUREZA PUREZA MÍNIMA DE 95%, CARACTERÍSTICA ADICIONAL REAGENTE P.A., NÚMERO DE REFERÊNCIA QUÍMICA CAS 110- 54-3</t>
  </si>
  <si>
    <t>CX 50 UN</t>
  </si>
  <si>
    <t>CAIXA COM 100</t>
  </si>
  <si>
    <t>LUVA PARA PROCEDIMENTO NÃO CIRÚRGICO, MATERIAL LÁTEX NATURAL ÍNTEGRO E UNIFORME, TAMANHO PEQUENO, CARACTERÍSTICAS ADICIONAIS LUBRIFICADA COM PÓ BIOABSORVÍVEL, DESCARTÁVEL, APRESENTAÇÃO ATÓXICA, TIPO AMBIDESTRA, TIPO USO DESCARTÁVEL, MODELO FORMATO ANATÔMICO, FINALIDADE RESISTENTE À TRAÇÃO PEQUENO</t>
  </si>
  <si>
    <t>CX 100 UN</t>
  </si>
  <si>
    <t>LUVA PARA PROCEDIMENTO NÃO CIRÚRGICO, MATERIAL LÁTEX NATURAL ÍNTEGRO E UNIFORME, TAMANHO MÉDIO, CARACTERÍSTICAS ADICIONAIS LUBRIFICADA COM PÓ BIOABSORVÍVEL, DESCARTÁVEL, APRESENTAÇÃO ATÓXICA, TIPO AMBIDESTRA, TIPO USO DESCARTÁVEL, MODELO FORMATO ANATÔMICO, FINALIDADE RESISTENTE À TRAÇÃO MÉDIO</t>
  </si>
  <si>
    <t>PCT 1000 UN</t>
  </si>
  <si>
    <t>FRASCO COM 10 ML</t>
  </si>
  <si>
    <t>SORO, TIPO ANTI-A, COMPOSIÇÃO MONOCLONAL</t>
  </si>
  <si>
    <t>SORO, TIPO ANTI-B, COMPOSIÇÃO MONOCLONAL</t>
  </si>
  <si>
    <t>SORO, TIPO ANTI-D, COMPOSIÇÃO MONOCLONAL</t>
  </si>
  <si>
    <t>FRASCO 25ML</t>
  </si>
  <si>
    <t>PCT 10 UN</t>
  </si>
  <si>
    <t>PCT 25 UN</t>
  </si>
  <si>
    <t>FRASCO COM 1 LITRO</t>
  </si>
  <si>
    <t>FRASCO DE 500G</t>
  </si>
  <si>
    <t>CAIXA COM 50</t>
  </si>
  <si>
    <t>FRASCO COM 500GR</t>
  </si>
  <si>
    <t>FRASCO 500 ML</t>
  </si>
  <si>
    <t>FRASCO COM 100 ML</t>
  </si>
  <si>
    <t>LUVA PARA PROCEDIMENTO NÃO CIRÚRGICO, MATERIAL LÁTEX NATURAL ÍNTEGRO E UNIFORME, TAMANHO EXTRAPEQUENO, CARACTERÍSTICAS ADICIONAIS LUBRIFICADA COM PÓ BIOABSORVÍVEL, DESCARTÁVEL, APRESENTAÇÃO ATÓXICA, TIPO AMBIDESTRA, TIPO USO DESCARTÁVEL, MODELO FORMATO ANATÔMICO, FINALIDADE RESISTENTE À TRAÇÃO EXTRAPEQUENO</t>
  </si>
  <si>
    <t>LUVA PARA PROCEDIMENTO NÃO CIRÚRGICO, MATERIAL LÁTEX NATURAL ÍNTEGRO E UNIFORME, TAMANHO GRANDE, CARACTERÍSTICAS ADICIONAIS LUBRIFICADA COM PÓ BIOABSORVÍVEL, DESCARTÁVEL, APRESENTAÇÃO ATÓXICA, TIPO AMBIDESTRA, TIPO USO DESCARTÁVEL, MODELO FORMATO ANATÔMICO, FINALIDADE RESISTENTE À TRAÇÃO GRANDE</t>
  </si>
  <si>
    <t>PACOTE COM 1000</t>
  </si>
  <si>
    <t>PONTEIRA LABORATÓRIO, MATERIAL POLIETILENO, CAPACIDADE 0,5 A 10, ESTERILIDADE AUTOCLAVÁVEL, TIPO DESCARTÁVEL, MODELO P10, APLICAÇÃO MICROPIPETA / PIPETAGEM</t>
  </si>
  <si>
    <t>PONTEIRA LABORATÓRIO, MATERIAL POLIETILENO, CAPACIDADE 10 A 200, ESTERILIDADE ESTÉRIL, TIPO DESCARTÁVEL, MODELO P200, APLICAÇÃO MICROPIPETA / PIPETAGEM</t>
  </si>
  <si>
    <t>SOLUÇÃO TAMPÃO, LEITURA PH 4,0, APLICAÇÃO CALIBRAGEM DE PEAGÂMETRO</t>
  </si>
  <si>
    <t>REAGENTE PARA DIAGNÓSTICO CLÍNICO, TIPO UROANÁLISE, CARACTERÍSTICAS ADICIONAIS 10 PARÂMETROS, APRESENTAÇÃO TIRA</t>
  </si>
  <si>
    <t>CAIXA LABORATÓRIO, MATERIAL POLIPROPILENO, CAPACIDADE 100 LÂMINAS, ACESSÓRIOS TAMPA COM DOBRADIÇA, ADICIONAL NUMERADA</t>
  </si>
  <si>
    <t>PIPETADOR, MATERIAL PLÁSTICO, TIPO MANUAL, CAPACIDADE ATÉ 10 ML, AJUSTE TIPO ROLDANA</t>
  </si>
  <si>
    <t>ÁLCOOL ETÍLICO, TIPO HIDRATADO, TEOR ALCOÓLICO 70% (70GL), APRESENTAÇÃO LÍQUIDO</t>
  </si>
  <si>
    <t>CORANTE, TIPO CONJUNTO CORANTE HEMATOLÓGICO PANÓTICO RÁPIDO, ASPECTO FÍSICO LÍQUIDO, CARACTERÍSTICAS ADICIONAIS FRASCOS SEPARADOS CONTENDO, COMPOSIÇÃO 0,1% DE CICLOHEXADIENOS, 0,1% DE AZOBENZOSULFÔNICOS, COMPONENTES ADICIONAIS 0,1% DE FENOTIAZINAS</t>
  </si>
  <si>
    <t>FRASCO COLETOR, MATERIAL POLIPROPILENO, CAPACIDADE 80, COR TRANSPARENTE, CARACTERÍSTICAS ADICIONAIS TAMPA, TIPO CONECTOR UNIVERSAL</t>
  </si>
  <si>
    <t>ÓCULOS DE PROTEÇÃO INDIVIDUAL, MATERIAL ARMAÇÃO POLICARBONATO, MATERIAL LENTE POLICARBONATO, TIPO LENTE ANTI-EMBAÇANTE, INFRADURA, EXTRA ANTI-RISCO, MODELO LENTES COM PORTEÇÃO LATERAL</t>
  </si>
  <si>
    <t>PACOTE COM 50</t>
  </si>
  <si>
    <t>TUBO FALCON DE 50ML EMBALAGEM COM 50 UNIDADES</t>
  </si>
  <si>
    <t>TUBO FALCON DE 15ML EMBALAGEM COM 50 UNIDADES</t>
  </si>
  <si>
    <t>FUNIL LABORATÓRIO, TIPO USO ANALÍTICO, MATERIAL VIDRO, CAPACIDADE 50 ML, ADICIONAL LISO, TIPO HASTE HASTE CURTA</t>
  </si>
  <si>
    <t>ACETATO DE ETILA, ASPECTO FÍSICO LÍQUIDO INCOLOR, LÍMPIDO, INFLAMÁVEL, PUREZA MÍNIMA PUREZA MÍNIMA DE 99%, COMPOSIÇÃO QUÍMICA CH3CO2C2H5, PESO MOLECULAR 88,1 G/MOL, CARACTERÍSTICA ADICIONAL REAGENTE P.A., NÚMERO DE REFERÊNCIA QUÍMICA CAS 141-78-6</t>
  </si>
  <si>
    <t>LITRO</t>
  </si>
  <si>
    <t>FRASCO COM 100GR</t>
  </si>
  <si>
    <t>ÁCIDO ASCÓRBICO, ASPECTO FÍSICO CRISTAL BRANCO À AMARELADO, FÓRMULA QUÍMICA C6H8O6 ( ÁCIDO L-ASCÓRBICO), PESO MOLECULAR 176,13, PUREZA PUREZA MÍNIMA DE 99, CARACTERÍSTICA ADICIONAL REAGENTE P.A., NÚMERO DE REFERÊNCIA QUÍMICA CAS 50-81-7</t>
  </si>
  <si>
    <t>ÁCIDO GÁLICO, COMPOSIÇÃO QUÍMICA C6H2(OH)3COOH.H20, ASPECTO FÍSICO PÓ OU FINO CRISTAL BRANCO OU BEGE, PUREZA MÍNIMA PUREZA MÍNIMA DE 98, PESO MOLECULAR 188,14, CARACTERÍSTICA ADICIONAL REAGENTE P.A. ACS, NÚMERO DE REFERÊNCIA QUÍMICA CAS 5995-86-8</t>
  </si>
  <si>
    <t>ÁCIDO FOSFÓRICO, ASPECTO FÍSICO LÍQUIDO INCOLOR, INODORO, FÓRMULA QUÍMICA H3PO4, PESO MOLECULAR 98,00, TEOR DE PUREZA TEOR MÍNIMO DE 85, CARACTERÍSTICA ADICIONAL REAGENTE P.A., NÚMERO DE REFERÊNCIA QUÍMICA CAS 7664-38-2</t>
  </si>
  <si>
    <t>ÁCIDO OXÁLICO, ASPECTO FÍSICO CRISTAL OU PÓ BRANCO CRISTALINO HIGROSCÓPICO, PESO MOLECULAR 126,07, FÓRMULA QUÍMICA C2H2O4.2H2O, GRAU DE PUREZA PUREZA MÍNIMA DE 99,5%, CARACTERÍSTICA ADICIONAL REAGENTE ACS, NÚMERO DE REFERÊNCIA QUÍMICA CAS 6153-56-6</t>
  </si>
  <si>
    <t>FRASCO COM 500GR.</t>
  </si>
  <si>
    <t>ÁGAR BAIRD PARKER, APRESENTAÇÃO PÓ</t>
  </si>
  <si>
    <t>ÁGAR MRS</t>
  </si>
  <si>
    <t>ÁGAR TRIPTONA DE SOJA (TSA)</t>
  </si>
  <si>
    <t>AGAROSE PADRÃO</t>
  </si>
  <si>
    <t>ÁLCOOL METÍLICO P.A.</t>
  </si>
  <si>
    <t>PEÇA</t>
  </si>
  <si>
    <t>ALONGA (MATERIAL DE LABORATÓRIO TIPO ALONGA), MATERIAL BORRACHA, DIMENSÕES CERCA DE 50 X 25</t>
  </si>
  <si>
    <t>4-AMINOANTIPIRINA</t>
  </si>
  <si>
    <t>BALÃO FUNDO REDONDO COM 1 JUNTA DE 14/20 CAPACIDADE DE 250ML</t>
  </si>
  <si>
    <t>CALDO LACTOSE</t>
  </si>
  <si>
    <t>CALDO LAURIL SULFATO, APRESENTAÇÃO PÓ 500GR.</t>
  </si>
  <si>
    <t>CALDO MR-VP</t>
  </si>
  <si>
    <t>CALDO VERDE BRILHANTE BILE LACTOSE</t>
  </si>
  <si>
    <t>CONJ.</t>
  </si>
  <si>
    <t>FRASCO COM 500ML</t>
  </si>
  <si>
    <t>FUCSINA ÁCIDA C/ 25GR.</t>
  </si>
  <si>
    <t>FUCSINA BÁSICA C/ 25GR.</t>
  </si>
  <si>
    <t>FUNIL LABORATÓRIO, MATERIAL VIDRO, FORMATO PERA, CAPACIDADE 500 ML, ACESSÓRIOSTORNEIRA DE TEFLON E ROLHA DE PLÁSTICO</t>
  </si>
  <si>
    <t>FUNIL LABORATÓRIO, MATERIAL VIDRO, FORMATO PERA, CAPACIDADE 1000, ACESSÓRIOS TORNEIRA E ROLHA DE VIDRO</t>
  </si>
  <si>
    <t>FUNIL LABORATÓRIO, MATERIAL VIDRO, FORMATO PERA, CAPACIDADE 125, ACESSÓRIOS TORNEIRA DE TEFLON E ROLHA DE PLÁSTICO</t>
  </si>
  <si>
    <t>FUNIL LABORATÓRIO, MATERIAL VIDRO, FORMATO PERA, CAPACIDADE 250, ACESSÓRIOS TORNEIRA DE TEFLON E ROLHA DE PLÁSTICO</t>
  </si>
  <si>
    <t>FRASCO COM 100GR.</t>
  </si>
  <si>
    <t>IODO, ASPECTO FÍSICO CRISTAL PRETO AZULADO, DE BRILHO METÁLICO, PESO MOLECULAR 253,81, COMPOSIÇÃO QUÍMICA I2, TEOR DE PUREZA PUREZA MÍNIMA DE 99,8%, CARACTERÍSTICA ADICIONAL REAGENTE P.A., NÚMERO DE REFERÊNCIA QUÍMICA CAS 7553-56-2</t>
  </si>
  <si>
    <t>GRAMA</t>
  </si>
  <si>
    <t>IODOFÓRMIO, ASPECTO FÍSICO PÓ OU CRISTAL LUSTROSO AMARELO, ODOR DESAGRADÁVEL, FÓRMULA QUÍMICA CHI3 (TRI-IODOMETANO), PESO MOLECULAR 393,73 G/MOL, GRAU DE PUREZA PUREZA MÍNIMA DE 99%, NÚMERO DE REFERÊNCIA QUÍMICA CAS 75-47-8</t>
  </si>
  <si>
    <t>CAIXA COM 100UNI</t>
  </si>
  <si>
    <t>LAMÍLULAS 22X22</t>
  </si>
  <si>
    <t>LÂMINA LABORATÓRIO, MATERIAL VIDRO, DIMENSÕES CERCA DE 75 X 25, TIPO LAPIDADA, TIPO BORDA BORDA FOSCA</t>
  </si>
  <si>
    <t>LAMPARINA LABORATÓRIO, MATERIAL VIDRO, CAPACIDADE 100 ML, CARACTERÍSTICAS ADICIONAIS COM TAMPA E PAVIO</t>
  </si>
  <si>
    <t>METABISSULFITO DE SÓDIO</t>
  </si>
  <si>
    <t>FRASCO C/ 25 GR.</t>
  </si>
  <si>
    <t>CAIXA COM 100UN</t>
  </si>
  <si>
    <t>PIPETA, TIPO PASTEUR, CAPACIDADE 3 ML, MATERIAL PLÁSTICO, TIPO USO DESCARTÁVEL</t>
  </si>
  <si>
    <t>PIPETADOR, MATERIAL PLÁSTICO, TIPO MANUAL, CAPACIDADE ATÉ 25 ML, AJUSTE TIPO ROLDANA</t>
  </si>
  <si>
    <t>PONTEIRA LABORATÓRIO, MATERIAL POLIPROPILENO, CAPACIDADE ATÉ 1000 MCL, ESTERILIDADE* ESTÉRIL, APIROGÊNICO, LIVRE DE DNASE E RNASE, TIPO USO* DESCARTÁVEL</t>
  </si>
  <si>
    <t>VANILINA, ASPECTO FÍSICO PÓ CRISTALINO BRANCO, FÓRMULA QUÍMICA 4-(HO)C6H3-3- (OCH3)CHO, PESO MOLECULAR 152,15 G/MOL, GRAU DE PUREZA PUREZA MÍNIMA DE 99,5 %, NÚMERO DE REFERÊNCIA QUÍMICA CAS 121-33-5</t>
  </si>
  <si>
    <t>PAR</t>
  </si>
  <si>
    <t>FILTRO RESPIRADOR, REFERÊNCIA 296871, USO MÁSCARA SEMIFACIAL, APLICAÇÃO VAPORES ORGÂNICOS COMO CLORO, ÁCIDO CLORÍDRICO, D I, CARACTERÍSTICAS ADICIONAIS COM ROSCA, COMPATIBILIDADE RESPIRADOR ADVANTAGE 200 LS</t>
  </si>
  <si>
    <t>LUVA SEGURANÇA, MATERIAL 100% BORRACHA NITRÍLICA, TAMANHO M, APLICAÇÃO EQUIPAMENTO DE PROTEÇÃO INDIVIDUAL (E.P.I.), FORMA ANATÔMICA, MODELO BAINHA PROTEÇÃO PUNHO, SEM TALCO OU AMIDO, COR AZUL, TIPO DESCARTÁVEL</t>
  </si>
  <si>
    <t>SOLUÇÃO TAMPÃO, LEITURA PH 7,0, APLICAÇÃO CALIBRAGEM DE PEAGÂMETRO</t>
  </si>
  <si>
    <t>SOLUÇÃO TAMPÃO, LEITURA PH 9,0, APLICAÇÃO CALIBRAGEM DE PEAGÂMETRO</t>
  </si>
  <si>
    <t>DIÓXIDO DE TITÂNIO PURO</t>
  </si>
  <si>
    <t>TERMÔMETRO QUÍMICO COM ESCALA INTERNA -10°C A +250°C</t>
  </si>
  <si>
    <t>ACRILAMIDA, ASPECTO FÍSICO PÓ CRISTALINO BRANCO C/ 500G</t>
  </si>
  <si>
    <t>AGAR BACTERIOLÓGICO - AGAR AGAR, ASPECTO FÍSICO PÓ C/ 500G</t>
  </si>
  <si>
    <t>AGAR MACCONKEY, MEIO DE CULTURA, ASPECTO FÍSICO PÓ C/ 500G</t>
  </si>
  <si>
    <t>AGAR MUELLER HINTON, MEIO DE CULTURA, ASPECTO FÍSICO PÓ C/ 500G</t>
  </si>
  <si>
    <t>AGAR NUTRIENTE, MEIO DE CULTURA, ASPECTO FÍSICO PÓ C/ 500G</t>
  </si>
  <si>
    <t>AGAR SABOURAUD, MEIO DE CULTURA, ASPECTO FÍSICO PÓ C/ 500G</t>
  </si>
  <si>
    <t>AGAR SAL MANITOL, MEIO DE CULTURA, ASPECTO FÍSICO PÓ C/ 500G</t>
  </si>
  <si>
    <t>AGAR SIM OU MEIO SIM, MEIO DE CULTURA, ASPECTO FÍSICO PÓ C/ 500G</t>
  </si>
  <si>
    <t>AGAR TSI (TRÍPLICE AÇÚCAR FERRO), MEIO DE CULTURA, ASPECTO FÍSICO PÓ C/ 500G</t>
  </si>
  <si>
    <t>AGAROSE, ASPECTO FÍSICO PÓ C/ 100G</t>
  </si>
  <si>
    <t>ALÇA DE DRIGALSKI (ESPALHADOR DE CÉLULAS), MATEIAL PLÁSTICO, FORMATO EM L OU T, DESCARTÁVEL E ESTÉRIL C/ 5UNID</t>
  </si>
  <si>
    <t>ALÇA DE DRIGALSKI (ESPALHADOR DE CÉLULAS), MATERIAL VIDRO, DIMENSÃO 5-6MM</t>
  </si>
  <si>
    <t>ÁLCOOL ETÍLICO ABSOLUTO PA TEOR ALCOÓLICO MÍNIMO DE 99,5¨GL, FÓRMULA QUÍMICA C2H5OH, PESO MOLECULAR 46,07, GRAU DE PUREZA MÍNIMO DE 99,7%</t>
  </si>
  <si>
    <t>ÁLCOOL ISOPROPÍLICO PA/ ISOPROPANOL PA, ASPECTO FÍSICO LÍQUIDO C/ 1L</t>
  </si>
  <si>
    <t>ALGODÃO, TIPO HIDRÓFILO, APRESENTAÇÃO EM MANTAS, MATERIAL ALVEJADO, PURIFICADO, ISENTO DE IMPUREZAS, CARACTERÍSTICAS ADICIONAIS ENROLADO EM PAPEL APROPRIADO, ESTERILIDADE NÃO ESTÉRIL, DE 500G</t>
  </si>
  <si>
    <t>AZUL DE BROMOFENOL, CORANTE, ASPECTO FÍSICO PÓ</t>
  </si>
  <si>
    <t>CABO DE KOLLE PARA ALÇA DE PLATINA</t>
  </si>
  <si>
    <t>CAIXA (RACK) ARMAZENAMENTO PARA 100 MICROTUBOS, MATERIAL POLIPROPILENO, CAPACIDADE 1,5 - 2ML</t>
  </si>
  <si>
    <t>CHAPS {3-[(3-COLAMIDOPROPIL)-DIMETIL-AMÔNIO]-1-PROPANO-SULFONATO}, DETERGENTE ANFÓTERO C/ 1G</t>
  </si>
  <si>
    <t>CLORETO DE SÓDIO PA, ASPECTO FÍSICO PÓ CRISTALINO BRANCO C/ 500G</t>
  </si>
  <si>
    <t>DITHIOTHREITOL (DTT), ASPECTO FÍSICO PÓ BRANCO, REAGENTE LIVRE DE DNASE E RNASE C/ 5G</t>
  </si>
  <si>
    <t>EXTRATO DE LEVEDURA, SUPLEMENTO PARA MEIO DE CULTURA, ASPECTO FÍSICO PÓ C/ 500G</t>
  </si>
  <si>
    <t>FRASCO REAGENTE GRADUADO COM TAMPA ROSQUEÁVEL, MATERIAL VIDRO, CAPACIDADE 250ML</t>
  </si>
  <si>
    <t>FRASCO REAGENTE GRADUADO COM TAMPA ROSQUEÁVEL, MATERIAL VIDRO, CAPACIDADE 1000ML</t>
  </si>
  <si>
    <t>FRASCO REAGENTE GRADUADO COM TAMPA ROSQUEÁVEL, MATERIAL VIDRO, CAPACIDADE 50ML</t>
  </si>
  <si>
    <t>GLICINA (ÁCIDO AMINOACÉTICO), ASPECTO FÍSICO CRISTAL BRANCO C/ 500G</t>
  </si>
  <si>
    <t>IODOACETAMIDA, ASPECTO FÍSICO PÓ BRANCO CRISTALINO C/ 25G</t>
  </si>
  <si>
    <t>KIT CONJUNTO PARA COLORAÇÃO DE GRAM COM 4 FRASCOS DE 500 ML (CRISTAL VIOLETA, LUGOL, ÁLCOOL-ACETONA E FUCSINA BÁSICA), CORANTE, ASPECTO FÍSICO LÍQUIDO</t>
  </si>
  <si>
    <t>LÂMINA PARA MICROSCOPIA FOSCA, MATERIAL VIDRO, DIMENSÃO 26X76MM C/ 50UNID</t>
  </si>
  <si>
    <t>MICROTUBO PARA CENTRÍFUGA GRADUADO, MATERIAL POLIPROPILENO, CAPACIDADE 1,5ML, TIPO EPPENDORF C/ 1000UNID</t>
  </si>
  <si>
    <t>MICROTUBO COM TAMPA CHATA PARA PCR 200 MCL, MATERIAL POLIPROPILENO C/ 1000UNID</t>
  </si>
  <si>
    <t>PEPTONA BACTERIOLÓGICA, SUPLEMENTO PARA MEIO DE CULTURA, ASPECTO FÍSICO PÓ C/ 500G</t>
  </si>
  <si>
    <t>PINÇA DE DISSECAÇÃO ANATÔMICA/ PINÇA HISTOLÓGICA, COMPRIMENTO 14-16CM</t>
  </si>
  <si>
    <t>PLACAS DE PETRI, MATERIAL VIDRO, DIMENSÕES 100X15MM OU 100X20MM</t>
  </si>
  <si>
    <t>PLACAS DE PETRI, MATERIAL POLIESTIRENO, DESCARTÁVEL, DIMENSÃO 90X15MM C/ 10UNID</t>
  </si>
  <si>
    <t>PONTEIRA LABORATÓRIO, MATERIAL POLIPROPILENO, CAPACIDADE 50 - 1000 MCL C/ 1000UNID</t>
  </si>
  <si>
    <t>PONTEIRA LABORATÓRIO, MATERIAL POLIPROPILENO, CAPACIDADE 0 - 200 MCL C/1000UNID</t>
  </si>
  <si>
    <t>PONTEIRA LABORATÓRIO, MATERIAL POLIPROPILENO, CAPACIDADE 0 - 10 MCL C/1000UNID</t>
  </si>
  <si>
    <t>SULFATO DE MAGNÉSIO (7H2O), ASPECTO FÍSICO CRISTAL INCOLOR C/ 500G</t>
  </si>
  <si>
    <t>TEMED (N,N,N,N-TETRAMETIL-ETILENODIAMINA), ASPECTO FÍSICO LÍQUIDO C/ 25 ML</t>
  </si>
  <si>
    <t>TIRA REAGENTE PARA OXIDASE C/ 10 UNID</t>
  </si>
  <si>
    <t>TRIS (HIDROXIMETIL)AMINOMETANO, ASPECTO FÍSICO CRISTAL C/ 500G</t>
  </si>
  <si>
    <t>TUBO CENTRIFUGA CÔNICO GRADUADO, MATERIAL POLIPROPILENO, CAPACIDADE 15ML, TIPO FALCON C/25UNID</t>
  </si>
  <si>
    <t>TUBO CENTRIFUGA CÔNICO GRADUADO, MATERIAL POLIPROPILENO, CAPACIDADE 50ML, TIPO FALCON C/25UNID</t>
  </si>
  <si>
    <t>UREIA PARA BIOLOGIA MOLECULAR, ASPECTO FÍSICO PÓ C/ 500G</t>
  </si>
  <si>
    <t>VERDE DE MALAQUITA, CORANTE, ASPECTO FÍSICO PÓ C/100G</t>
  </si>
  <si>
    <t>ÁCIDO CÍTRICO PA, FRASCO 500G ASPECTO FÍSICO CRISTAL INCOLOR, INODORO, SABOR ÁCIDO AGRADÁVEL, FÓRMULA QUÍMICA C6H8O7 ANIDRO, PESO MOLECULAR 192,12, PUREZA MÍNIMA PUREZA MÍNIMA DE 99,5%, NÚMERO DE REFERÊNCIA QUÍMICA* CAS 77-92-9</t>
  </si>
  <si>
    <t>ÁLCOOL ETÍLICO P/ LIMPEZA DE AMBIENTES, TIPO ETÍLICO HIDRATADO, APLICAÇÃO LIMPEZA, CONCENTRAÇÃO 92,8¨INPM FRASCO COM 1 LITRO</t>
  </si>
  <si>
    <t>CAIXA LABORATÓRIO, MATERIAL POLIPROPILENO, CAPACIDADE 50 LÂMINAS, ACESSÓRIOS TAMPA COM DOBRADIÇA, ADICIONAL NUMERADA</t>
  </si>
  <si>
    <t>COLETOR MATERIAL PÉRFURO-CORTANTE, MATERIAL PAPELÃO, CAPACIDADE TOTAL 07 LITROS, ACESSÓRIOS ALÇAS RÍGIDAS E TAMPA.</t>
  </si>
  <si>
    <t>COLETOR MATERIAL PÉRFURO-CORTANTE, MATERIAL PAPELÃO, CAPACIDADE TOTAL 13 LITROS, ACESSÓRIOS ALÇAS RÍGIDAS E TAMPA, COMPONENTES ADICIONAIS REVESTIMENTO INTERNO EM POLIETILENO ALTA DENSIDADE, TIPO USO DESCARTÁVEL</t>
  </si>
  <si>
    <t>GAZE HIDRÓFILA 91X91 4 DB 13 FIOS 8 CAMADAS</t>
  </si>
  <si>
    <t>GLUTARALDEÍDO PA SOLUÇÃO 25% EM ÁGUA FRASCO COM 1 LITRO</t>
  </si>
  <si>
    <t>LÂMINA LABORATÓRIO, MATERIAL VIDRO, DIMENSÕES CERCA DE 76X26, TIPO BORDA FOSCA, CAIXA COM 50 UNIDADES</t>
  </si>
  <si>
    <t>LAMÍNULA, MATERIAL VIDRO, DIMENSÕES CERCA DE 25 X 25, CAIXA COM 100 UNIDADES</t>
  </si>
  <si>
    <t>LAMÍNULA, MATERIAL VIDRO, DIMENSÕES CERCA DE 25 X40, CAIXA COM 100 UNIDADES</t>
  </si>
  <si>
    <t>PINÇA PONTA FINA TIPO RELOJOEIRO – 12CM COMPRIMENTO</t>
  </si>
  <si>
    <t>DICROMATO DE SÓDIO PA 2H2O C/500GR</t>
  </si>
  <si>
    <t>SWAB LABORAT. HASTE PLAST. EMB. PLAST CX/100</t>
  </si>
  <si>
    <t>MEIO DE CULTURA BHI CALDO CALDO CEREBRO E CORACAO) C/500G</t>
  </si>
  <si>
    <t>AGAR NUTRIENTE K25-510036</t>
  </si>
  <si>
    <t>ÁCIDO CLORÍDRICO 37% P.A.</t>
  </si>
  <si>
    <t>ÁCIDO LÁTICO P. A. 85% FRASCO COM 1 LITRO</t>
  </si>
  <si>
    <t>SOLUÇÃO TAMPÃO PH 10 (ASSIM MESMO)</t>
  </si>
  <si>
    <t>DENSIMETRO , MASSA ESPECÍFICA 20º G/ML (INCOTERM 5599)</t>
  </si>
  <si>
    <t>ESPARADRAPO, LARGURA 100, COMPRIMENTO 4,50, CARACTERÍSTICAS ADICIONAIS IMPERMEÁVEL 1 FACE, MASSA ADESIVA ZNO, RESISTENTE, COR BRANCA, MATERIAL DORSO TECIDO DE ALGODÃO</t>
  </si>
  <si>
    <t>FORMALDEÍDO (FORMOL), ASPECTO FÍSICO SOLUÇÃO AQUOSA/INCOLOR E LÍMPIDO, ELEMENTO BÁSICO FORMALDEÍDO, TEOR FORMOL 37,00 A 40,00, TEMPERATURA CONSERVAÇÃO ARMAZENAR EM TEMPERATURA AMBIENTE, ODOR FORTE/CARACTERÍSTICO E IRRITANTE, APLICAÇÃO CONSERVAÇÃO DE CADÁVER, CARACTERÍSTICAS ADICIONAIS BRUTO / GERMICIDA E FUNGICIDA</t>
  </si>
  <si>
    <t>LÂMINA PARA MICROSCÓPIO TIPO LAPIDADA, MATERIAL VIDRO DIMENSÕES 76X26, COM BORDA FOSCA</t>
  </si>
  <si>
    <t>LAMÍNULAS PARA MICROSCOPIA 24X40 MM APLICAÇÃO PARA MICROSCÓPIO , EM VIDRO</t>
  </si>
  <si>
    <t>LAMÍNULAS PARA MICROSCOPIA 24X50 MM APLICAÇÃO PARA MICROSCÓPIO, MATERIAL VIDRO</t>
  </si>
  <si>
    <t>LAMÍNULAS PARA MICROSCOPIA 24X60 MM APLICAÇÃO PARA MICROSCÓPIO, MATERIAL VIDRO</t>
  </si>
  <si>
    <t>PERÓXIDO DE HIDROGÊNIO -ASPECTO FÍSICO LÍQUIDO INCOLOR, INSTÁVEL, CORROSIVO, FÓRMULA QUÍMICA H202, PESO MOLECULAR 34,01G/MOL, TEOR MÍNIMO DE 30%, REAGENTE P.A., NÚMERO DE REFERÊNCIA QUÍMICA CAS 7722-84-1. 1 LITRO</t>
  </si>
  <si>
    <t>TESOURA, MATERIAL AÇO INOXIDÁVEL, COMPRIMENTO 16,5, TIPO PONTA ANGULADA, TIPO DISSECÇÃO</t>
  </si>
  <si>
    <t>XILENO ASPECTO FÍSICO LÍQUIDO LÍMPIDO, INCOLOR, INFLAMÁVEL, PESO MOLECULAR 106,17, FÓRMULA QUÍMICA C6H4(CH3)2, MISTURA DE ISÔMEROS ORTO, PARA META, GRAU DE PUREZA MÍNIMA DE 99,8%, CARACTERÍSTICA ADICIONAL REAGENTE PA, ACS</t>
  </si>
  <si>
    <t>LANCETA, MATERIAL LÂMINA AÇO INOXIDÁVEL,PONTA AFIADA,TRIFACETADA, USO DESCARTÁVEL, CARACTERÍSTICAS ADICIONAIS ESTÉRIL, EMBALAGEM INDIVIDUAL (UNIDADE CORRETA)</t>
  </si>
  <si>
    <t>ACETONA, ASPECTO FÍSICO LÍQUIDO LÍMPIDO TRANSPARENTE, FÓRMULA QUÍMICA C3H6O, MASSA MOLECULAR 58,08, GRAU DE PUREZA PUREZA MÍNIMA DE 99,5%, CARACTERÍSTICA ADICIONAL REAGENTE P.A. ACS, NÚMERO DE REFERÊNCIA QUÍMICA CAS 67-64</t>
  </si>
  <si>
    <t>ALCOOLOMETRO DE GAY - LUSSAC E CARTIER - TEMPERATURA 20ºC</t>
  </si>
  <si>
    <t>GLICERINA P.A. FRASCO COM 1 LITRO</t>
  </si>
  <si>
    <t>ALÇA CROMO NÍQUEL COM 5 CM</t>
  </si>
  <si>
    <t>ÁGAR EMB (EOSIN METHYLENE BLUE AGAR)</t>
  </si>
  <si>
    <t>APARELHO DESTILAÇÃO: APARELHO PARA DESTILAÇÃO COMPOSTO DE CABEÇA DE DESTILAÇÃO, CONDENSADOR RETO E CONEXÃO TERMINAL. CARACTERÍSTICA ADICIONAL COM JUNTA 14/20.</t>
  </si>
  <si>
    <t>BALÃO FUNDO REDONDO GARGALO CURTO C/ 1JUNTA 14/20 CAP 100 ML</t>
  </si>
  <si>
    <t>BALÃO FUNDO REDONDO GARGALO CURTO C/ 1JUNTA 14/20 CAP 50 ML</t>
  </si>
  <si>
    <t>BALÃO VOLUMÉTRICO CLASSE A ROLHA DE POLIPROPILENO - CAP. 10 ML</t>
  </si>
  <si>
    <t>BALÃO VOLUMÉTRICO CLASSE A ROLHA DE POLIPROPILENO - CAP. 100 ML</t>
  </si>
  <si>
    <t>BALÃO VOLUMÉTRICO CLASSE A ROLHA DE POLIPROPILENO - CAP. 25 ML</t>
  </si>
  <si>
    <t>BALÃO VOLUMÉTRICO CLASSE A ROLHA DE POLIPROPILENO - CAP. 5 ML</t>
  </si>
  <si>
    <t>BALÃO VOLUMÉTRICO CLASSE A ROLHA DE POLIPROPILENO - CAP. 50 ML</t>
  </si>
  <si>
    <t>BARRA MAGNÉTICA CILÍNDRICA LISA 3 X 10 MM</t>
  </si>
  <si>
    <t>BARRA MAGNÉTICA CILÍNDRICA LISA 5 X 15 MM</t>
  </si>
  <si>
    <t>BARRA MAGNÉTICA CILÍNDRICA LISA 7 X 25 MM</t>
  </si>
  <si>
    <t>BARRA MAGNÉTICA CILÍNDRICA LISA 10 X 50 MM</t>
  </si>
  <si>
    <t>BARRA MAGNÉTICA CILÍNDRICA LISA 3 X 5 MM</t>
  </si>
  <si>
    <t>BECKER DE PLÁSTICO (POLIPROPILENO) AUTOCLAVÁVEL GRADUADO DE 100 ML</t>
  </si>
  <si>
    <t>BECKER DE PLÁSTICO (POLIPROPILENO) AUTOCLAVÁVEL GRADUADO DE 150 ML</t>
  </si>
  <si>
    <t>BECKER DE PLÁSTICO (POLIPROPILENO) AUTOCLAVÁVEL GRADUADO DE 250 ML</t>
  </si>
  <si>
    <t>BECKER DE PLÁSTICO (POLIPROPILENO) AUTOCLAVÁVEL GRADUADO DE 50 ML</t>
  </si>
  <si>
    <t>BECKER DE VIDRO (BOROSSILICATO) GRADUADO FORMA ALTA (BERZELIUS) DE 100 ML</t>
  </si>
  <si>
    <t>BECKER DE VIDRO (BOROSSILICATO) GRADUADO FORMA ALTA (BERZELIUS) DE 50 ML</t>
  </si>
  <si>
    <t>BECKER DE VIDRO (BOROSSILICATO) GRADUADO FORMA BAIXA (GRIFFIN) DE 10 ML</t>
  </si>
  <si>
    <t>BECKER DE VIDRO (BOROSSILICATO) GRADUADO FORMA BAIXA (GRIFFIN) DE 50 ML</t>
  </si>
  <si>
    <t>BISSULFITO DE SÓDIO P.A. FR. C/ 500GR.</t>
  </si>
  <si>
    <t>CALDO TRIPTONA DE SOJA (TSB)</t>
  </si>
  <si>
    <t>CÁLICE VIDRO GRADUADO 15 ML</t>
  </si>
  <si>
    <t>CARBONATO DE SÓDIO FR. C/ 500GR.</t>
  </si>
  <si>
    <t>CARBOXIMETILCELULOSE FR. C/ 500GR.</t>
  </si>
  <si>
    <t>CLORETO DE CÁLCIO DIHIDRATADO P.A FR. C/500GR.</t>
  </si>
  <si>
    <t>CLORETO DE SÓDIO P.A.</t>
  </si>
  <si>
    <t>CLOROFÓRMIO, ASPECTO FÍSICO LÍQUIDO CLARO, INCOLOR, ODOR FORTE CARACTERÍSTICO, PESO MOLECULAR 119,38, FÓRMULA QUÍMICA CHCL3, GRAU DE PUREZA MÍNIMA DE 99,8%, CARACTERÍSTICA ADICIONAL REAGENTE PA, NÚMERO DE REFERÊNCIA QUÍMICA CAS 67-66-3</t>
  </si>
  <si>
    <t>COLUNA DE VIGREAUX COMP. 600MM C/2 JUNTAS 14/20</t>
  </si>
  <si>
    <t>CONJUNTO DE FILTRAÇÃO COMPLETO COM PINÇA 1000 ML</t>
  </si>
  <si>
    <t>CONJUNTO PARA PCR (MASTER MIX)</t>
  </si>
  <si>
    <t>DNTP SET, 100 MM, 250UL</t>
  </si>
  <si>
    <t>FOLIN CIOCALTEU 500 ML</t>
  </si>
  <si>
    <t>FOSFATO DE SÓDIO MONOBÁSICO ANIDRO FR. C/ 500GR.</t>
  </si>
  <si>
    <t>FRASCO ERLENMEYER, MATERIAL VIDRO, GRADUAÇÃO GRADUADO, VOLUME 50, TIPO BOCA BOCA ESTREITA, ADICIONAL COM ORLA</t>
  </si>
  <si>
    <t>FRASCO REAGENTE ÂMBAR GRADUADO COM TAMPA DE ROSCA AZUL E DISP. ANTI GOTA 100 ML</t>
  </si>
  <si>
    <t>FRASCO REAGENTE ÂMBAR GRADUADO COM TAMPA DE ROSCA AZUL E DISP. ANTI GOTA 250 ML</t>
  </si>
  <si>
    <t>FRASCO REAGENTE ÂMBAR GRADUADO COM TAMPA DE ROSCA AZUL E DISP. ANTI GOTA 500 ML</t>
  </si>
  <si>
    <t>GRAL (ALMOFARIZ) COM PISTILO EM PORCELANA DIÂMETRO DE 10,3 CM E CAPACIDADE DE 180 ML</t>
  </si>
  <si>
    <t>GRAL (ALMOFARIZ) COM PISTILO EM PORCELANA DIÂMETRO DE 12,0 CM E CAPACIDADE DE 305 ML</t>
  </si>
  <si>
    <t>GRAL (ALMOFARIZ) COM PISTILO EM PORCELANA DIÂMETRO DE 15,1 CM E CAPACIDADE DE 610 ML</t>
  </si>
  <si>
    <t>GRAL (ALMOFARIZ) COM PISTILO EM PORCELANA DIÂMETRO DE 18,5 CM E CAPACIDADE DE 1160 ML</t>
  </si>
  <si>
    <t>HIDRÓXIDO DE AMÔNIO</t>
  </si>
  <si>
    <t>HIDRÓXIDO DE SÓDIO P.A., EM MICROPÉROLAS</t>
  </si>
  <si>
    <t>IODETO DE POTÁSSIO</t>
  </si>
  <si>
    <t>METANOL P.A</t>
  </si>
  <si>
    <t>MICROPIPETA AUTOMÁTICA VOL. MÁX. 1000 MICROLITROS - 1ML</t>
  </si>
  <si>
    <t>MICROPIPETA AUTOMÁTICA VOL. MÁX. 5000 MICROLITROS</t>
  </si>
  <si>
    <t>MICROTUBO TIPO EPPENDORF GRADUADO DE 1,5 ML COM TAMPA</t>
  </si>
  <si>
    <t>NITRATO DE PRATA 25G</t>
  </si>
  <si>
    <t>PAPEL DE FILTRO, TIPO QUALITATIVO, DIÂMETRO CERCA DE 120</t>
  </si>
  <si>
    <t>PERSULFATO DE POTÁSSIO P.A FR. C/ 500G</t>
  </si>
  <si>
    <t>PESA-FILTRO FORMA BAIXA C/ TAMPA 40X30 MM DE 30 ML</t>
  </si>
  <si>
    <t>PICNÔMETRO GAY-LUSSAC S/ TERMÔMETRO - CAP. 5 ML</t>
  </si>
  <si>
    <t>PINÇA ANATÔMICA DENTE DE RATO 12 CM</t>
  </si>
  <si>
    <t>PINÇA ANATÔMICA DENTE DE RATO 20 CM</t>
  </si>
  <si>
    <t>PINÇA CIRÚRGICA, MATERIAL AÇO INOXIDÁVEL, MODELO DISSECÇÃO, TIPO PONTA RETA, COMPRIMENTO 14</t>
  </si>
  <si>
    <t>PIPETADOR, MATERIAL BORRACHA, TIPO MANUAL, CAPACIDADE ATÉ 100, AJUSTE TIPO PERA, COMPONENTES* COM 3 VIAS</t>
  </si>
  <si>
    <t>PLACA DE PETRI DE VIDRO 150 MM</t>
  </si>
  <si>
    <t>PLACA DE PETRI DE VIDRO 80 MM</t>
  </si>
  <si>
    <t>PROVETA GRADUADA BASE HEXAGONAL DE VIDRO 10 ML</t>
  </si>
  <si>
    <t>PROVETA GRADUADA BASE HEXAGONAL DE VIDRO 100 ML</t>
  </si>
  <si>
    <t>PROVETA GRADUADA BASE HEXAGONAL DE VIDRO 25 ML</t>
  </si>
  <si>
    <t>PROVETA GRADUADA BASE HEXAGONAL DE VIDRO 50 ML</t>
  </si>
  <si>
    <t>TUBOS DE ENSAIO VOLUME 10 ML COM TAMPA COM ROSCA</t>
  </si>
  <si>
    <t>VIDRO DE RELÓGIO LAPIDADO 140 MM</t>
  </si>
  <si>
    <t>040/2017</t>
  </si>
  <si>
    <t>Aquisição de Material Laboratorial</t>
  </si>
  <si>
    <t>CDTEC, IB e CCQFA</t>
  </si>
  <si>
    <r>
      <t>01.151.850/0001-53</t>
    </r>
    <r>
      <rPr>
        <sz val="8"/>
        <color rgb="FF000000"/>
        <rFont val="Verdana"/>
        <family val="2"/>
      </rPr>
      <t xml:space="preserve"> - </t>
    </r>
    <r>
      <rPr>
        <b/>
        <sz val="10"/>
        <color rgb="FF000000"/>
        <rFont val="Arial"/>
        <family val="2"/>
      </rPr>
      <t>LUDWIG BIOTECNOLOGIA LTDA - ME</t>
    </r>
  </si>
  <si>
    <t>01.627.149/0001-68 - LUSA MED LTDA - EPP</t>
  </si>
  <si>
    <t>04.345.762/0001-80 - REY-GLASS COMERCIAL E SERVICOS EIRELI - EPP</t>
  </si>
  <si>
    <t>FRASCO C/1 LITRO</t>
  </si>
  <si>
    <t>FRASCO C/100GR</t>
  </si>
  <si>
    <t>FRASCO C/ 500GR.</t>
  </si>
  <si>
    <t>FRASCO C/25GR</t>
  </si>
  <si>
    <t>FRASCO C/500GR</t>
  </si>
  <si>
    <t>CDTEC</t>
  </si>
  <si>
    <t>CCQFA</t>
  </si>
  <si>
    <t>IB - CCQFA</t>
  </si>
  <si>
    <t xml:space="preserve"> IB</t>
  </si>
  <si>
    <t>IB</t>
  </si>
  <si>
    <t>CDTEC - IB</t>
  </si>
  <si>
    <t>13.395.341/0001-55 - ELIANDRO JOSE MACHADO COMERCIO E SERVICOS - ME</t>
  </si>
  <si>
    <t>14.590.421/0001-24 - A &amp; C COMERCIAL LTDA - ME</t>
  </si>
  <si>
    <t>049/2017</t>
  </si>
  <si>
    <t>Aquisição de Pneu</t>
  </si>
  <si>
    <t>17.092.175/0001-79 - PNEULOG COMERCIO DE PNEUMATICOS EIRELI - ME</t>
  </si>
  <si>
    <t>20.363.508/0001-61 - PATRICIA CRISTINA DE ABREU - EPP</t>
  </si>
  <si>
    <t>PNEU VEICULAR 7.50/16C.</t>
  </si>
  <si>
    <t>PNEU VEICULAR 6.50/16C.</t>
  </si>
  <si>
    <t>CÂMARA PARA PNEU VEICULAR 1000/20.</t>
  </si>
  <si>
    <t>CÂMARA PARA PNEU VEICULAR 7.50/16C.</t>
  </si>
  <si>
    <t>CÂMARA PARA PNEU VEICULAR 6.50/16C.</t>
  </si>
  <si>
    <t>83.513.945/0001-34 - AUTO MECANICA BRANSALES LTDA - EPP</t>
  </si>
  <si>
    <t>PNEU VEICULAR 1000/20.</t>
  </si>
  <si>
    <t>PNEU VEICULAR 295/80R22.5.</t>
  </si>
  <si>
    <t>PNEU VEICULAR 215/75R17.5.</t>
  </si>
  <si>
    <t>PNEU VEICULAR 245/65R17.</t>
  </si>
  <si>
    <t>PNEU VEICULAR 225/50R17.</t>
  </si>
  <si>
    <t>PNEU VEICULAR 245/70R16.</t>
  </si>
  <si>
    <t>PNEU VEICULAR 235/70R16.</t>
  </si>
  <si>
    <t>PNEU VEICULAR 225/65R16C.</t>
  </si>
  <si>
    <t>PNEU VEICULAR 215/80R16.</t>
  </si>
  <si>
    <t>PNEU VEICULAR 215/75R16C.</t>
  </si>
  <si>
    <t>PNEU VEICULAR 205/75R16C.</t>
  </si>
  <si>
    <t>PNEU VEICULAR 205/60R16.</t>
  </si>
  <si>
    <t>PNEU VEICULAR 265/70R15.</t>
  </si>
  <si>
    <t>PNEU VEICULAR 235/75R15.</t>
  </si>
  <si>
    <t>PNEU VEICULAR 225/75R15.</t>
  </si>
  <si>
    <t>PNEU VEICULAR 215/70R15.</t>
  </si>
  <si>
    <t>PNEU VEICULAR 195/65R15.</t>
  </si>
  <si>
    <t>PNEU VEICULAR 185R14C.</t>
  </si>
  <si>
    <t>PNEU VEICULAR 175/65R14.</t>
  </si>
  <si>
    <t>PNEU VEICULAR 175/70R13.</t>
  </si>
  <si>
    <t>FRASCO C/1 LT.</t>
  </si>
  <si>
    <t>CDTEC - CCQFA</t>
  </si>
  <si>
    <t>15.188.525/0001-70 - PR LABOR COM. DE PRODUTOS E EQUIPAMENTOS PARA LABORATOR</t>
  </si>
  <si>
    <t>CDTEC - IB - CCQFA</t>
  </si>
  <si>
    <t>15.562.934/0001-94 - MOLECULAR BIOTECNOLOGIA E REPRESENTACAO LTDA - ME</t>
  </si>
  <si>
    <t>17.930.162/0001-21 - NATIVA LAB PRODUTOS LABORATORIAIS LTDA - ME</t>
  </si>
  <si>
    <t>20.777.134/0001-20 - GACRUX PRODUTOS LABORATORIAIS E HOSPITALARES LTDA - ME</t>
  </si>
  <si>
    <t>FRASCO C/100G</t>
  </si>
  <si>
    <t>21.268.634/0001-08 - MULTIPLIER DISTRIBUIDORA EIRELI - EPP</t>
  </si>
  <si>
    <t>23.300.220/0001-36 - BIOX COMERCIO DE PRODUTOS MEDICOS LABORATORIAIS EIRELI</t>
  </si>
  <si>
    <t>23.688.733/0001-66 - JP CIRURGICA LTDA - ME</t>
  </si>
  <si>
    <t>FRASCO C/25G</t>
  </si>
  <si>
    <t>26.335.237/0001-17 - F.C SALATA COMERCIAL - ME</t>
  </si>
  <si>
    <t>27.806.274/0001-29 - PROMEDI DISTRIBUIDORA DE PRODUTOS HOSPITALARES LTDA - M</t>
  </si>
  <si>
    <t>71.443.667/0001-07 - ORBITAL PRODUTOS PARA LABORATORIOS LTDA - ME</t>
  </si>
  <si>
    <r>
      <t>04.415.316/0001-03</t>
    </r>
    <r>
      <rPr>
        <b/>
        <sz val="10"/>
        <color rgb="FF000000"/>
        <rFont val="Arial"/>
        <family val="2"/>
      </rPr>
      <t> - GENIAL PRODUTOS PARA LIMPEZA LTDA - ME</t>
    </r>
  </si>
  <si>
    <r>
      <t>06.003.551/0001-95</t>
    </r>
    <r>
      <rPr>
        <b/>
        <sz val="10"/>
        <color rgb="FF000000"/>
        <rFont val="Verdana"/>
        <family val="2"/>
      </rPr>
      <t xml:space="preserve"> - </t>
    </r>
    <r>
      <rPr>
        <b/>
        <sz val="10"/>
        <color rgb="FF000000"/>
        <rFont val="Arial"/>
        <family val="2"/>
      </rPr>
      <t>QUALIVIDROS DISTRIBUIDORA LTDA - EPP</t>
    </r>
  </si>
  <si>
    <t>CAPACITOR ELETROLÍTICO 1000UF/16V</t>
  </si>
  <si>
    <t>CAPACITOR ELETROLÍTICO 1000UF/25V</t>
  </si>
  <si>
    <t>CAPACITOR ELETROLÍTICO 1000UF/50V</t>
  </si>
  <si>
    <t>CAPACITOR ELETROLÍTICO 2200UF/16V</t>
  </si>
  <si>
    <t>CAPACITOR ELETROLÍTICO 2200UF/25V</t>
  </si>
  <si>
    <t>CAPACITOR ELETROLÍTICO 2200UF/35V</t>
  </si>
  <si>
    <t>CAPACITOR ELETROLÍTICO 4700UF/16V</t>
  </si>
  <si>
    <t>TRANSISTORES IRF 2807</t>
  </si>
  <si>
    <t>RELÉ ELETROMECÂNICO 12VDC 15A</t>
  </si>
  <si>
    <t>SPRAY LIMPA CONTATO 350ML - LIMPADOR CONTATO ELÉTRICO/ELETRÔNICO, APLICAÇÃO LIMPEZA DE MICROCOMPUTADOR, APRESENTAÇÃO SPRAY</t>
  </si>
  <si>
    <t>BATERIA - COMPUTADOR, TIPO LITHIUM, TENSÃO ALIMENTAÇÃO 3V, APLICAÇÃO PARA SETUP (BIOS), MODELO CR-2032</t>
  </si>
  <si>
    <t>CABO DE DADOS, TIPO: HD, COR: VERMELHA, CONECTOR: 2 SERIAL ATA II FEMEA 7 PINOS, COR CONECTOR: PRETA, TAMANHO: 50 CM.</t>
  </si>
  <si>
    <t>CABO ADAPTADOR FORÇA, PADRÃO: SATA CONEXÃO: 4 PINOS 4 ¼ P/SERIAL ATA 15 PINOS COMPRIMENTO: 15 CM.</t>
  </si>
  <si>
    <t>VENTOINHA (COOLER) PARA FONTE (8 cm)</t>
  </si>
  <si>
    <t>FONTE ATX 24 PINOS 500 WATTS C/SATA, POTÊNCIA: 220W REAIS, TENSÃO: 110/220V - COM CHAVE SELETORA, FAN COOLER: 1X VENTILADOR DE 8X8 CM, VERSÃO: ATX 1.3, 02 CABOS SATA, COR: CINZA, PINAGEM: 20/24 PINOS, 01 X ATX 4PIN, 03 X HD, 02 X SERIAL ATA, 01 X FLOPPY.</t>
  </si>
  <si>
    <t>FONTE MINI ITX 180 WATTS 24 PINOS C/SATA, POTÊNCIA REAL: 180 WATTS, FONTE DE ALIMENTAÇÃO PADRÃO TFX 12V V2.3 (THIN FORM FACTOR), ATENDE AS NORMAS CE/FCC COR: PRATA (ZINCO), CONECTOR DC 12V PADRÃO TFX 12 V2.31, 01 LINHA DE 12V TENSÃO: 115V - 230V, DIMENSÃO: (LXAXP): 64 X 140 X 82MM, 01 X VENTOINHA PRETA DE 80MM, 01 CONECTOR DE 4 PINOS (PEQUENO), 02 CONECTOR SATA, 01 CONECTOR ATX12V, 02 CONECTORES DE 4 PINOS, 01 CONECTOR ATX20/ATX24, 01 X CABO DE ENERGIA (CERTIFICADO PELO INMETRO), PROTEÇÃO DE CURTO CIRCUITO EM TODAS AS SAÍDAS, PROTEÇÃO DE SOBRE TENSÃO NAS SAÍDAS DE +5V, +12V, +3.3V.</t>
  </si>
  <si>
    <t>FONTE ATX 500WATTS 24 PINOS COM SUPORTE A PCI-E -VOLTAGEM: 115/230V, FONTE CHAVEADA (BIVOLT MANUAL), POTÊNCIA: 500W, PINOS: 4 +4 PIN CPU, 1 / 6 PINOS PCI-E, 1 / 4 PINOS IDE, 3 / 15 PINOS SATA, 1 / 4 PINOS FLOPPY, VENTILADORES: 12CM, NÍVEL MÁXIMO DE RUÍDO: 31 DBA, NÍVEL MÍNIMO DE RUÍDO: 18 DBA, COMPATÍVEL COM ATX 12V 2.3, MATERIAL SECC HIGH-END COM REVESTIMENTO PRETO, SUPORTE DA PLACA VGA HIGH-END COM CONECTOR PCIE 6PIN MODERNA, PROTEÇÃO DE SOBRECARGA E CONTRA CURTO-CIRCUITO.</t>
  </si>
  <si>
    <t>MEMORIA TIPO DDR3, CAPACIDADE: 2GB, FREQUÊNCIA: 1333MHZ Pc3-10600, CL 9, TIPO: STANDARD, PINAGEM: 240 PINOS, TENSÃO: 1.5V</t>
  </si>
  <si>
    <t>MEMÓRIA TIPO: DDR2, MÓDULO: DIMM (240-PIN), CAPACIDADE: 2GB, LATÊNCIA: 5-5-5-15, TENSÃO: 1.8V, VELOCIDADE: PC2-6400, FSB: 800MHZ</t>
  </si>
  <si>
    <t>HD DE 1 TB SATA 7200 RPM – DISCO RÍGIDO INTERNO / HD, INTERFACE: SATA 6 GB/S, CAPACIDADE: 1 TB, CACHE:64 MB, VELOCIDADE: 7200 RPM, TAMANHO: 3,5”.</t>
  </si>
  <si>
    <t>HD DE 500 GB SATA 5400 RPM PARA NOTEBOOK DISCO RÍGIDO INTERNO / HD, INTERFACE: SATA 6 GB/S, CAPACIDADE: 500 GB, CACHE: 16 MB, VELOCIDADE:5400 RPM,TAMANHO: 2,5”, ALTURA: 7.0 mm</t>
  </si>
  <si>
    <t>HD DE 2TB SATA - HD, SATA, 3,5 POLEGADAS, CAPACIDADE 2TB, 5400 RPM, SATA 6.0GB/S INTERFACE: SATA 6.0GB/S - CAPACIDADE: 2TB - RPM: 5400 RPM OU MAIOR - CACHE: 64MB OU MAIOR - FORM FACTOR: 3.5" - TAXA DE DADOS INTERNOS: 145 MBPS OU MAIOR - VELOCIDADE DE TRANSFERÊNCIA DE DRIVE: 600 MBPS OU MAIOR (EXTERNO) GARANTIA MÍNIMA DO FABRICANTE: 12 MESES</t>
  </si>
  <si>
    <t>BATERIAS SELADAS 12V/7AH PARA NO-BREAKS</t>
  </si>
  <si>
    <t>GRAVADOR E LEITOR DVD/CD EXTERNO, TIPO: EXTERNO, VELOCIDADE DE GRAVAÇÃO CD: 24 X, VELOCIDADE DE LEITURA CD: 24 X, VELOCIDADE DE GRAVAÇÃO DVD: 8 X, VELOCIDADE DE LEITURA DVD: 8 X, CONEXÃO: USB DIMENSÕES (LXAXP): 13,5 X 17,5 X 13,5 CM.</t>
  </si>
  <si>
    <t>COOLER PARA PROCESSADOR INTEL SOCKET LGA 775, BASE DE ALUMÍNIO, VOLTAGEM: DC 12V, VIDA ÚTIL DE 30.000 HORAS, COMPATÍVEL COM INTEL LGA 775, CONSUMO DE ENERGIA: 4W, VELOCIDADE DE 2200 RPM (ROTAÇÕES POR MINUTO), FLUXO DE AR MÁXIMO: 40,9 CFM, RUÍDO MÁXIMO: 25DB, DIMENSÕES DO VENTILADOR: 95 X 95 X 25MM, DIMENSÕES DO DISSIPADOR: 95 X 95 X 56,5MM</t>
  </si>
  <si>
    <t>046/2017</t>
  </si>
  <si>
    <t>Aquisição de Materiais para Manutenção em Computadores</t>
  </si>
  <si>
    <t>PROGIC - CA</t>
  </si>
  <si>
    <t xml:space="preserve">
10.717.639/0001-46 - FABRICIO SONCINI EQUIPAMENTOS DE INFORMATICA - ME</t>
  </si>
  <si>
    <t>PROGIC</t>
  </si>
  <si>
    <t>CA</t>
  </si>
  <si>
    <t>DISCO REMOVÍVEL PORTÁTIL COM CAPACIDADE INTERNA DE  1TB E ENTRADA USB</t>
  </si>
  <si>
    <t>15.724.019/0001-58 - QUALITY ATACADO EIRELI - ME</t>
  </si>
  <si>
    <t>23.028.759/0001-88 - JOAO PAULO DE AQUINO ROCHA 07361435645</t>
  </si>
  <si>
    <t>26.812.029/0001-61 - JELG TELECOM EIRELI - ME</t>
  </si>
  <si>
    <t>28.467.296/0001-74 - PAWTEC BRASIL EIRELI - ME</t>
  </si>
  <si>
    <t>058/2017</t>
  </si>
  <si>
    <t>CA/640 - 2017</t>
  </si>
  <si>
    <t>ARMÁRIO AÇO, TRATAMENTO SUPERFICIAL ANTIFERRUGEM, ACABAMENTO SUPERFICIAL PINTURA LISA, COR CINZA, QUANTIDADE PORTAS 2, TIPO FIXAÇÃO PORTAS COM DOBRADIÇAS, TIPO FECHAMENTO PORTAS COM CHAVE E PUXADOR, QUANTIDADE PRATELEIRAS 4, ALTURA 1,98, LARGURA 0,90, PROFUNDIDADE 0,45, QUANTIDADE CHAVES 02, CARACTERÍSTICAS ADICIONAIS DESMONTÁVEL, PRATELEIRAS REGULÁVEIS E REMOVÍVEIS,, COR PORTAS CINZA, MATERIAL CHAPA AÇO 22</t>
  </si>
  <si>
    <t>PROPLAN/466-2017</t>
  </si>
  <si>
    <t>PRAE /  570-2017</t>
  </si>
  <si>
    <t>ARMÁRIO DE AÇO, COM DUAS PORTAS DE ABRIR, PUXADORES EM AÇO OU PVC NO SENTIDO VERTICAL E DA MESMA COR DO ARMÁRIO. DEVE APRESENTAR QUATRO PRATELEIRAS E SISTEMA DE FECHADURA CILÍNDRICA COM CHAVES. TAMPO, CORPO E PRATELEIRAS DEVEM SER PRODUZIDOS NA CHAPA 24 E CADA PRATELEIRA DEVE SUPORTAR NO MÍNIMO 35 KG. COR DO ARMÁRIO CINZA OU AZUL, PINTURA ELETROSTÁTICA OU EPÓXI RESISTENTE À CORROSÃO. DIMENSÕES MÍNIMAS: 195 CM ALTURA X 85 CM LARGURA X 38 CM PROFUNDIDADE. DEVE SER ENTREGUE MONTADO. GARANTIA MÍNIMA DE 12 MESES.</t>
  </si>
  <si>
    <t>ARQUIVO DE AÇO COM QUATRO GAVETAS PARA PASTA SUSPENSA; CAPACIDADE MÍNIMA POR GAVETA 35KG. TAMPO, CORPO E GAVETA NA CHAPA 22; PUXADOR EM CADA GAVETA. AS GAVETAS DEVEM DESLIZAR POR CARRINHOS PROGRESSIVOS CROMADOS (TELESCÓPIOS). DEVE APRESENTAR VENEZIANAS PARA VENTILAÇÃO; SAPATAS NIVELADORAS. DIMENSÕES MÍNIMAS: 130 CM ALTURA X 45 CM LARGURA X 65 CM PROFUNDIDADE. COR DO ARQUIVO CINZA, PINTURA ELETROSTÁTICA OU EPÓXI ANTI CORROSÃO. GARANTIA MÍNIMA DE 12 MESES</t>
  </si>
  <si>
    <t>PROPLAN/581-2017</t>
  </si>
  <si>
    <t>FAEM / 608-2017</t>
  </si>
  <si>
    <t>PRAE /  559-2017</t>
  </si>
  <si>
    <t>CORTINA PARA VARÃO SIMPLES. A CORTINA DEVE TER MEDIDA DE 3 METROS LARGURA X 2,5 METROS DE ALTURA. DEVE APRESENTAR TECIDO EM MALHA E OUTRO TECIDO SOBREPOSTO EM RENDA OU MALHA. OS DOIS TECIDOS DEVEM TER CORES HARMÔNICAS ENTRE SI, SENDO OS DOIS DA MESMA COR OU UM EM TOM MAIS ESCURO QUE O OUTRO. O TECIDO DEVE SER LISO E EM ALGUMA DAS SEGUINTES CORES: BEGE, MARROM, CINZA OU DOURADO. DEVE APRESENTAR COSTURA RESISTENTE E BAINHAS BEM DELINEADAS.</t>
  </si>
  <si>
    <t>CORTINA PARA VARÃO SIMPLES. A CORTINA DEVE TER MEDIDA DE 4 METROS LARGURA X 2,5 METROS DE ALTURA. DEVE APRESENTAR TECIDO EM MALHA E OUTRO TECIDO SOBREPOSTO EM RENDA OU MALHA. OS DOIS TECIDOS DEVEM TER CORES HARMÔNICAS ENTRE SI, SENDO OS DOIS DA MESMA COR OU UM EM TOM MAIS ESCURO QUE O OUTRO. O TECIDO DEVE SER LISO E EM ALGUMA DAS SEGUINTES CORES: BEGE, MARROM, CINZA OU DOURADO. DEVE APRESENTAR COSTURA RESISTENTE E BAINHAS BEM DELINEADAS.</t>
  </si>
  <si>
    <t>ESTANTE DE AÇO COM 6 PRATELEIRAS. AS PRATELEIRAS DEVEM SER EM OSB REFORÇADO OU AÇO (CHAPA 22) E TER SISTEMA DE REGULAGEM. CADA PRATELEIRA DEVE SUPORTAR CARGA MÍNIMA DE 50KG. COR DA ESTANTE CINZA OU BRANCA, PINTURA ELETROSTÁTICA OU EPÓXI RESISTENTE À CORROSÃO. DIMENSÕES MÍNIMAS: 190 CM ALTURA X 90 CM LARGURA X 30 CM DE PROFUNDIDADE. DEVE SER DE FÁCIL MONTAGEM OU SER ENTREGUE JÁ MONTADA. GARANTIA MÍNIMA DE 12 MESES.</t>
  </si>
  <si>
    <t>NICHO DE PAREDE. MATERIAL MDP, COR BRANCO, BEGE OU MARROM. DIMENSÕES MÍNIMAS DE 30CM ALTURA X 120CM LARGURA X 30CM PROFUNDIDADE. DEVE SER ACOMPANHADO DE MANUAL DE MONTAGEM E DE PARAFUSOS E SUPORTES PARA A FIXAÇÃO NA PAREDE. SUPORTE DE PESO MÍNIMO DE 18KG.</t>
  </si>
  <si>
    <t>QUADRO DE AVISO/MURAL. MATERIAL DA BASE EM CORTIÇA E DA MOLDURA EM ALUMÍNIO. DIMENSÕES MÍNIMAS DE 120CM X 180CM. DEVE APRESENTAR ESTRUTURA RESISTENTE E ALTA FIXAÇÃO DE ALFINETES.</t>
  </si>
  <si>
    <t>VARÃO SIMPLES PARA CORTINA. MATERIAL POLIPROPILENO MEDINDO  3 METROS DE COMPRIMENTO. DEVE SER ACOMPANHADO DE PARAFUSOS, BUCHAS E PONTEIRAS. COR BRANCO, BEGE OU MARROM.</t>
  </si>
  <si>
    <t>VARÃO SIMPLES PARA CORTINA. MATERIAL POLIPROPILENO MEDINDO  4 METROS DE COMPRIMENTO. DEVE SER ACOMPANHADO DE PARAFUSOS, BUCHAS E PONTEIRAS. COR BRANCO, BEGE OU MARROM.</t>
  </si>
  <si>
    <t>CADEIRA UNIVERSITÁRIA COM PRANCHETA DESLIZANTE. ESTRUTURA PARA OS PÉS EM TUBO INDUSTRIAL SAE 1006/1020 (NO MÍNIMO) EM 30X50(PAREDE 1,20MM). COLUNAS DUPLAS EM FORMA DE I EM TUBO 20X30 (PAREDE 1,06MM) COM FECHAMENTO POR DOIS PAINÉIS (100X260MM) DE RESINA PLÁSTICA FIXADOS POR REBITES. BRAÇO DE SUSTENTAÇÃO DA PRANCHETA EM TUBO INDUSTRIAL 25X25(PAREDE 1,20MM NO MÍNIMO), DOTADO DE DUAS MÃOS FRANCESA EM TUBO 20X20(PAREDE 1,06MM NO MÍNIMO), COM SISTEMA QUE PERMITE O DESLIZAMENTO HORIZONTAL DA MESMA. BASE DO ASSENTO E ENCOSTO EM TUBO 20X20(PAREDE 1,20MM). SOLDA PELO PROCESSO MIG EM TODAS AS JUNÇÕES. PARTES METALICAS COM PINTURA POR SISTEMA ELETROSTÁTICO EM EPÓXI-PÓ, COR PRETA OU BRANCA. SOLDAS E PARTES METÁLICAS DEVERÃO TER SUPERFÍCIES LISAS E HOMOGÊNEAS, DEVENDO NÃO APRESENTAR NENHUMA SUPERFÍCIE ÁSPERA, PONTOS CORTANTES OU ESCÓRIAS.  ASSENTO E ENCOSTO COM FORMATO ERGONÔMICO, INJETADOS EM POLIPROPILENO VIRGEM, E SUPERFÍCIE COM TEXTURA PARA REDUZIR DESLIZAMENTOS. COR AZUL ESCURO NÃO TRANSLÚCIDO. ASSENTO DE 410 MM (LARGURA MÍNIMA) POR 410 MM (PROFUNDIDADE MÍNIMA). ENCOSTO DE 435 MM (LARGURA MÍNIMA) POR 250 MM (EXTENSÃO VERTICAL MÍNIMA) PRANCHETA DE NO MÍNIMO 535MM POR 320MM, CONFECCIONADA EM RESINA PLÁSTICA EM ALTO IMPACTO (ABS INJETADO) COM SUPERFÍCIE TEXTURIZADA, BORDAS LATERAIS (ABAS 24MM DE ALTURA), COM NERVURAS TRANSVERSAIS E LONGITUDINAIS PARA REFORÇO À TRAÇÃO NA PARTE INFERIOR DA PRANCHETA. COR AZUL ESCURO. ASSENTO, ENCOSTO E PRANCHETA NÃO DEVEM APRESENTAR REBARBAS, FALHAS DE INJEÇÃO OU PARTES CORTANTES, DEVENDO SER UTILIZADOS MATERIAIS PUROS E PIGMENTOS ATÓXICOS. MONTAGEM E GARANTIA MÍNIMA DE 01 ANO INCLUSA</t>
  </si>
  <si>
    <t>MESA COM TAMPO ENTRE 720 E 750 MM DE ALTURA, COM 500 MM (PROFUNDIDADE) X 700 MM (LARGURA) - TAMPO EM MDF DE 25 MM, COM 500 MM (PROFUNDIDADE) X 700 MM (LARGURA) REVESTIDO COM BP TEXTURIZADO NAS DUAS FACES, COR CASCA DE OVO. - DISTÂNCIA ENTRE AS PATAS DIANTEIRAS E TRASEIRAS DE NO MÁXIMO 100 MM. NA PARTE SUPERIOR E INFERIOR, HAVERÁ UMA BARRA TRANSVERSAL LIGADA POR SOLDA, PARA NA SUPERIOR FIXAR O TAMPO E NA INFERIOR, PARA SER INJETADO OS PÉS DA MESA. - BORDAS REVESTIDAS COM FITA DE PVC OU ABS COM RAIO MÍNIMO DE 2,5 MM. PAINEL FRONTAL EM MDF DE NO MÍNIMO 15 MM, REVESTIDO COM BP, SUPERFÍCIE TEXTURIZADA, NA MESMA COR DO TAMPO. - BORDAS ENCABEÇADAS COM FITA DE BORDO EM PVC OU ABS, NA MESMA COR DO BP.  - ESTRUTURA CONFECCIONADA EM AÇO CARBONO SAE 1010/1020 COM QUATRO APOIOS REGULÁVEIS NO PISO EM NYLON OU POLIPROPILENO INJETADO. - NAS PARTES METÁLICAS PREVER FUROS INTERNOS NA ESTRUTURA PARA DRENAGEM DO LÍQUIDO DE TRATAMENTO. - APLICAR TRATAMENTO ANTICORROSIVO QUE ASSEGURE RESISTÊNCIA À CORROSÃO EM CÂMARA DE NÉVOA SALINA DE NO MÍNIMO 300 HORAS, EM UMA ATMOSFERA E PINTURA ELETROSTÁTICA A PÓ, TINTA HÍBRIDA EPÓXI/POLIÉSTER, POLIMERIZADA EM ESTUFA, ESPESSURA MÍNIMA DE 40 MICROMETROS  NA COR CASCA DE OVO. - FIXAÇÃO DO TAMPO E PAINEL COM BUCHAS METÁLICAS E PARAFUSOS. - AS DIMENSÕES DOS PÉS NÃO DEVEM ULTRAPASSAR A PROFUNDIDADE DA MESA. PEÇAS INJETADAS NÃO DEVEM APRESENTAR REBARBAS, FALHAS DE INJEÇÃO OU PARTES CORTANTES, DEVENDO SER UTILIZADOS MATERIAIS PUROS E PIGMENTOS ATÓXICOS. - EM TODAS AS UNIÕES DE PARTES METÁLICAS DEVERÁ HAVER NO MÍNIMO DOIS CORDÕES DE SOLDA MIG EM LADOS OPOSTOS. SOLDAS E PARTES METÁLICAS DEVERÃO TER SUPERFÍCIES LISAS E HOMOGÊNEAS, DEVENDO NÃO APRESENTAR NENHUMA SUPERFÍCIE ÁSPERA, PONTOS CORTANTES OU ESCÓRIAS.  - MONTAGEM E GARANTIA MÍNIMA DE 01 ANO INCLUSA</t>
  </si>
  <si>
    <t>ARMÁRIO ALTO COM QUATRO PRATELEIRAS EM MDP OU MDF, FORMANDO CINCO VÃOS COM ALTURAS IGUAIS, COM POSSIBILIDADE DE REGULAGEM DE ALTURA A CADA 32 MM. DIMENSÕES:DE 1700 A 1800 MM (ALTURA) X 450 A 500MM (PROFUNDIDADE) X 800 MM (LARGURA).- TAMPO EM MDP OU MDF DE NO MÍNIMO 22 MM, REVESTIDOS COM BP, COR A SERDETERMINADA.- BASE, LATERAIS E PORTAS EM MDP OU MDF DE 18 MM, REVESTIDOS COM BP, MESMA CORDO TAMPO- FUNDO EM MDP OU MDF DE NO MÍNIMO 10 MM, REVESTIDOS COM BP, MESMA COR DOTAMPO.- PRATELEIRAS REGULÁVEIS EM MDP OU MDF DE 18 MM, JUSTAPOSTAS ENTRE AS LATERAIS, O FUNDO E AS PORTAS DO ARMÁRIO, REVESTIDAS COM BP NA MESMA COR DO TAMPO, FORMANDOVÃOS DE ALTURAS IGUAIS. TODAS AS PRATELEIRAS DEVEM SER FIXADAS COM PINOSAUTOTRAVANTES EM ZAMAK.- TODAS AS BORDAS DEVEM SER REVESTIDAS POR FITAS DE PVC OU ABS.- AS LATERAIS, O TAMPO E A BASE INFERIOR DEVEM SER LIGADOS ENTRE SI PELO SISTEMA MINI-FIX COM BUCHAS METÁLICAS E CAVILHAS, POSSIBILITANDO MONTAR E DESMONTAR VÁRIAS VEZES,SEM PERDER A QUALIDADE. - DOBRADIÇAS DE AÇO OU ZAMAK COM MECANISMO QUE PERMITE ABERTURA DE 270º EREGULAGENS HORIZONTAIS E VERTICAIS. MÍNIMO DE TRÊS POR PORTA PARA OS ARMÁRIOS ALTOS E EXTRA-ALTOS.- FECHADURA DE TAMBOR CILÍNDRICO, MÍNIMO DE UMA DUPLICATA DA CHAVE.- CADA PORTA DEVE TER UM PUXADOR INTEIRAMENTE METÁLICO, DE LIGA NÃO-FERROSA, CROMADOOU NIQUELADO.- BASE COM QUATRO SAPATAS NIVELADORAS EM POLIPROPILENO PRETO INJETADO OU BASE EMAÇO SAE 1010/1020, RETANGULAR COM QUATRO SAPATAS NIVELADORAS EM POLIPROPILENOPRETO.- PEÇAS INJETADAS NÃO DEVEM APRESENTAR REBARBAS, FALHAS DE INJEÇÃO OU PARTES CORTANTES, DEVENDO SER UTILIZADOS MATERIAIS PUROS E PIGMENTOS ATÓXICOS. NAS PARTES METÁLICAS PREVER FUROS INTERNOS NA ESTRUTURA PARA DRENAGEM DO LÍQUIDO DE TRATAMENTO. APLICAR TRATAMENTO ANTICORROSIVO QUE ASSEGURE RESISTÊNCIA À CORROSÃO EMCÂMARA DE NÉVOA SALINA DE NO MÍNIMO 240 HORAS, EM UMA ATMOSFERA CONFORMEESPECIFICAÇÃO DA NBR 8094. O GRAU DE CORROSÃO DEVE SER DETERMINADO CONFORME A ISO 4628-3, NÃO DEVENDO SER MAIOR QUE RI 1. PINTURA ELETROSTÁTICA A PÓ, TINTA HÍBRIDAEPÓXI/POLIÉSTER, POLIMERIZADA EM ESTUFA, ESPESSURA MÍNIMA DE 40 MICROMETROS, NA COR PRETA.- MONTAGEM INCLUSA.</t>
  </si>
  <si>
    <t>ARMÁRIO BAIXO COM UMA PRATELEIRA EM MDP OU MDF, FORMANDO DOIS VÃOS COM ALTURAS IGUAIS, COM POSSIBILIDADE DE REGULAGEM DE ALTURA A CADA 32 MM. DIMENSÕES: DE 720 A 750 MM (ALTURA) X 450 A 500 MM (PROFUNDIDADE) X 800 MM (LARGURA). - TAMPO EM MDP OU MDF DE NO MÍNIMO 22 MM, REVESTIDOS COM BP, COR A SER DETERMINADA.- BASE, LATERAIS E PORTAS EM MDP OU MDF DE 18 MM, REVESTIDOS COM BP, MESMA COR DO TAMPO. - FUNDO EM MDP OU MDF DE NO MÍNIMO 10 MM, REVESTIDOS COM BP, MESMA COR DO TAMPO.- PRATELEIRAS REGULÁVEIS EM MDP OU MDF DE 18 MM, JUSTAPOSTAS ENTRE AS LATERAIS, O FUNDO E AS PORTAS DO ARMÁRIO, REVESTIDAS COM BP NA MESMA COR DO TAMPO, FORMANDO VÃOS DE ALTURAS IGUAIS. TODAS AS PRATELEIRAS DEVEM SER FIXADAS COM PINOS AUTOTRAVANTES EM ZAMAK. - TODAS AS BORDAS DEVEM SER REVESTIDAS POR FITAS DE PVC OU ABS. - AS LATERAIS, O TAMPO E A BASE INFERIOR DEVEM SER LIGADOS ENTRE SI PELO SISTEMA MINI-FIXCOM BUCHAS METÁLICAS E CAVILHAS, POSSIBILITANDO MONTAR E DESMONTAR VÁRIAS VEZES, SEM PERDER A QUALIDADE. - DOBRADIÇAS DE AÇO OU ZAMAK COM MECANISMO QUE PERMITE ABERTURA DE 270º E REGULAGENS HORIZONTAIS E VERTICAIS. MÍNIMO DE TRÊS POR PORTA PARA OS ARMÁRIOS ALTOS E EXTRA-ALTOS.- FECHADURA DE TAMBOR CILÍNDRICO, MÍNIMO DE UMA DUPLICATA DA CHAVE. - CADA PORTA DEVE TER UM PUXADOR INTEIRAMENTE METÁLICO, DE LIGA NÃO-FERROSA, CROMADO OU NIQUELADO. - BASE COM QUATRO SAPATAS NIVELADORAS EM POLIPROPILENO PRETO INJETADO OU BASE EM AÇO SAE 1010/1020, RETANGULAR COM QUATRO SAPATAS NIVELADORAS EM POLIPROPILENO PRETO.- PEÇAS INJETADAS NÃO DEVEM APRESENTAR REBARBAS, FALHAS DE INJEÇÃO OU PARTES CORTANTES, DEVENDO SER UTILIZADOS MATERIAIS PUROS E PIGMENTOS ATÓXICOS. - NAS PARTES METÁLICAS PREVER FUROS INTERNOS NA ESTRUTURA PARA DRENAGEM DO LÍQUIDO DE TRATAMENTO. APLICAR TRATAMENTO ANTICORROSIVO QUE ASSEGURE RESISTÊNCIA À CORROSÃO EM CÂMARA DE NÉVOA SALINA DE NO MÍNIMO 240 HORAS, EM UMA ATMOSFERA CONFORME ESPECIFICAÇÃO DA NBR 8094. O GRAU DE CORROSÃO DEVE SER DETERMINADO CONFORME A ISO 4628-3, NÃO DEVENDO SER MAIOR QUE RI 1. PINTURA ELETROSTÁTICA A PÓ, TINTA HÍBRIDA EPÓXI/POLIÉSTER, POLIMERIZADA EM ESTUFA, ESPESSURA MÍNIMA DE 40 MICROMETROS, NA COR PRETA.- MONTAGEM INCLUSA.</t>
  </si>
  <si>
    <t>ARMÁRIO DE AÇO COM DUAS PORTAS, FECHADURA E TRÊS PRATELEIRAS FORMANDO QUATRO VÃOS. - DIMENSÕES: DE 1300 A 1800 MM (ALTURA) X 450 A 500MM (PROFUNDIDADE) X 800 MM (LARGURA).- CHAPAS DE AÇO SAE 1010/1020: - CORPO E PORTAS EM CHAPA 22 (0,75 MM) - PRATELEIRAS E REFORÇO DAS PORTAS EM CHAPA 20 (0,90 MM) - BASE EM CHAPA 18 (1,25 MM) - DOBRADIÇAS EM CHAPA 14 (1,9 MM) - AS TRÊS PRATELEIRAS DEVEM SER REMOVÍVEIS E AJUSTÁVEIS. - DOBRADIÇAS INTERNAS COM NO MÍNIMO 75 MM DE ALTURA - NO MÍNIMO TRÊS UNIDADES POR PORTA, NÃO PODEM SER VISÍVEIS NA PARTE EXTERIOR DO MÓVEL. - PUXADORES INTEIRAMENTE METÁLICOS, DE LIGA NÃO-FERROSA, CROMADOS OU NIQUELADOS. - FECHADURA DE TAMBOR CILÍNDRICO. MÍNIMO DE UMA DUPLICATA DA CHAVE. - NAS PARTES METÁLICAS PREVER FUROS INTERNOS NA ESTRUTURA PARA DRENAGEM DO LÍQUIDO DE TRATAMENTO, QUANDO NECESSÁRIO. APLICAR TRATAMENTO ANTICORROSIVO QUE ASSEGURE RESISTÊNCIA À CORROSÃO EM CÂMARA DE NÉVOA SALINA DE NO MÍNIMO 240 HORAS, EM UMA ATMOSFERA CONFORME ESPECIFICAÇÃO DA NBR 8094 E PINTURA ELETROSTÁTICA A PÓ, TINTA HÍBRIDA EPÓXI/POLIÉSTER, BRILHANTE, POLIMERIZADA EM ESTUFA, ESPESSURA MÍNIMA DE 40 MICROMETROS OU ACABAMENTO EM ESMALTE SINTÉTICO, ESPESSURA DE CAMADA DE 30 A 40 MÍCRONS, POLIMERIZADA EM ESTUFA DE 120ºC / 140ºC, SUPERFÍCIES LISAS E UNIFORMES, NA COR A SER DETERMINADA. - SOLDAS DEVEM POSSUIR SUPERFÍCIE LISA E HOMOGÊNEA, NÃO DEVENDO APRESENTAR PONTOS CORTANTES, SUPERFÍCIES ÁSPERAS OU ESCÓRIAS. ELIMINAR RESPINGOS E VOLUMES DE SOLDA, REBARBAS, ESMERILHAR JUNTAS E ARREDONDAR QUINAS AGUDAS. - PRATELEIRAS COM DOBRAS DUPLAS NOS BORDOS DA FRENTE E FUNDO, 1ª DOBRA: MÍNIMO DE 20 MM, 2ª DOBRA: MÍNIMO DE 10 MM. DOBRAS LATERAIS SIMPLES: MÍNIMO DE 20 MM. - PORTAS COM DOBRAS DUPLAS EM TODO O PERÍMETRO, 1ª DOBRA: MÍNIMO DE 20 MM. 2ª DOBRA: MÍNIMO DE 15 MM. - BASE COM DOBRAS DUPLAS, 1ª DOBRA: MÍNIMO DE 20 MM. 2ª DOBRA: MÍNIMO DE 15 MM, SOLDADA AO CORPO COM MÍNIMO DE 10 PONTOS DE SOLDA ESPAÇADOS UNIFORMEMENTE. - AS JUNÇÕES DE CHAPAS NOS CANTOS DAS PORTAS DEVEM RECEBER PREENCHIMENTO COM SOLDA.- REBATER A 180º A DOBRA INTERNA DAS PORTAS, NO LADO DE FIXAÇÃO DAS DOBRADIÇAS. - OS REFORÇOS DAS PORTAS DEVEM SER SOLDADOS COM MÍNIMO DE 9 PONTOS DE SOLDA PARA CADA PORTA, ESPAÇADOS UNIFORMEMENTE. - FIXAR PORTAS POR MEIO DE DOBRADIÇAS EMBUTIDAS E SOLDADAS. - AS PRATELEIRAS DEVEM SER REGULÁVEIS E PERMITIR O AJUSTE EM DISTÂNCIAS DE ATÉ 100 MM. FUROS OU PARAFUSOS NÃO DEVEM SER VISÍVEIS DO LADO EXTERNO DO MÓVEL. - MONTAGEM INCLUSA.</t>
  </si>
  <si>
    <t>ARMÁRIO MÉDIO COM TRÊS PRATELEIRAS EM MDP OU MDF, FORMANDO QUATRO VÃOS COM ALTURAS IGUAIS, COM POSSIBILIDADE DE REGULAGEM DE ALTURA A CADA 32 MM. DIMENSÕES: DE 1050 A 1200 MM (ALTURA) X 450 A 500MM (PROFUNDIDADE) X 800 MM (LARGURA). - TAMPO EM MDP OU MDF DE NO MÍNIMO 22 MM, REVESTIDOS COM BP, COR A SER DETERMINADA. - BASE, LATERAIS E PORTAS EM MDP OU MDF DE 18 MM, REVESTIDOS COM BP, MESMA COR DO TAMPO. - FUNDO EM MDP OU MDF DE NO MÍNIMO 10 MM, REVESTIDOS COM BP, MESMA COR DO TAMPO. - PRATELEIRAS REGULÁVEIS EM MDP OU MDF DE 18 MM, JUSTAPOSTAS ENTRE AS LATERAIS, O FUNDO E AS PORTAS DO ARMÁRIO, REVESTIDAS COM BP NA MESMA COR DO TAMPO, FORMANDO VÃOS DE ALTURAS IGUAIS. TODAS AS PRATELEIRAS DEVEM SER FIXADAS COM PINOS AUTOTRAVANTES EM ZAMAK. - TODAS AS BORDAS DEVEM SER REVESTIDAS POR FITAS DE PVC OU ABS. - AS LATERAIS, O TAMPO E A BASE INFERIOR DEVEM SER LIGADOS ENTRE SI PELO SISTEMA MINI-FIX COM BUCHAS METÁLICAS E CAVILHAS, POSSIBILITANDO MONTAR E DESMONTAR VÁRIAS VEZES, SEM PERDER A QUALIDADE.- DOBRADIÇAS DE AÇO OU ZAMAK COM MECANISMO QUE PERMITE ABERTURA DE 270º E REGULAGENS HORIZONTAIS E VERTICAIS. MÍNIMO DE TRÊS POR PORTA PARA OS ARMÁRIOS ALTOS E EXTRA-ALTOS. - FECHADURA DE TAMBOR CILÍNDRICO, MÍNIMO DE UMA DUPLICATA DA CHAVE. - CADA PORTA DEVE TER UM PUXADOR INTEIRAMENTE METÁLICO, DE LIGA NÃO-FERROSA, CROMADO OU NIQUELADO.- BASE COM QUATRO SAPATAS NIVELADORAS EM POLIPROPILENO PRETO INJETADO OU BASE EMAÇO SAE 1010/1020, RETANGULAR COM QUATRO SAPATAS NIVELADORAS EM POLIPROPILENOPRETO.- PEÇAS INJETADAS NÃO DEVEM APRESENTAR REBARBAS, FALHAS DE INJEÇÃO OU PARTESCORTANTES, DEVENDO SER UTILIZADOS MATERIAIS PUROS E PIGMENTOS ATÓXICOS.- NAS PARTES METÁLICAS PREVER FUROS INTERNOS NA ESTRUTURA PARA DRENAGEM DO LÍQUIDO DETRATAMENTO. APLICAR TRATAMENTO ANTICORROSIVO QUE ASSEGURE RESISTÊNCIA À CORROSÃO EMCÂMARA DE NÉVOA SALINA DE NO MÍNIMO 240 HORAS, EM UMA ATMOSFERA CONFORME ESPECIFICAÇÃO DA NBR 8094. O GRAU DE CORROSÃO DEVE SER DETERMINADO CONFORME A ISO 4628-3, NÃO DEVENDO SER MAIOR QUE RI 1. PINTURA ELETROSTÁTICA A PÓ, TINTA HÍBRIDAEPÓXI/POLIÉSTER, POLIMERIZADA EM ESTUFA, ESPESSURA MÍNIMA DE 40 MICROMETROS, NA COR PRETA. MONTAGEM INCLUSA</t>
  </si>
  <si>
    <t>ARMÁRIO ROUPEIRO DE AÇO PARA VESTIÁRIO, PRODUZIDO EM AÇO CHAPA 26 TRATAMENTO ANTIFERRUGEM PINTURA ELETROSTÁTICA, POSSUI 8 PORTAS, COMPARTIMENTOS DE TAMANHOS MÉDIOS INDEPENDENTES SEM DIVISÓRIAS INTERNAS, FECHAMENTO DAS PORTAS ATRAVÉS DE PITÃO PARA CADEADO. - MONTAGEM INCLUSA.</t>
  </si>
  <si>
    <t>BANCO GIRATÓRIO COM REGULAGEM DE ALTURA E ASSENTO INOX. ESTRUTURA: AÇO TUBULAR COM PAREDE DE NO MÍNIMO 1,2 MM; FORMATO DO ASSENTO: ARREDONDADO EM METAL INOX NA ESPESSURA DE 30 MM, COM DIÂMETRO DE 30 CM GIRATÓRIO COM REGULAGEM DE ALTURA DE 480 MM NA REGULAGEM MÍNIMA E DE 750 NA REGULAGEM MÁXIMA; 4 PÉS COM PONTEIRA DE POLIPROPILENO NA COR PRETA; PINTURA EM EPÓXI ELETROSTÁTICO COM TRATAMENTO DE FOSFATIZAÇÃO ANTIFERRUGINOSA. MEDIDAS: ALTURA: 480 MM (REGULAGEM MÍNIMA) E 720 MM (REGULAGEM MÁXIMA) DISTÂNICA ENTRE O APOIO PARA OS PÉS E O CHÃO: 220 MM DIÂMETRO DO ASSENTO: 300 MM - MONTAGEM INCLUSA.</t>
  </si>
  <si>
    <t>CADEIRA DE DIÁLOGO FIXA SEM BRAÇOS ASSENTO E ENCOSTO COM FORMATO ERGONÔMICO, INJETADOS EM POLIPROPILENO VIRGEM, COM CAVIDADES PARA ACOMODAÇÃO DOS GLÚTEOS E SUPERFÍCIES COM TEXTURA PARA REDUZIR O DESLIZAMENTO. COR AZUL ESCURO NÃO TRANSLÚCIDO. PEÇAS INJETADAS NÃO DEVEM APRESENTAR REBARBAS, FALHAS DE INJEÇÃO OU PARTES CORTANTES, DEVENDO SER UTILIZADOS MATERIAIS PUROS E PIGMENTOS ATÓXICOS. ASSENTO E ENCOSTO ASSENTO: 460MM (LARGURA MÍNIMA) X 390MM (PROFUNDIDADE MÍNIMA) ENCOSTO: 450MM (LARGURA MÍNIMA) X 300MM (ALTURA MÍNIMA) ASSENTO E ENCOSTO FIXADOS A ESTRUTURA DE FORMA NÃO APARENTE, DIFICULTANDO O ACESSO DOS USUÁRIOS E EVITANDO O DESPRENDIMENTO COM FACILIDADE E PREMATURAMENTE. ÂNGULO DE INCLINAÇÃO DO ASSENTO PARA TRÁS DE 5º. ÂNGULO ENTRE O ASSENTO E O ENCOSTO DE 98º. ESTRUTURA ESTRUTURA CONFECCIONADA EM AÇO CARBONO SAE 1010/1020, CHAPA 16 (1,5 MM) COM QUATRO APOIOS EM NYLON OU POLIPROPILENO INJETADOS NO PISO. SOLDAS DEVERÃO TER SUPERFÍCIES LISAS E HOMOGÊNEAS, DEVENDO NÃO APRESENTAR NENHUMA SUPERFÍCIE ÁSPERA, PONTOS CORTANTES OU ESCÓRIAS. NAS PARTES METÁLICAS DEVE SER APLICADO TRATAMENTO ANTICORROSIVO QUE ASSEGURE RESISTÊNCIA CORROSÃO EM CÂMARA DE NÉVOA SALINA DE NO MÍNIMO 300 HORAS, EM UMA ATMOSFERA CONFORME A ESPECIFICAÇÃO DA NBR 8094. PINTURA ELETROSTÁTICA A PÓ, TINTA HÍBRIDA EPÓXI/POLIÉSTER, POLIMERIZADA EM ESTUFA, ESPESSURA MÍNIMA DE 40 MICROMETROS, NA COR PRETA. - PREVER FUROS INTERNOS NA ESTRUTURA PARA DRENAGEM DO LÍQUIDO DE TRATAMENTO. - EM TODAS AS UNIÕES DE PARTES METÁLICAS, DEVERÁ HAVER NO MÍNIMO DOIS CORDÕES DE SOLDA EM LADOS OPOSTOS. - PARA FABRICAÇÃO É INDISPENSÁVEL SEGUIR ESPECIFICAÇÕES TÉCNICAS E ATENDER AS RECOMENDAÇÕES DAS NORMAS ESPECÍFICAS PARA CADA MATERIAL. - MONTAGEM INCLUSA</t>
  </si>
  <si>
    <t xml:space="preserve">CADEIRA FIXA COM ASSENTO E ENCOSTO EM POLIPROPILENO INJETADO, COM ALTURA DO ASSENTO  NTRE 430 MM E 460 MM.ASSENTO E ENCOSTO COM FORMATO ERGONÔMICO, INJETADOS EM POLIPROPILENO VIRGEM E SUPERFÍCIE COM TEXTURA PARA REDUZIR DESLIZAMENTOS. COR AZUL ESCURO NÃO TRANSLÚCIDO. ASSENTO: 460MM (LARGURA MÍNIMA) X 390MM (PROFUNDIDADE MÍNIMA). ENCOSTO: 450MM (LARGURA MÍNIMA) X 300MM (ALTURA MÍNIMA) ÂNGULO DE INCLINAÇÃO DO ASSENTO PARA TRÁS DE 5º. ÂNGULO ENTRE O ASSENTO E O ENCOSTO DE 98º. PEÇAS INJETADAS NÃO DEVEM APRESENTAR REBARBAS, FALHAS DE INJEÇÃO OU PARTES CORTANTES, DEVENDO SER UTILIZADOS MATERIAIS PUROS E PIGMENTOS ATÓXICOS. ASSENTO E ENCOSTO FIXADOS À ESTRUTURA DE FORMA NÃO-APARENTE, DIFICULTANDO O ACESSO DOS USUÁRIOS E EVITANDO O DESPRENDIMENTO COM FACILIDADE E PREMATURAMENTE. ESTRUTURA CONFECCIONADA EM AÇO CARBONO SAE 1010/1020, CHAPA 16 (1,5 MM), COM QUATRO APOIOS EM NYLON OU POLIPROPILENO INJETADOS NO PISO. NAS PARTES METÁLICAS DEVE SER APLICADA PINTURA ELETROSTÁTICA A PÓ, TINTA HÍBRIDA EPÓXI/POLIÉSTER, NA COR PRETA. 
SOLDAS E PARTES METÁLICAS DEVERÃO TER SUPERFÍCIES LISAS E HOMOGÊNEAS, DEVENDO NÃO APRESENTAR NENHUMA SUPERFÍCIE ÁSPERA, PONTOS CORTANTES OU ESCÓRIAS. 
MONTAGEM E GARANTIA MÍNIMA DE 01 ANO INCLUSA.
</t>
  </si>
  <si>
    <t>CADEIRA GIRATÓRIA ESTOFADA, ESPALDAR ALTO, COM APÓIA-BRAÇOS REGULÁVEIS E RODÍZIOS, DOTADA DE MECANISMO AMORTECEDOR E REGULADOR DO ASSENTO E DO ENCOSTO. ASSENTO E ENCOSTO DIMENSÕES: - ASSENTO: 460 MM (LARGURA MÍNIMA) X 460 MM (PROFUNDIDADE MÍNIMA); - ENCOSTO: 400 MM (LARGURA MÍNIMA) X 600 MM (EXTENSÃO VERTICAL MÍNIMA); - APÓIA-BRAÇOS: 40 MM (LARGURA MÍNIMA) X 200 MM (COMPRIMENTO MÍNIMO); FABRICADOS EM COMPENSADO ANATÔMICO MOLDADO A QUENTE, ORIUNDO DE MADEIRA DE REFLORESTAMENTO OU DE PROCEDÊNCIA LEGAL, ISENTO DE RACHADURAS, E DETERIORAÇÃO POR FUNGOS OU INSETOS. ESTOFADOS COM ESPUMA DE POLIURETANO EXPANDIDO, DE ESPESSURA MÍNIMA DE 40 MM, COLADA À MADEIRA E REVESTIDA COM TECIDO. - FIXADOS À ESTRUTURA POR MEIO DE PORCAS COM GARRAS E PARAFUSOS. - CAPA DE PROTEÇÃO E ACABAMENTO INJETADA EM POLIPROPILENO TEXTURIZADO E BORDAS ARREDONDADAS QUE DISPENSAM O USO DO PERFIL DE PVC. DE FÁCIL LIMPEZA, ALTA RESISTÊNCIA MECÂNICA CONTRA IMPACTOS E RESISTENTE A PRODUTOS QUÍMICOS. - TECIDO COM COMPOSIÇÃO 100% POLIÉSTER NA COR A SER DETERMINADA. ESTRUTURA MECANISMO DE REGULAGEM DE INCLINAÇÃO DO ASSENTO E ENCOSTO COM BLOQUEIO EM QUALQUER POSIÇÃO ATRAVÉS DE SISTEMA ?FREIO FRICÇÃO? E COMANDO POR ALAVANCA. SUPORTE DO ENCOSTO REGULÁVEL COM CURSO VERTICAL DE 70 MM, COM CANECA ARTICULADA E SISTEMA DE AMORTECEDOR FLEXÍVEL. - COLUNA DE REGULAGEM DE ALTURA DO ASSENTO POR ACIONAMENTO HIDRÁULICO A GÁS COM CURSO DE 100 MM. - BASE EM FORMATO DE ESTRELA COM CINCO PONTAS. - APÓIA-BRAÇOS EM FORMATO ANATÔMICO, REGULÁVEL, COM CURSO VERTICAL DE 50 MM, INJETADOS EM POLIURETANO POR PROCESSO ?INTEGRAL SKIN? E ALMA DE AÇO. - NAS PARTES METÁLICAS PREVER FUROS INTERNOS NA ESTRUTURA PARA DRENAGEM DO LÍQUIDO DE TRATAMENTO, APLICAR TRATAMENTO ANTICORROSIVO QUE ASSEGURE RESISTÊNCIA A CORROSÃO EM CÂMARA DE NÉVOA SALINA DE NO MÍNIMO 300 HORAS, EM UMA ATMOSFERA CONFORME ESPECIFICAÇÃO DA NBR 8094 E PINTURA ELETROSTÁTICA A PÓ, TINTA HÍBRIDA EPÓXI/POLIÉSTER, POLIMERIZADA EM ESTUFA, ESPESSURA MÍNIMA DE 40 MICROMETROS, NA COR PRETA. - RODÍZIOS DUPLO COM RODAS DE 50MM (MÍNIMO). RODAS PARA PISOS FRIOS REVESTIDAS DE MATERIAL RESILIENTE (TIPO W), QUE APRESENTEM BANDA DE RODAGEM MACIA. - MANÍPULOS DE REGULAGENS E ALAVANCAS COM MANOPLAS EM MATERIAL POLIMÉRICO INJETADO. - OS DISPOSITIVOS DE REGULAGEM DAS CADEIRAS GIRATÓRIAS DEVEM SER PROJETADOS DE MODO QUE POSSAM SER OPERADOS PELO USUÁRIO EM POSIÇÃO SENTADA, AINDA QUE SEJA NECESSÁRIO ERGUER-SE DA CADEIRA PARA FAZER O ACIONAMENTO NO CASO DA REGULAGEM DE ALTURA DO ASSENTO. - TODOS OS ELEMENTOS ACESSÍVEIS AO USUÁRIO QUANDO EM POSIÇÃO SENTADA DEVEM SER ARREDONDADOS, COM RAIO DE CURVATURA MAIOR QUE 2 MM, E POSSUIR DESENHO ERGONÔMICO PERMITINDO ADEQUADA EMPUNHADURA E FÁCIL ACIONAMENTO. - OS DISPOSITIVOS DE REGULAGEM DEVEM SER PROJETADOS DE MODO A EVITAR MOVIMENTOS INVOLUNTÁRIOS, BEM COMO TRAVAMENTOS OU AFROUXAMENTOS INDESEJADOS DAS PARTES ESTRUTURAIS DA CADEIRA. - EM TODAS AS UNIÕES DE PARTES METÁLICAS, DEVERÁ HAVER NO MÍNIMO DOIS CORDÕES DE SOLDA EM LADOS OPOSTOS. - SOLDAS DEVERÃO TER SUPERFÍCIES LISAS E HOMOGÊNEAS, DEVENDO NÃO APRESENTAR NENHUMA SUPERFÍCIE ÁSPERA, PONTOS CORTANTES OU ESCÓRIAS. - AS PARTES LUBRIFICADAS DA CADEIRA DEVEM SER PROTEGIDAS, DE MODO A EVITAR O CONTATO COM O CORPO E COM AS ROUPAS DO USUÁRIO EM POSIÇÃO SENTADA. - PEÇAS INJETADAS NÃO DEVEM APRESENTAR REBARBAS, FALHAS DE INJEÇÃO OU PARTES CORTANTES, DEVENDO SER UTILIZADOS MATERIAIS PUROS E PIGMENTOS ATÓXICOS. - PARA FABRICAÇÃO É INDISPENSÁVEL SEGUIR ESPECIFICAÇÕES TÉCNICAS E ATENDER AS RECOMENDAÇÕES DAS NORMAS ESPECÍFICAS PARA CADA MATERIAL. - MONTAGEM INCLUSA.</t>
  </si>
  <si>
    <t>CADEIRA GIRATÓRIA SEM BRAÇOS CADEIRA GIRATÓRIA COM RODÍZIO ASSENTO E ENCOSTO COM FORMATO ERGONÔMICO INJETADOS EM POLIPROPILENO VIRGEM, COM CAVIDADES PARA ACOMODAÇÃO DOS GLÚTEOS E SUPERFÍCIE COM TEXTURA PARA REDUZIR DESLIZAMENTOS. COR AZUL ESCURO NÃO TRANSLÚCIDO. ASSENTO E ENCOSTO - DIMENSÕES: ASSENTO: 460MM (LARGURA MÍNIMA) X 390MM (PROFUNDIDADE MÍNIMA); ENCOSTO: 450MM (LARGURA MÍNIMA) X 300MM (ALTURA MÍNIMA); ÂNGULO DE INCLINAÇÃO DO ASSENTO PARA TRÁS DE 5º. ÂNGULO ENTRE O ASSENTO E O ENCOSTO DE 98º. ESTRUTURA ASSENTO E ENCOSTO FIXADOS A ESTRUTURA DE FORMA NÃO APARENTE, DIFICULTANDO O ACESSO DOS USUÁRIOS E EVITANDO O DESPRENDIMENTO COM FACILIDADE E PREMATURAMENTE. ESTRUTURA CONFECCIONADA EM AÇO CARBONO SAE 1010/1020, CHAPA 16 (1,5 MM) COM COLUNA DE REGULAGEM DE ALTURA DO ASSENTO POR ACIONAMENTO HIDRÁULICO A GÁS COM CURSO DE 100 MM. BASE EM FORMATO DE ESTRELA COM 5 PONTAS. NAS PARTES METÁLICAS PREVER FUROS INTERNOS NA ESTRUTURA PARA DRENAGEM DO LÍQUIDO DE TRATAMENTO, APLICAR TRATAMENTO ANTICORROSIVO QUE ASSEGURE RESISTÊNCIA A CORROSÃO EM CÂMARA DE NÉVOA SALINA DE NO MÍNIMO 300 HORAS, EM UMA ATMOSFERA CONFORME ESPECIFICAÇÃO DA NBR 8094 E PINTURA ELETROSTÁTICA A PÓ, TINTA HÍBRIDA EPÓXI/POLIÉSTER, POLIMERIZADA EM ESTUFA, ESPESSURA MÍNIMA DE 40 MICROMETROS, NA COR PRETA. - RODÍZIOS DUPLO, COM RODAS DE 50 MM (MÍNIMO). RODAS PARA PISOS FRIOS REVESTIDAS DE MATERIAL RESILIENTE (TIPO W), QUE APRESENTEM BANDA DE RODAGEM MACIA. - MANÍPULOS DE REGULAGENS E ALAVANCAS COM MANOPLAS EM MATERIAL POLIMÉRICO INJETADO. - TODOS OS ELEMENTOS ACESSÍVEIS AO USUÁRIO QUANDO EM POSIÇÃO SENTADA DEVEM SER ARREDONDADOS, COM RAIO DE CURVATURA MAIOR QUE DOIS MM, E POSSUIR DESENHO ERGONÔMICO PERMITINDO ADEQUADA EMPUNHADURA E FÁCIL ACIONAMENTO. - OS DISPOSITIVOS DE REGULAGEM DEVEM SER PROJETADOS DE MODO A EVITAR MOVIMENTOS INVOLUNTÁRIOS, BEM COMO TRAVAMENTOS OU AFROUXAMENTOS INDESEJADOS DAS PARTES ESTRUTURAIS DA CADEIRA. - EM TODAS AS UNIÕES DE PARTES METÁLICAS, DEVERÁ HAVER NO MÍNIMO DOIS CORDÕES DE SOLDA EM LADOS OPOSTOS. - SOLDAS DEVERÃO TER SUPERFÍCIES LISAS E HOMOGÊNEAS, DEVENDO NÃO APRESENTAR NENHUMA SUPERFÍCIE ÁSPERA, PONTOS CORTANTES OU ESCÓRIAS. - AS PARTES LUBRIFICADAS DA CADEIRA DEVEM SER PROTEGIDAS, DE MODO A EVITAR O CONTATO COM O CORPO E COM AS ROUPAS DO USUÁRIO EM POSIÇÃO SENTADA. - PEÇAS INJETADAS NÃO DEVEM APRESENTAR REBARBAS, FALHAS DE INJEÇÃO OU PARTES CORTANTES, DEVENDO SER UTILIZADOS MATERIAIS PUROS E PIGMENTOS ATÓXICOS. - PARA FABRICAÇÃO É INDISPENSÁVEL SEGUIR ESPECIFICAÇÕES TÉCNICAS E ATENDER AS RECOMENDAÇÕES DAS NORMAS ESPECÍFICAS PARA CADA MATERIAL. - MONTAGEM INCLUSA.</t>
  </si>
  <si>
    <t>CADEIRA PARA PESSOA OBESA DE ACORDO COM A NBR 9050-31052004 - ACESSIBILIDADE A EDIFICAÇÕES, MOBILIÁRIO, ESPAÇOS E EQUIPAMENTOS URBANOS, ITEM 8.2.1.3.3, ?OS ASSENTOS PARA PESSOA OBESA (P.O.) DEVEM TER LARGURA EQUIVALENTE À DE DOIS ASSENTOS ADOTADOS NO LOCAL E POSSUIR UM ESPAÇO LIVRE FRONTAL DE NO MÍNIMO 0,60 M E DEVEM SUPORTAR UMA CARGA DE NO MÍNIMO 250 KG.? ASSENTO E ENCOSTO - EM MDF OU LÂMINAS DE MADEIRA, COM ESPESSURA MÍNIMA DE 10 MM, MOLDADOS ANATOMICAMENTE COM CURVATURA NA PARTE FRONTAL E POSTERIOR DO ASSENTO E CURVATURA DUPLA NO ENCOSTO. - ACABAMENTO EM RESINA MELAMÍNICA DE ALTA RESISTÊNCIA, COR A SER DEFINIDA. SUPERFÍCIE COM TEXTURA PARA REDUZIR DESLIZAMENTOS. - ASSENTO: 780 MM (LARGURA MÍNIMA) X 440 MM (PROFUNDIDADE MÍNIMA); - ENCOSTO: 700 MM (LARGURA MÍNIMA) X 150 MM (EXTENSÃO VERTICAL MÍNIMA); - ÂNGULO DE INCLINAÇÃO DO ASSENTO PARA TRÁS: 5º - ÂNGULO ENTRE O ASSENTO E O ENCOSTO: 98º - PREFERENCIALMENTE, SISTEMA DE FIXAÇÃO À ESTRUTURA NÃO-APARENTE, PARA DIFICULTAR O ACESSO DOS USUÁRIOS, EVITANDO O DESPRENDIMENTO COM FACILIDADE E PREMATURAMENTE. ESTRUTURA - ESTRUTURA CONFECCIONADA EM AÇO CARBONO SAE 1010/1020, CHAPA 14 (1,9 MM), COM QUATRO APOIOS EM NYLON OU POLIPROPILENO INJETADOS NO PISO. - NAS PARTES METÁLICAS PREVER FUROS INTERNOS NA ESTRUTURA PARA DRENAGEM DO LÍQUIDO DE TRATAMENTO. APLICAR TRATAMENTO ANTICORROSIVO QUE ASSEGURE RESISTÊNCIA À CORROSÃO EM CÂMARA DE NÉVOA SALINA DE NO MÍNIMO 300 HORAS, EM UMA ATMOSFERA CONFORME ESPECIFICAÇÃO DA NBR 8094 E PINTURA ELETROSTÁTICA A PÓ, TINTA HÍBRIDA EPÓXI/POLIÉSTER, POLIMERIZADA EM ESTUFA, ESPESSURA MÍNIMA DE 40 MICROMETROS, NA COR A SER DETERMINADA. - PEÇAS INJETADAS NÃO DEVEM APRESENTAR REBARBAS, FALHAS DE INJEÇÃO OU PARTES CORTANTES, DEVENDO SER UTILIZADOS MATERIAIS PUROS E PIGMENTOS ATÓXICOS. - EM TODAS AS UNIÕES DE PARTES METÁLICAS, DEVERÁ HAVER NO MÍNIMO DOIS CORDÕES DE SOLDA EM LADOS OPOSTOS. - SOLDAS E PARTES METÁLICAS DEVERÃO TER SUPERFÍCIES LISAS E HOMOGÊNEAS, DEVENDO NÃO APRESENTAR NENHUMA SUPERFÍCIE ÁSPERA E PONTOS CORTANTES. PORTA-OBJETOS: - PORTA-OBJETOS COM ANTEPARO ANTI-QUEDA, EM AÇO CABORNO SAE 1010/1020, ANEXADO A ESTRUTURA DA CADEIRA, SOB O ASSENTO. - EM TODAS AS UNIÕES DE PARTES METÁLICAS, DEVERÁ HAVER NO MÍNIMO DOIS CORDÕES DE SOLDA EM LADOS OPOSTOS. - SOLDAS E PARTES METÁLICAS DEVERÃO TER SUPERFÍCIES LISAS E HOMOGÊNEAS, DEVENDO NÃO APRESENTAR NENHUMA SUPERFÍCIE ÁSPERA, PONTOS CORTANTES OU ESCÓRIAS. - O PORTA-OBJETOS DEVERÁ SER DA MESMA COR DA ESTRUTURA DA CADEIRA E DEVERÁ TER SUA FRENTE RECUADA EM RELAÇÃO À FRENTE DO ASSENTO DA CADEIRA.</t>
  </si>
  <si>
    <t>CARTEIRA UNIVERSITÁRIA PARA PESSOA OBESA CARTEIRA UNIVERSITÁRIA COM ASSENTO E ENCOSTO EM MDF OU LÂMINAS DE MADEIRA. DE ACORDO COM A NBR 9050-31052004 - ACESSIBILIDADE A EDIFICAÇÕES, MOBILIÁRIO, ESPAÇOS E EQUIPAMENTOS URBANOS, ITEM 8.2.1.3.3, ?OS ASSENTOS PARA PESSOA OBESA (P.O.) DEVEM TER LARGURA EQUIVALENTE À DE DOIS ASSENTOS ADOTADOS NO LOCAL E POSSUIR UM ESPAÇO LIVRE FRONTAL DE NO MÍNIMO 0,60 M E DEVEM SUPORTAR UMA CARGA DE NO MÍNIMO 250 KG.? ASSENTO E ENCOSTO - EM MDF OU LÂMINAS DE MADEIRA, COM ESPESSURA MÍNIMA DE 10 MM, MOLDADOS ANATOMICAMENTE COM CURVATURA NA PARTE FRONTAL E POSTERIOR DO ASSENTO E CURVATURA DUPLA NO ENCOSTO. - ACABAMENTO EM RESINA MELAMÍNICA DE ALTA RESISTÊNCIA, COR A SER DEFINIDA. SUPERFÍCIE COM TEXTURA PARA REDUZIR DESLIZAMENTOS. - ASSENTO: 780 MM (LARGURA MÍNIMA) X 440 MM (PROFUNDIDADE MÍNIMA); - ENCOSTO: 700 MM (LARGURA MÍNIMA) X 150 MM (EXTENSÃO VERTICAL MÍNIMA); - ÂNGULO DE INCLINAÇÃO DO ASSENTO PARA TRÁS: 5º - ÂNGULO ENTRE O ASSENTO E O ENCOSTO: 98º - PREFERENCIALMENTE, SISTEMA DE FIXAÇÃO À ESTRUTURA NÃO-APARENTE, PARA DIFICULTAR O ACESSO DOS USUÁRIOS, EVITANDO O DESPRENDIMENTO COM FACILIDADE E PREMATURAMENTE. PRANCHETA - PRANCHETA COM DIMENSÕES MÍNIMAS DE 300 MM (LARGURA) X 600 MM (PROFUNDIDADE), EM MDP OU MDF DE 18MM, REVESTIDO COM BP NA FACE INFERIOR E LAMINADO MELAMÍNICO DE ALTA PRESSÃO ACABAMENTO, BRILHANTE NA FACE SUPERIOR. SENDO QUE ÁREA MÍNIMA ÚTIL RETANGULAR SEJA DE 210 MM X 297 MM (TAMANHO NORMATIZADO A4). COM FORMATO QUE FACILITE A ENTRADA DO ALUNO NA CARTEIRA E PROPORCIONE A UTILIZAÇÃO DE NOTEBOOK. DISTÂNCIA DO CHÃO A PARTE MAIS ALTA DA PRANCHETA DEVERÁ SER DE 750 MM COM ÂNGULO DE INCLINAÇÃO DE 7º PARA TRÁS. - FIXAÇÃO DA PRANCHETA COM BUCHAS METÁLICAS E PARAFUSOS. - BORDAS REVESTIDAS COM FITA DE PVC OU ABS, COM RAIO MÍNIMO DE 2,5 MM. ESTRUTURA - ESTRUTURA CONFECCIONADA EM AÇO CARBONO SAE 1010/1020, CHAPA 14 (1,9 MM), COM QUATRO APOIOS INJETADOS EM NYLON OU POLIPROPILENO NO PISO. - NAS PARTES METÁLICAS PREVER FUROS INTERNOS NA ESTRUTURA PARA DRENAGEM DO LÍQUIDO DE TRATAMENTO. APLICAR TRATAMENTO ANTICORROSIVO QUE ASSEGURE RESISTÊNCIA À CORROSÃO EM CÂMARA DE NÉVOA SALINA DE NO MÍNIMO 300 HORAS, EM UMA ATMOSFERA CONFORME ESPECIFICAÇÃO DA NBR 8094 E PINTURA ELETROSTÁTICA A PÓ, TINTA HÍBRIDA EPÓXI/POLIÉSTER, POLIMERIZADA EM ESTUFA, ESPESSURA MÍNIMA DE 40 MICROMETROS, NA COR A SER DEFINIDA. - PORTA OBJETO NA MESMA COR E MATERIAL DA ESTRUTURA, EM GRADE SOB O ASSENTO. FRENTE COM DIANTEIRA RECUADA EM RELAÇÃO À BORDA FRONTAL DO ASSENTO E ANTEPARO ANTI-QUEDA</t>
  </si>
  <si>
    <t>CORTINA COM BLECAUTE PARA SALA 526 DO DEPARTAMENTO DE SOLOS DA FAEM, TIPO PERSIANA VERTICAL, COM MEDIDAS 2,70 X 2,10 (LARGURA X ALTURA).</t>
  </si>
  <si>
    <t>CORTINA PARA SALÃO NOBRE DA FAEM, TIPO PERSIANA VERTICAL, COM MEDIDAS 2,00 M X 1,10 M (LARGURA X ALTURA).</t>
  </si>
  <si>
    <t>CORTINA PARA SALÃO NOBRE DA FAEM, TIPO PERSIANA VERTICAL, SENDO 3 COM MEDIDAS 2,10 M X 4,15 M (LARGURA X ALTURA).</t>
  </si>
  <si>
    <t>ESTAÇÃO DE TRABALHO COM ALTURA DO TAMPO ENTRE 720 MM E 750 MM. TAMPO - EM MDP OU MDF DE 25 MM, COM MEDIDAS MÍNIMAS DO LADO A COM 1400 MM, LADO B COM 1400 MM E ALTURA DE 700 A 750 MM. AS MEDIDAS A E B PODEM SER ALTERADAS EM FUNÇÃO DA NECESSIDADE. (VER DESENHO ILUSTRATIVO ACIMA). - REVESTIDO COM BP TEXTURIZADO NAS DUAS FACES, COR A SER DEFINIDA. - PASSA-FIOS EM POLIPROPILENO INJETADO. - BORDAS REVESTIDAS COM FITA DE PVC OU ABS, NA MESMA COR DO REVESTIMENTO MELAMÍNICO, COM SEÇÃO SEMI-CÍRCULO (ÂNGULO DE 180º) COM ENCAIXE EM ?T? NO LADO DE CONTATO COM USUÁRIO. NOS DEMAIS LADOS, FITA DE PVC OU ABS COM RAIO MÍNIMO DE 2,5 MM. ESTRUTURA - ESTRUTURA SOB O TAMPO CONFECCIONADA EM AÇO CARBONO SAE 1010/1020 COM APOIOS REGULÁVEIS NO PISO, INJETADOS EM NYLON OU POLIPROPILENO. - NAS PARTES METÁLICAS PREVER FUROS INTERNOS NA ESTRUTURA PARA DRENAGEM DO LÍQUIDO DE TRATAMENTO. APLICAR TRATAMENTO ANTICORROSIVO QUE ASSEGURE RESISTÊNCIA À CORROSÃO EM CÂMARA DE NÉVOA SALINA DE NO MÍNIMO 300 HORAS, EM UMA ATMOSFERA CONFORME ESPECIFICAÇÃO DA NBR 8094 E PINTURA ELETROSTÁTICA A PÓ, TINTA HÍBRIDA EPÓXI/POLIÉSTER, POLIMERIZADA EM ESTUFA, ESPESSURA MÍNIMA DE 40 MICROMETROS, NA COR PRETA. - FIXAÇÃO DO TAMPO E PAINEL COM PARAFUSOS E BUCHAS METÁLICAS. - PEÇAS INJETADAS NÃO DEVEM APRESENTAR REBARBAS, FALHAS DE INJEÇÃO OU PARTES CORTANTES, DEVENDO SER UTILIZADOS MATERIAIS PUROS E PIGMENTOS ATÓXICOS. - EM TODAS AS UNIÕES DE PARTES METÁLICAS, DEVERÁ HAVER NO MÍNIMO DOIS CORDÕES DE SOLDA EM LADOS OPOSTOS. - SOLDAS E PARTES METÁLICAS DEVERÃO TER SUPERFÍCIES LISAS E HOMOGÊNEAS, DEVENDO NÃO APRESENTAR NENHUMA SUPERFÍCIE ÁSPERA, PONTOS CORTANTES OU ESCÓRIAS. - PAINEL FRONTAL EM MDP OU MDF DE 18 MM (MÍNIMO), REVESTIDO NAS DUAS FACES COM BP, SUPERFÍCIE TEXTURIZADA, NA MESMA COR DO TAMPO. BORDAS ENCABEÇADAS COM FITA DE BORDO EM PVC OU ABS, NA MESMA COR DO REVESTIMENTO DO LAMINADO MELAMÍNICO. - MONTAGEM INCLUSA.</t>
  </si>
  <si>
    <t>ESTANTE DE AÇO É UM MÓVEL NORMALMENTE USADO PARA ARMAZENAR OBJETOS EM ALMOXARIFADOS, LABORATÓRIOS E OFICINAS. POSSUI QUATRO COLUNAS E QUATRO PRATELEIRAS REMOVÍVEIS.SOLICITAR RELATÓRIO DE DESEMPENHO DO PRODUTO DE PELO MENOS 300 H CONFORME NORMA NBR 8094 ? MATERIAL METÁLICO REVESTIDO E NÃO REVESTIDO - CORROSÃO POR EXPOSIÇÃO À NÉVOA SALINA, COM AVALIAÇÃO CONFORME ABNT NBR 5841 E ABNT NBR 5770, COM GRAU DE ENFERRUJAMENTO DE F0 E GRAU DE EMPOLAMENTO DE D0/T0 EM CORPOS DE PROVA, TAMANHO MÍNIMO DE 150 MM, SECCIONADOS DE PARTES RETAS E QUE CONTENHAM UNIÕES SOLDADAS. EMITIDO POR LABORATÓRIO ACREDITADO PELO INMETRO, COM ESCOPO ABRANGENDO A REFERIDA NORMA. - COLUNAS EM AÇO SAE 1010/1020, PERFIL ?L?, COM ESPESSURA MÍNIMA DE 1,9 MM. - QUATRO PRATELEIRAS REMOVÍVEIS E AJUSTÁVEIS, COM ESPESSURA DE 0,90 MM, COM DOBRAS TRIPLAS EM TODO O PERÍMETRO, FIXADAS COM PARAFUSOS E PORCAS. (OPCIONAL: PLACA DE OSB DE 20 MM DE ESPESSURA SOBRE A PRATELEIRA). - APLICAR TRATAMENTO ANTICORROSIVO QUE ASSEGURE RESISTÊNCIA À CORROSÃO EM CÂMARA DE NÉVOA SALINA DE NO MÍNIMO 300 HORAS, EM UMA ATMOSFERA CONFORME ESPECIFICAÇÃO DA NBR 8094 E PINTURA ELETROSTÁTICA A PÓ, TINTA HÍBRIDA EPÓXI/POLIÉSTER, POLIMERIZADA EM ESTUFA, ESPESSURA MÍNIMA DE 40 MICROMETROS OU ACABAMENTO EM ESMALTE SINTÉTICO, BRILHANTE, ESPESSURA DE CAMADA DE 30 A 40 MÍCRONS, POLIMERIZADA EM ESTUFA DE 120ºC / 140ºC, SUPERFÍCIES LISAS E UNIFORMES, NA COR A SER DETERMINADA. - SOLDAS DEVEM POSSUIR SUPERFÍCIE LISA E HOMOGÊNEA, NÃO DEVENDO APRESENTAR PONTOS CORTANTES, SUPERFÍCIES ÁSPERAS OU ESCÓRIAS. ELIMINAR RESPINGOS E VOLUMES DE SOLDA, REBARBAS, ESMERILHAR JUNTAS E ARREDONDAR QUINAS AGUDAS. - PARA FABRICAÇÃO É INDISPENSÁVEL SEGUIR ESPECIFICAÇÕES TÉCNICAS E ATENDER AS RECOMENDAÇÕES DAS NORMAS ESPECÍFICAS PARA CADA MATERIAL. - MONTAGEM INCLUSA.</t>
  </si>
  <si>
    <t>LONGARINA COM ASSENTO E ENCOSTO EM POLIPROPILENO (PP) COM 3 LUGARES ASSENTO E ENCOSTO COM FORMATO ERGONÔMICO, INJETADOS EM POLIPROPILENO VIRGEM, COM CAVIDADES PARA ACOMODAÇÃO DOS GLÚTEOS E SUPERFÍCIE COM TEXTURA PARA REDUZIR DESLIZAMENTOS, COR AZUL ESCURO NÃO TRANSLÚCIDO. ASSENTO E ENCOSTO ASSENTO: 460MM (LARGURA MÍNIMA) X 390MM (PROFUNDIDADE MÍNIMA) ENCOSTO: 450MM (LARGURA MÍNIMA) X 150MM (ALTURA MÍNIMA) ÂNGULO DE INCLINAÇÃO DO ASSENTO PARA TRÁS DE 5º. ÂNGULO ENTRE O ASSENTO E O ENCOSTO DE 98º. PEÇAS INJETADAS NÃO DEVEM APRESENTAR REBARBAS, FALHAS DE INJEÇÃO OU PARTES CORTANTES, DEVENDO SER UTILIZADOS MATERIAIS PUROS E PIGMENTOS ATÓXICOS. ASSENTO E ENCOSTO FIXADOS À ESTRUTURA DE FORMA NÃO-APARENTE, DIFICULTANDO O ACESSO DOS USUÁRIOS E EVITANDO O DESPRENDIMENTO COM FACILIDADE PREMATURAMENTE. ESTRUTURA ESTRUTURA DOS PÉS CONFECCIONADA EM AÇO CARBONO SAE 1010/1020, CHAPA 16 (1,5 MM), COM QUATRO APOIOS EM NYLON OU POLIPROPILENO INJETADOS NO PISO. ESTRUTURA PARA SUSTENTAÇÃO DOS ASSENTOS COMPOSTA POR 2 TRAVESSAS EM TUBO DE AÇO CARBONO SAE 1010/1020, CHAPA 16 (1,5 MM). NAS PARTES METÁLICAS DEVE SER APLICAR PINTURA ELETROSTÁTICA A PÓ, TINTA HÍBRIDA EPÓXI/POLIÉSTER, CA COR PRETA. SOLDAS E PARTES METÁLICAS DEVERÃO TER SUPERFÍCIES LISAS E HOMOGÊNEAS, DEVENDO NÃO APRESENTAR NENHUMA SUPERFÍCIE ÁSPERA, PONTOS CORTANTES OU ESCÓRIAS. - MONTAGEM INCLUSA.</t>
  </si>
  <si>
    <t>MESA ADAPTADA PARA CADEIRANTE (CONJUNTO PARA ALUNO INDIVIDUAL) MESA COM TAMPO EM MDP OU MDF E ALTURA ENTRE 720 MM E 750 MM. TAMPO - EM MDP OU MDF DE 18 MM, COM RECORTE ANATÔMICO, COM 800 MM X 610 MM, REVESTIDO COM BP NA FACE INFERIOR E LAMINADO MELAMÍNICO DE ALTA PRESSÃO, ACABAMENTO BRILHANTE, NA FACE SUPERIOR. COR A SER DEFINIDA. - TODAS AS BORDAS DEVEM SER REVESTIDAS COM FITA DE PVC OU ABS COM RAIO MÍNIMO DE 2,5 MM. - AS QUINAS DEVEM SER ARREDONDADAS. ESTRUTURA - ESTRUTURA CONFECCIONADA EM AÇO CARBONO SAE 1010/1020, CHAPA 16 (1,5 MM), COM QUATRO APOIOS NO PISO EM POLIPROPILENO OU NYLON INJETADO. - ALTURA DO TAMPO AJUSTÁVEL ATÉ 800 MM. - NAS PARTES METÁLICAS PREVER FUROS INTERNOS NA ESTRUTURA PARA DRENAGEM DO LÍQUIDO DE TRATAMENTO. APLICAR TRATAMENTO ANTICORROSIVO QUE ASSEGURE RESISTÊNCIA À CORROSÃO EM CÂMARA DE NÉVOA SALINA DE NO MÍNIMO 300 HORAS, EM UMA ATMOSFERA CONFORME ESPECIFICAÇÃO DA NBR 8094 E PINTURA ELETROSTÁTICA A PÓ, TINTA HÍBRIDA EPÓXI/POLIÉSTER, POLIMERIZADA EM ESTUFA, ESPESSURA MÍNIMA DE 40 MICROMETROS, NA COR A SER DEFINIDA. - FIXAÇÃO COM PARAFUSOS E BUCHAS METÁLICAS NO TAMPO. - PEÇAS INJETADAS NÃO DEVEM APRESENTAR REBARBAS, FALHAS DE INJEÇÃO OU PARTES CORTANTES, DEVENDO SER UTILIZADOS MATERIAIS PUROS E PIGMENTOS ATÓXICOS. - EM TODAS AS UNIÕES DE PARTES METÁLICAS, DEVERÁ HAVER NO MÍNIMO DOIS CORDÕES DE SOLDA EM LADOS OPOSTOS. - SOLDAS E PARTES METÁLICAS DEVERÃO TER SUPERFÍCIES LISAS E HOMOGÊNEAS, DEVENDO NÃO APRESENTAR NENHUMA SUPERFÍCIE ÁSPERA, PONTOS CORTANTES OU ESCÓRIAS. - PARA FABRICAÇÃO É INDISPENSÁVEL SEGUIR ESPECIFICAÇÕES TÉCNICAS E ATENDER AS RECOMENDAÇÕES DAS NORMAS ESPECÍFICAS PARA CADA MATERIAL. - UM GANCHO DE CADA LADO DA MESA COM 45 MM DE SUPERFÍCIE PLANA ÚTIL E A 600 MM DO CHÃO, SOLDADO NA ESTRUTURA PARA QUE SIRVA DE SUPORTE PARA BOLSAS E MOCHILAS. - QUANDO HOUVER ESTRUTURA QUE SEJA PARALELA E PRÓXIMA AO PISO, DEVERÁ HAVER UMA PROTEÇÃO PLÁSTICA, PARA EVITAR DESGASTE DA PINTURA ATRAVÉS DO CONTATO COM OS PÉS, NO LADO DO USUÁRIO. - MONTAGEM INCLUSA.</t>
  </si>
  <si>
    <t>MESA ADMINISTRATIVA RETA COM 1600 MM DE COMPRIMENTO, 600 MM DE PROFUNDIDADE E 750 MM DE ALTURA. TAMPO EM MDF DE 25MM DE ESPESSURA, REVESTIDO COM BP TEXTURIZADO NAS DUAS FACES, COR CASCA DE OVO. PAINEL FRONTAL EM MDF DE NO MÍNIMO 15MM, REVESTIDO COM BP TEXTURIZADO NAS DUAS FACES, NA MESMA COR DO TAMPO. PASSA-FIOS NO TAMPO, EM POLIPROPILENO INJETADO. TODAS BORDAS REVESTIDAS COM FITA DE PVC OU ABS COM ESPESSURA DE NO MÍNIMO 2MM, SEM APRESENTAR PARTES LEVANTADAS OU MAL FIXADAS. É ADMITIDA VARIAÇÃO DE ATÉ 1% NOS VALORES DE COMPRIMENTO, LARGURA E PROFUNDIDADE DA MESA. ESTRUTURA CONFECCIONADA EM AÇO CARBONO SAE 1010/1020 COM QUATRO APOIOS REGULÁVEIS NO PISO EM NYLON. ESTRUTURA METÁLICA COM PINTURA ELETROSTÁTICA A PÓ, NA MESMA COR DO TAMPO. FIXAÇÃO DO TAMPO E PAINEL FRONTAL COM BUCHAS METÁLICAS E PARAFUSOS, SEM PRESENÇA DE FOLGAS OU FRESTAS ENTRE AS PEÇAS. PEÇAS INJETADAS NÃO DEVEM APRESENTAR REBARBAS, FALHAS DE INJEÇÃO OU PARTES CORTANTES, DEVENDO SER UTILIZADOS MATERIAIS PUROS E PIGMENTOS ATÓXICOS. EM TODAS AS UNIÕES DE PARTES METÁLICAS DEVERÁ HAVER SOLDA EM TODO PERÍMETRO. SOLDAS E PARTES METÁLICAS DEVERÃO TER SUPERFÍCIES LISAS E HOMOGÊNEAS, DEVENDO NÃO APRESENTAR NENHUMA SUPERFÍCIE ÁSPERA, PONTOS CORTANTES OU ESCÓRIAS. A MESA DEVE ESTAR PRONTA PARA O USO, SEM NECESSIDADE DE MONTAGEM DE NENHUMA DE SUAS PARTES.</t>
  </si>
  <si>
    <t>MESA COM TAMPO EM MDF (CHAPA DE BAIXA DENSIDADE) 25MM COM REVESTIMENTO BP (MELAMÍNICO DE BAIXA PRESSÃO) E ACABAMENTO DAS BORDAS EM ABS DE 2MM; ESTRUTURA COMPOSTA POR 04 (QUATRO) PÉS DE AÇO COM BAIXO TEOR DE CARBONO E PAREDE 1,2MM, SENDO 04 (QUATRO) PEÇAS VERTICAIS DE 40X40MM E 02 (DUAS) TRAVESSA DE 20X40 UNIDAS COM SOLDA, COM PINTURA EM EPÓXI PÓ NA COR ALUMÍNIO; 02 (DUAS) BARRAS DE TUBO 20X40 DO MESMO MATERIAL E ACABAMENTO DOS PÉS FAZEM A UNIÃO ENTRE OS MESMOS POR MEIO DE PARAFUSOS E PORCAS (FORMANDO A ESTRUTURA) E A FIXAÇÃO DO TAMPO POR PARAFUSOS 4,2X13; PONTEIRAS E SAPATAS COM REGULAGEM DE ALTURA FAZEM O ACABAMENTO NAS PONTAS DOS TUBOS 40X40; DIMENSÕES DE 900X900X740. MONTAGEM INCLUSA.</t>
  </si>
  <si>
    <t>MESA COM TAMPO ENTRE 720 E 750 MM DE ALTURA E LARGURA DE 1200 MM. TAMPO E PAINEL FRONTAL - EM MDP OU MDF DE 25 MM, COM 750 MM (PROFUNDIDADE) X 1200 MM (LARGURA) REVESTIDO COM BP TEXTURIZADO NAS DUAS FACES, COR A SER DEFINIDA. - PASSA-FIOS NO TAMPO, EM POLIPROPILENO INJETADO. - BORDAS REVESTIDAS COM FITA DE PVC OU ABS COM RAIO MÍNIMO DE 2,5 MM. - PAINEL FRONTAL EM MDP OU MDF DE NO MÍNIMO 15 MM, REVESTIDO COM BP, SUPERFÍCIE TEXTURIZADA, NA MESMA COR DO TAMPO. BORDAS ENCABEÇADAS COM FITA DE BORDO EM PVC OU ABS, NA MESMA COR DO BP. ESTRUTURA - ESTRUTURA CONFECCIONADA EM AÇO CARBONO SAE 1010/1020 COM QUATRO APOIOS REGULÁVEIS NO PISO EM NYLON OU POLIPROPILENO INJETADO. - SUPORTE PARA PASSAGEM DE FIAÇÃO VERTICAL E HORIZONTAL. - DISTÂNCIA ENTRE AS PATAS DIANTEIRAS E TRASEIRAS DE NO MÁXIMO 100 MM, E ENTRE ELAS UMA CAPA METÁLICA PARA A PASSAGEM DOS FIOS DE MANEIRA IMPERCEPTÍVEL. NA PARTE SUPERIOR E INFERIOR, HAVERÁ UMA BARRA TRANSVERSAL LIGADA POR SOLDA, PARA NA SUPERIOR FIXAR O TAMPO E NA INFERIOR SER INJETADO OS PÉS DA MESA. - NAS PARTES METÁLICAS PREVER FUROS INTERNOS NA ESTRUTURA PARA DRENAGEM DO LÍQUIDO DE TRATAMENTO. APLICAR TRATAMENTO ANTICORROSIVO QUE ASSEGURE RESISTÊNCIA À CORROSÃO EM CÂMARA DE NÉVOA SALINA DE NO MÍNIMO 300 HORAS, EM UMA ATMOSFERA CONFORME ESPECIFICAÇÃO DA NBR 8094 E PINTURA ELETROSTÁTICA A PÓ, TINTA HÍBRIDA EPÓXI/POLIÉSTER, POLIMERIZADA EM ESTUFA, ESPESSURA MÍNIMA DE 40 MICROMETROS, NA COR PRETA. - FIXAÇÃO DO TAMPO E PAINEL COM BUCHAS METÁLICAS E PARAFUSOS. - PEÇAS INJETADAS NÃO DEVEM APRESENTAR REBARBAS, FALHAS DE INJEÇÃO OU PARTES CORTANTES, DEVENDO SER UTILIZADOS MATERIAIS PUROS E PIGMENTOS ATÓXICOS. - EM TODAS AS UNIÕES DE PARTES METÁLICAS DEVERÁ HAVER NO MÍNIMO DOIS CORDÕES DE SOLDA EM LADOS OPOSTOS. - SOLDAS E PARTES METÁLICAS DEVERÃO TER SUPERFÍCIES LISAS E HOMOGÊNEAS, DEVENDO NÃO APRESENTAR NENHUMA SUPERFÍCIE ÁSPERA, PONTOS CORTANTES OU ESCÓRIAS. - MONTAGEM INCLUSA.</t>
  </si>
  <si>
    <t>MESA DE REUNIÃO CIRCULAR PARA SEIS PESSOAS COM ALTURA ENTRE 720 MM E 750 MM. TAMPO - EM MDP OU MDF DE 25 MM, COM 1200 MM DE DIÂMETRO (MEDIDA VARIÁVEL EM FUNÇÃO DA QUANTIDADE DE PESSOAS E NECESSIDADE), REVESTIDO COM BP NAS DUAS FACES, SUPERFÍCIE TEXTURIZADA, NA COR A SER DEFINIDA. - TODAS AS BORDAS DEVEM SER REVESTIDAS COM FITA DE PVC OU ABS COM RAIO MÍNIMO DE 2,5 MM. ESTRUTURA - ESTRUTURA CONFECCIONADA EM AÇO CARBONO SAE 1010/1020, EM COLUNA CENTRAL, COM MÍNIMO DE QUATRO APOIOS REGULÁVEIS NO PISO EM POLIPROPILENO OU NYLON INJETADO. - NAS PARTES METÁLICAS PREVER FUROS INTERNOS NA ESTRUTURA PARA DRENAGEM DO LÍQUIDO DE TRATAMENTO. APLICAR TRATAMENTO ANTICORROSIVO QUE ASSEGURE RESISTÊNCIA A CORROSÃO EM CÂMARA DE NÉVOA SALINA DE NO MÍNIMO 300 HORAS, EM UMA ATMOSFERA CONFORME ESPECIFICAÇÃO DA NBR 8094 E PINTURA ELETROSTÁTICA A PÓ, TINTA HÍBRIDA EPÓXI/POLIÉSTER, POLIMERIZADA EM ESTUFA, ESPESSURA MÍNIMA DE 40 MICROMETROS, NA COR PRETA. - FIXAÇÃO DO TAMPO E PAINEL COM BUCHAS METÁLICAS E PARAFUSOS. - PEÇAS INJETADAS NÃO DEVEM APRESENTAR REBARBAS, FALHAS DE INJEÇÃO OU PARTES CORTANTES, DEVENDO SER UTILIZADOS MATERIAIS PUROS E PIGMENTOS ATÓXICOS. - EM TODAS AS UNIÕES DE PARTES METÁLICAS, DEVERÁ HAVER NO MÍNIMO DOIS CORDÕES DE SOLDA EM LADOS OPOSTOS. - SOLDAS DEVERÃO TER SUPERFÍCIES LISAS E HOMOGÊNEAS, DEVENDO NÃO APRESENTAR NENHUMA SUPERFÍCIE ÁSPERA, PONTOS CORTANTES OU ESCÓRIAS. - MONTAGEM INCLUSA.</t>
  </si>
  <si>
    <t>MESA DE REUNIÃO PARA OITO PESSOAS COM ALTURA ENTRE 720 MM E 750 MM. TAMPO - EM MDP OU MDF DE 25 MM, COM 1200 MM (LARGURA) X 2400 MM (COMPRIMENTO) (MEDIDA VARIÁVEL EM FUNÇÃO DA QUANTIDADE DE PESSOAS E NECESSIDADE), REVESTIDO COM BP NAS DUAS FACES, SUPERFÍCIE TEXTURIZADA, COR A SER DEFINIDA. - BORDAS REVESTIDAS COM FITA DE PVC OU ABS COM RAIO MÍNIMO DE 2,5 MM. ESTRUTURA - ESTRUTURA EM AÇO CARBONO SAE 1010/1020, COM QUATRO APOIOS REGULÁVEIS NO PISO, EM POLIPROPILENO OU NYLON INJETADO. - NAS PARTES METÁLICAS PREVER FUROS INTERNOS NA ESTRUTURA PARA DRENAGEM DO LÍQUIDO DE TRATAMENTO. APLICAR TRATAMENTO ANTICORROSIVO QUE ASSEGURE RESISTÊNCIA À CORROSÃO EM CÂMARA DE NÉVOA SALINA DE NO MÍNIMO 300 HORAS, EM UMA ATMOSFERA CONFORME ESPECIFICAÇÃO DA NBR 8094 E PINTURA ELETROSTÁTICA A PÓ, TINTA HÍBRIDA EPÓXI/POLIÉSTER, POLIMERIZADA EM ESTUFA, ESPESSURA MÍNIMA DE 40 MICROMETROS, NA COR PRETA. - FIXAÇÃO DO TAMPO E PAINÉIS COM BUCHAS METÁLICAS E PARAFUSOS. - PEÇAS INJETADAS NÃO DEVEM APRESENTAR REBARBAS, FALHAS DE INJEÇÃO OU PARTES CORTANTES, DEVENDO SER UTILIZADOS MATERIAIS PUROS E PIGMENTOS ATÓXICOS. - EM TODAS AS UNIÕES DE PARTES METÁLICAS, DEVERÁ HAVER NO MÍNIMO DOIS CORDÕES DE SOLDA EM LADOS OPOSTOS. - SOLDAS DEVERÃO TER SUPERFÍCIES LISAS E HOMOGÊNEAS, DEVENDO NÃO APRESENTAR NENHUMA SUPERFÍCIE ÁSPERA, PONTOS CORTANTES OU ESCÓRIAS. - PAINEL CENTRAL OPCIONAL EM MDF OU MDP 18 MM, REVESTIDO BP, SUPERFÍCIE TEXTURIZADA, NA MESMA COR DO TAMPO. BORDAS ENCABEÇADAS COM FITA DE BORDO EM PVC OU ABS, NA MESMA COR DO REVESTIMENTO DO BP. - MONTAGEM INCLUSA.</t>
  </si>
  <si>
    <t>QUADRO BRANCO DE VIDRO PARA SALAS DE AULA COM PELÍCULA DE SEGURANÇA. DEVE MEDIR 150(L) X 120(A)CM. FABRICADO EM VIDRO TEMPERADO DE NO MÍNIMO 6MM DE ESPESSURA, COM PELÍCULA BRANCA APLICADA NO VERSO DO VIDRO. DEVE VIR ACOMPANHADO DE SUPORTE PARA APAGADOR E KIT DE INSTALAÇÃO COM PELO MENOS 6 PONTOS DE FIXAÇÃO NAS BORDAS. OS PONTOS DE FIXAÇÃO DEVEM TEM DISTANCIADORES/FIXADORES EM ALUMÍNIO OU AÇO INOX, ALÉM DE TODOS PARAFUSOS E MATERIAIS NECESSÁRIOS PARA SUA FIXAÇÃO. O VIDRO NÃO DEVE APRESENTAR PARTES CORTANTES. GARANTIA MÍNIMA DE 01 ANO INCLUSA.</t>
  </si>
  <si>
    <t>QUADRO BRANCO DE VIDRO PARA SALAS DE AULA COM PELÍCULA DE SEGURANÇA. DEVE MEDIR 200(L) X 120(A)CM. FABRICADO EM VIDRO TEMPERADO DE NO MÍNIMO 6MM DE ESPESSURA, COM PELÍCULA BRANCA APLICADA NO VERSO DO VIDRO. DEVE VIR ACOMPANHADO DE SUPORTE PARA APAGADOR E KIT DE INSTALAÇÃO COM PELO MENOS 6 PONTOS DE FIXAÇÃO NAS BORDAS. OS PONTOS DE FIXAÇÃO DEVEM TEM DISTANCIADORES/FIXADORES EM ALUMÍNIO OU AÇO INOX, ALÉM DE TODOS PARAFUSOS E MATERIAIS NECESSÁRIOS PARA SUA FIXAÇÃO. O VIDRO NÃO DEVE APRESENTAR PARTES CORTANTES. GARANTIA MÍNIMA DE 01 ANO INCLUSA.</t>
  </si>
  <si>
    <t>QUADRO BRANCO DE VIDRO PARA SALAS DE AULA COM PELÍCULA DE SEGURANÇA. DEVE MEDIR 300(L) X 120(A)CM. FABRICADO EM VIDRO TEMPERADO DE NO MÍNIMO 6MM DE ESPESSURA, COM PELÍCULA BRANCA APLICADA NO VERSO DO VIDRO. DEVE VIR ACOMPANHADO DE SUPORTE PARA APAGADOR E KIT DE INSTALAÇÃO COM PELO MENOS 6 PONTOS DE FIXAÇÃO NAS BORDAS. OS PONTOS DE FIXAÇÃO DEVEM TEM DISTANCIADORES/FIXADORES EM ALUMÍNIO OU AÇO INOX, ALÉM DE TODOS PARAFUSOS E MATERIAIS NECESSÁRIOS PARA SUA FIXAÇÃO. O VIDRO NÃO DEVE APRESENTAR PARTES CORTANTES. GARANTIA MÍNIMA DE 01 ANO INCLUSA.</t>
  </si>
  <si>
    <t>Aquisição de Mobiliário</t>
  </si>
  <si>
    <t>PROPLAN - CA - PRAE - FAEM</t>
  </si>
  <si>
    <t xml:space="preserve">
03.851.189/0001-14 - HABIB DECORACOES DE ITAJUBA LTDA - EPP</t>
  </si>
  <si>
    <t>04.063.503/0001-67 - SANTA TEREZINHA COMERCIO DE MOVEIS EIRELI - EPP</t>
  </si>
  <si>
    <t>04.375.274/0001-16 - G P COMERCIO E SERVICOS LTDA - EPP</t>
  </si>
  <si>
    <t>07.189.487/0001-41 - UNIMOVEIS - INDUSTRIA E COMERCIO DE MOVEIS ESCOLARES LT</t>
  </si>
  <si>
    <t>08.946.276/0001-79 - PRO ATIVA COMPONENTES PARA MOVEIS DE ESCRITORIO LTDA</t>
  </si>
  <si>
    <t>14.918.354/0001-24 - MEDISYS COMERCIO E SERVICOS LTDA - EPP</t>
  </si>
  <si>
    <t xml:space="preserve">20.252.467/0001-36 - G. C. ARAUJO - MOVEIS DE ACO - EPP
</t>
  </si>
  <si>
    <t>20.308.195/0001-49 - PRJ COMERCIO E SERVICOS DE MANUTENCAO LTDA - ME</t>
  </si>
  <si>
    <t>22.228.425/0001-95 - E. TRIPODE COMERCIO DE MOVEIS - ME</t>
  </si>
  <si>
    <t>25.187.245/0001-09 - J.A.I INDUSTRIA E COMERCIO DE MOVEIS LTDA - ME</t>
  </si>
  <si>
    <t>26.398.158/0001-55 - SANTA LUCIA INDUSTRIA DE MOVEIS EIRELI - EPP</t>
  </si>
  <si>
    <t>75.395.665/0001-40 - INDUSTRIA E COMERCIO DE MOVEIS LACHI EIRELI</t>
  </si>
  <si>
    <t>85.354.306/0003-60 - DUCA MOVEIS LTDA - EPP</t>
  </si>
  <si>
    <t>93.920.361/0001-37 - LUIS CESAR REIS - EPP</t>
  </si>
  <si>
    <t>NÃO SOLICITARPEDIDO EMPENHADO/PG TRADICIONAL</t>
  </si>
  <si>
    <t>ABRIDOR DE BOCA, MOLT, ADULTO, INDICADOR PARA AUXILIAR EM PROCEDIMENTO E CIRURGIA</t>
  </si>
  <si>
    <t>ABRIDOR DE BOCA, MOLT, INFANTIL, INDICADO PARA AUXILIAR EM PROCEDIMENTO E CIRURGIA</t>
  </si>
  <si>
    <t>AMALGAMADOR CAPSULAR, MÍNIMO DE PROGRAMAÇÃO DE 10 SEGUNDOS E 4000 OSCILAÇÕES/MINUTO, 220V, QUE PERMITA USO DA CAPSULA DO RIVA(MARCA SDI), COM FURO NO ENCAIXE DA CÁPSULA.</t>
  </si>
  <si>
    <t>BISTURI CIRÚRGICO ELETRÔNICO DIGITAL, 150 WATTS, CONTROLE DE POTÊNCIA LINEARES INDEPENDENTE PARA CORTE E BIPOLAR, ALARME DE SEGURANÇA, SAÍDAS TOTALMENTE ISOLADAS, CONTENDO ACESSÓRIOS: 1 PEDAL SIMPLES, 1 CANETA PADRÃO DE BAIXA, 1 PLACA NEUTRA EM INOX, 1 CABO DE PLACA NEUTRA, 1 CABO DE FORÇA, 1 KIT DE ELETRODOS DE BAIXA, 1 ELETRODO TIPO AGULHA, 1 ELETRODO TIPO AGULHA DE DEPILAÇÃO, 1 ELETRODO TIPO ALÇA PEQUENA, 1 ELETRODO TIPO BOLA COM 2,1MM DE DIÂMETRO, 1 ELETRODO TIPO BOLA COM 4,2MM DE DIÂMETRO, 1 ELETRODO TIPO FACA RETA PEQUENA. ALIMENTAÇÃO BIVOLT (110/220V), 50/60HZ</t>
  </si>
  <si>
    <t>BOMBA DE VÁCUO, INDICADA PARA CLÍNICAS E CONSULTÓRIOS, CAPACIDADE PARA ATÉ 05 CONSULTÓRIOS SIMULTANEAMENTE, COM FILTRO COLETOR DE DETRITOS NA ENTRADA DA SUCÇÃO, FILTRO DE ENTRADA DE ÁGUA, PROTETOR TÉRMICO, COMANDO DE ACIONAMENTO ELETRÔNICO, VÁCUO MAXIMO (APROXIMADO) 640MMHG/ 25,06INHG, POTÊNCIA DO MOTOR (APROXIMADA) 1CV, ALIMENTAÇÃO BIVOLT (110V/220V), FREQUÊNCIA 60HZ, VAZÃO DE AR MÁXIMA (APROXIMADA) 460L/MIN, CONSUMO DE ÁGUA (APROXIMADA) 0,40L/MIN.</t>
  </si>
  <si>
    <t>FITA ISOLANTE COM 20 M DE COMPRIMENTO, LARGURA APROXIMADA 19MM, COM COMPOSIÇÃO DE FILME DE PVC ADESIVO À BASE DE BORRACHA, ANTI-CHAMA, NA COR PRETA.  COM CAPACIDADE DE ISOLAMENTO DE FIOS E CABOS ELÉTRICOS ATÉ 750V.</t>
  </si>
  <si>
    <t>FOTOPOLIMERIZADOR, SEM FIO, CONTROLE DE OPERAÇÃO COM BOTÕES NO PRÓPRIO APARELHO, ACIONAMENTO DE FOTOATIVAÇÃO, AJUSTE DO TEMPO DE ATIVAÇÃO, SELEÇÃO DO MODO DE APLICAÇÃO, MÍNIMO DE 3 MODOS PROGRAMÁVEIS DE APLICAÇÃO (CONTÍNUO, RAMPA, PULSADO), LED DE ALTA POTÊNCIA (APROXIMADAMENTE 1200MW/CM2), CONDUTOR DE LUZ DE FIBRA ÓTICA, AUTOCLAVÁVEL, SISTEMA STAND-BY, BATERIA RECARREGÁVEL, BIVOLT (100/240V)</t>
  </si>
  <si>
    <t>KIT ESTABILIZADOR DE GODOY PARA ATENDIMENTO DE PACIENTES PORTADORES DE NECESSIDADES ESPECIAIS CONTENDO: PRANCHA ARTICULADA, CINTO TORÁCICO, LUVAS(PAR) E DEDEIRA (UNIDADE).</t>
  </si>
  <si>
    <t>LÂMPADA AUTOMOTIVA 12V/55W,  NBR 64151, H3, BASE PK22S UTILIZADA EM REFLETORES DE CADEIRAS ODONTOLÓGICAS. COMPATÍVEL COM EQUIPAMENTOS DABI ATLANTE E GNATUS.</t>
  </si>
  <si>
    <t>LOCALIZADOR APICAL, PARA A PRECISÃO NA MENSURAÇÃO DOS CANAIS RADICULARES, EQUIPAMENTO PORTÁTIL, COM PAINEL LUMINOSO COM A INDICAÇÃO DE LOCALIZAÇÃO DA CÁRIE EM LED, BOTÃO LIGA E DESLIGA, CONTROLE DE VOLUME SONORO, CONTENDO CABO DE MEDIÇÃO, FILE CLIP, CLIPE PARA LÁBIOS, ALIMENTAÇÃO ATRAVÉS DE PILHA AAA.</t>
  </si>
  <si>
    <t>MUFLO DE COCÇÃO NÚMERO 6, COM PARAFUSO DO TIPO BORBOLETA, SEM NECESSIDADE DE CHAVES PAR APERTO, PARA USO EM POLIMERIZAÇÃO DE PRÓTESES DENTÁRIAS</t>
  </si>
  <si>
    <t>MUFLO DE COCÇÃO PARA USO NAS TÉCNICAS CONVENCIONAL E MICROONDAS, PARA USO EM POLIMERIZAÇÃO DE PRÓTESES DENTÁRIAS</t>
  </si>
  <si>
    <t>ÓLEO LUBRIFICANTE MINERAL DE BAIXA VISCOSIDADE, UTILIZADO PARA LUBRIFICAÇÃO DE PEÇAS DE MÃO DE ALTA E BAIXA ROTAÇÃO, USO ODONTOLÓGICO, EM FRASCO DE 200ML.</t>
  </si>
  <si>
    <t>PISTOLA METÁLICA, INDICADA PARA APLICAÇÃO DE PRODUTOS DA LINHA RIVA, NÚMERO 1</t>
  </si>
  <si>
    <t>PLACA ELETRÔNICA DE COMANDO PRINCIPAL, COMPATÍVEL COM A CADEIRA SYNCRUS GL GNATUS.</t>
  </si>
  <si>
    <t>PRENSA HIDRÁULICA COM CAPACIDADE APROXIMADA DE 4 TONELADAS, PARA 3 MUFLAS</t>
  </si>
  <si>
    <t>PROTETOR PLÁSTICO DO  REFLETOR COMPATÍVEL COM A CADEIRA ODONTOLÓGICO MARCA DABI ATLANTE, MODELO  CROMAT5.</t>
  </si>
  <si>
    <t>RECORTADOR DE GESSO COM CAPACIDADE APROXIMADA DE PESO DE 15KG, POTÊNCIA 1/2 CV, ROTAÇÃO 3200RPM, CONSUMO 190 WATTS, DIMENSÕES APROXIMADAS LARGURA 40CM, ALTURA 38CM, COMPRIMENTO 40CM</t>
  </si>
  <si>
    <t>SERINGA TRÍPLICE, COM CABO EM PVC COMPLETA, COM BOTÕES PARA ACIONAMENTO  DE ÁGUA E AR,  POSSIBILITANDO O USO DE SPRAY. O CABEÇOTE DEVERÁ CONTER ENGATE DIÂMETRO 4MM PARA ENTRADA DE AR E 2MM PARA ENTRADA DE ÁGUA, COMPATÍVEL COM OS EQUIPOS DABI E GNATUS.</t>
  </si>
  <si>
    <t>SERINGA TRÍPLICE METÁLICA COMPLETA, COM BOTÕES PARA ACIONAMENTO  DE ÁGUA E AR,  POSSIBILITANDO O USO DE SPRAY, COM CORPO METÁLICO CÔNICO. O CABEÇOTE DEVERÁ CONTER ENGATE DIÂMETRO 4MM PARA ENTRADA DE AR E 2MM PARA ENTRADA DE ÁGUA, COMPATÍVEL COM OS EQUIPOS KAVO E OLSEM.</t>
  </si>
  <si>
    <t>SUCTORES METÁLICOS DE SANGUE E SALIVA, TIPO VENTURI, COM SAÍDA PARA MANGUEIRAS DE SUGADORES DE 10 MM.</t>
  </si>
  <si>
    <t>SUPORTE PLÁSTICO DE PONTAS NA COR GELO E CINZA, PARA FIXAÇÃO NA FACE INFERIOR DO EQUIPO ATRAVÉS DE 3 PARAFUSOS DE FIXAÇÃO, COMPATÍVEL COM A LINHA SYNCRUS GL DA GNATUS</t>
  </si>
  <si>
    <t>TERMINAL TRIPLO METÁLICO DIÂMETRO DO CORPO APROXIMADAMENTE 14MM COM LUVA DE REGULAGEM, UTILIZADO EM CANETAS DE ALTA ROTAÇÃO, COMPATÍVEL COM AS CADEIRAS ODONTOLÓGICAS MODELO GNATUS.</t>
  </si>
  <si>
    <t>ULTRASSOM, EQUIPAMENTO COMPOSTO POR ULTRASSOM, BOMBA PERISTÁLTICA E RESERVATÓRIO DE LÍQUIDO IRRIGANTE, TENSÃO (V) 99 A 242, POTÊNCIA (W) 36, FREQUÊNCIA (KHZ) 24 A 30.</t>
  </si>
  <si>
    <t>VIBRADOR DE GESSO, BIVOLT, VIBRAÇÃO ALTA E BAIXA, 50-60HZ, 40W</t>
  </si>
  <si>
    <t>052/2017</t>
  </si>
  <si>
    <t>Fac. de Odontologia</t>
  </si>
  <si>
    <t>Aquisição de Equipamentos e Materiais Odontológicos</t>
  </si>
  <si>
    <t>02.228.938/0001-99 - D-X INDUSTRIA, COMERCIO, IMPORTACAO E EXPORTACAO LTDA -</t>
  </si>
  <si>
    <t>04.989.294/0001-87 - SILMES COMERCIO DE PRODUTOS ODONTOLOGICOS LTDA - EPP</t>
  </si>
  <si>
    <t>11.088.993/0001-11 - TATA COMERCIO DE EQUIPAMENTOS PARA SAUDE, ODONTO-MEDICO</t>
  </si>
  <si>
    <t>12.957.821/0001-08 - DISTREQUI DO BRASIL DISTRIBUIDORA DE EQUIPAMENTOS LTDA</t>
  </si>
  <si>
    <t>22.392.045/0001-91 - VENA VITA CONSULTORIA COMERCIAL EIRELI - EPP</t>
  </si>
  <si>
    <t>24.935.099/0001-81 - BRAGA COMERCIO DE FERRAGENS E MATERIAIS DE CONSTRUCAO L</t>
  </si>
  <si>
    <t>27.792.194/0001-61 - LUANA TARACZUK MICHALISZYN 09435745954</t>
  </si>
  <si>
    <t>60.683.786/0001-10 - MEDICAL CIRURGICA LTDA - EPP</t>
  </si>
  <si>
    <t>634 - FO</t>
  </si>
  <si>
    <t>641 - FO</t>
  </si>
  <si>
    <t>066/2017</t>
  </si>
  <si>
    <t>NURFS</t>
  </si>
  <si>
    <t>Aquisição de Ração</t>
  </si>
  <si>
    <t>QUILOGRAMA</t>
  </si>
  <si>
    <t>POTE 270 GRAMAS</t>
  </si>
  <si>
    <t>ALPISTE</t>
  </si>
  <si>
    <t>COLZA</t>
  </si>
  <si>
    <t>FARELO DE TRIGO</t>
  </si>
  <si>
    <t>NÍGER</t>
  </si>
  <si>
    <t>PAINÇO</t>
  </si>
  <si>
    <t>QUIRERA DE MILHO</t>
  </si>
  <si>
    <t>RAÇÃO GRANULADA OLEOSA PARA SABIÁ E PÁSSARO PRETO COM BANANA</t>
  </si>
  <si>
    <t>RAÇÃO PARA RÉPTEIS AQUÁTICOS</t>
  </si>
  <si>
    <t>RAÇÃO PARA TUCANOS</t>
  </si>
  <si>
    <t>SEMENTE DE AVEIA</t>
  </si>
  <si>
    <t>SEMENTE DE GIRASSOL</t>
  </si>
  <si>
    <t xml:space="preserve">
00.479.418/0001-23 - A N ROTA - EPP</t>
  </si>
  <si>
    <t>06.999.219/0001-22 - LUIS FERNANDO BOTEZINI - ME</t>
  </si>
  <si>
    <t>042/2017</t>
  </si>
  <si>
    <t>AR CONDICIONADO SPLIT INVERTER HI HALL, MONOFÁSICO 220 V, 60HZ, QUENTE E FRIO, COM FILTRO ANTIBACTERIANO, GÁS R410A E CONTROLE REMOTO SEM FIO DE 12.000 BTUS, COM SELO PROCEL A. REF.: CARRIER, EQUIVALENTE TÉCNICO OU SUPERIOR.</t>
  </si>
  <si>
    <t>AR CONDICIONADO SPLIT INVERTER HI HALL, MONOFÁSICO 220 V, 60HZ, QUENTE E FRIO, COM FILTRO ANTIBACTERIANO, GÁS R410A E CONTROLE REMOTO SEM FIO DE 18.000 BTUS/H COM SELO PROCEL A. REF.: CARRIER, EQUIVALENTE TÉCNICO OU SUPERIOR.</t>
  </si>
  <si>
    <t>AR CONDICIONADO SPLIT INVERTER HI HALL, MONOFÁSICO 220 V, 60HZ, QUENTE E FRIO, COM FILTRO ANTIBACTERIANO, GÁS R410A E CONTROLE REMOTO SEM FIO DE 24.000 BTUS/H COM SELO PROCEL A. REF.: CARRIER, EQUIVALENTE TÉCNICO OU SUPERIOR.</t>
  </si>
  <si>
    <t>AR CONDICIONADO SPLIT INVERTER HI HALL, MONOFÁSICO 220 V, 60HZ, QUENTE E FRIO, COM FILTRO ANTIBACTERIANO, GÁS R410A E CONTROLE REMOTO SEM FIO DE 31.000 BTUS/H COM SELO PROCEL A. REF.: CARRIER, EQUIVALENTE TÉCNICO OU SUPERIOR.</t>
  </si>
  <si>
    <t>AR CONDICIONADO SPLIT PISO TETO, TRIFÁSICO 380 V, 60HZ, QUENTE E FRIO, COM FILTRO ANTIBACTERIANO, GÁS R410A E CONTROLE REMOTO SEM FIO DE 58.000/60.000 BTUS/H COM SELO PROCEL A. REF.: FUJITSU, EQUIVALENTE TÉCNICO OU SUPERIOR.</t>
  </si>
  <si>
    <t>Aquisição de Ar Condicionado</t>
  </si>
  <si>
    <t>07.671.564/0001-03 - TOP DISTRIBUIDORA E LOGISTICA LTDA - ME</t>
  </si>
  <si>
    <t>13.729.630/0001-43 - P.L.DO B.GUIMARAES-PLB PRODUTOS - ME</t>
  </si>
  <si>
    <t>PRAE</t>
  </si>
  <si>
    <t>054/2017</t>
  </si>
  <si>
    <t>PRAE, CENTRO DE ARTES E PROPLAN</t>
  </si>
  <si>
    <t>Aquisição de Materiais de expediente</t>
  </si>
  <si>
    <t>08.543.707/0001-56 - RIQUEL COMERCIAL E DISTRIBUIDORA DE MANUFATURADOS LTDA</t>
  </si>
  <si>
    <t>BANDEJA RETANGULAR, MATERIAL POLIPROPILENO, DIMENSÕES MÍNIMAS (COMPRIMENTOXLARGURAXALTURA) 50CMX30CMX14CM. CAPACIDADE MÍNIMA 20 LITROS.</t>
  </si>
  <si>
    <t>CABO HDMI MACHO X MACHO COM 15 METROS, VERSÃO 1.4 TIPO A, COM FILTRO NAS DUAS EXTREMIDADES.</t>
  </si>
  <si>
    <t>CABO VGA BLINDADO COM 15 METROS DE COMPRIMENTO. DEVE CONTER FILTRO NAS DUAS EXTREMIDADES E PONTEIRAS BLINDADAS.</t>
  </si>
  <si>
    <t>DESCANSO PARA PÉS, COM ESTRUTURA EM TUBO DE AÇO, PINTADO COM PINTURA EPÓXI NA COR PRETA COM BORRACHAS ANTIDERRAPANTES, REGULAGEM DE ALTURA E INCLINAÇÃO EM 03 ESTÁGIOS, PLATAFORMA ARTICULADA E ANTIDERRAPANTE, DIMENSÕES APROXIMADAS: 15X25X45CM</t>
  </si>
  <si>
    <t>GARRAFA TÉRMICA, CAPACIDADE MÍNIMA 1,8 LITROS. DEVE APRESENTAR ALÇA DE SUSTENTAÇÃO, JATO FORTE E PRECISO, SISTEMA ANTIPINGOS E CONSERVAÇÃO DE TEMPERATURA DO LÍQUIDO EM SEU INTERIOR DE NO MÍNIMO 6 HORAS.</t>
  </si>
  <si>
    <t>PAPEL JORNAL, MATERIAL CELULOSE VEGETAL, COMPRIMENTO 420, LARGURA 297, GRAMATURA 50, FORMATO A3</t>
  </si>
  <si>
    <t>PLÁSTICO BOLHA, MATERIAL PLÁSTICO, LARGURA 1,30, COMPRIMENTO 100, APRESENTAÇÃO BOBINA, CARACTERÍSTICAS ADICIONAIS GRAMATURA 120 MICARAS/DIÂMETRO BOLHA 10MM</t>
  </si>
  <si>
    <t>CARTUCHO (REFIL) PARA RECARGA DE MARCADOR PARA QUADRO BRANCO, COM TINTA LÍQUIDA (COM CAPACIDADE PARA 5,5ML) NA COR AZUL.</t>
  </si>
  <si>
    <t>CARTUCHO (REFIL) PARA RECARGA DE MARCADOR PARA QUADRO BRANCO, COM TINTA LÍQUIDA (COM CAPACIDADE PARA 5,5ML) NA COR PRETA.</t>
  </si>
  <si>
    <t>CARTUCHO (REFIL) PARA RECARGA DE MARCADOR PARA QUADRO BRANCO, COM TINTA LÍQUIDA (COM CAPACIDADE PARA 5,5ML) NA COR VERMELHO.</t>
  </si>
  <si>
    <t>MARCADOR PARA QUADRO BRANCO RECARREGÁVEL COR AZUL - DEVERÁ POSSUIR PONTA REDONDA MACIA, COM ESPESSURA DE TRAÇO DE 2,00 MM, SENDO ACEITA VARIAÇÃO DE ATÉ 0,40 MM. O MARCADOR CONTARÁ COM TAMPA VEDANTE E ANTIDESLIZANTE, POSSUINDO TAMBÉM TRAVA NA PARTE TRASEIRA, ALÉM DE POSSUIR UMA CAPACIDADE MÍNIMA DE ESCRITA DE 600,00 M. A TINTA UTILIZADA DEVE SER DE FÁCIL APAGAMENTO. REFIL E PONTA SUBSTITUÍVEIS.</t>
  </si>
  <si>
    <t>MARCADOR PARA QUADRO BRANCO RECARREGÁVEL COR PRETA - DEVERÁ POSSUIR PONTA REDONDA MACIA, COM ESPESSURA DE TRAÇO DE 2,00 MM, SENDO ACEITA VARIAÇÃO DE ATÉ 0,40 MM. O MARCADOR CONTARÁ COM TAMPA VEDANTE E ANTIDESLIZANTE, POSSUINDO TAMBÉM TRAVA NA PARTE TRASEIRA, ALÉM DE POSSUIR UMA CAPACIDADE MÍNIMA DE ESCRITA DE 600,00 M. A TINTA UTILIZADA DEVE SER DE FÁCIL APAGAMENTO. REFIL E PONTA SUBSTITUÍVEIS.</t>
  </si>
  <si>
    <t>MARCADOR PARA QUADRO BRANCO RECARREGÁVEL COR VERMELHO - DEVERÁ POSSUIR PONTA REDONDA MACIA, COM ESPESSURA DE TRAÇO DE 2,00 MM, SENDO ACEITA VARIAÇÃO DE ATÉ 0,40 MM. O MARCADOR CONTARÁ COM TAMPA VEDANTE E ANTIDESLIZANTE, POSSUINDO TAMBÉM TRAVA NA PARTE TRASEIRA, ALÉM DE POSSUIR UMA CAPACIDADE MÍNIMA DE ESCRITA DE 600,00 M. A TINTA UTILIZADA DEVE SER DE FÁCIL APAGAMENTO. REFIL E PONTA SUBSTITUÍVEIS.</t>
  </si>
  <si>
    <t xml:space="preserve">REFIL DE PONTA MÉDIA PARA MARCADOR DE QUADRO BRANCO, REDONDA, COMPRIMENTO DE 32MM, DIÂMETRO DE 6MM, ESPESSURA DO TRAÇO DE 2,00MM, SENDO ACEITA VARIAÇÃO DE ATÉ 0,40 MM. </t>
  </si>
  <si>
    <t>08.863.707/0001-33 - PRISCILA RAUBER HENGEMUHLE - EPP</t>
  </si>
  <si>
    <t>10.662.497/0002-48 - Grande Eletro Eletrônicos Ltda - ME</t>
  </si>
  <si>
    <t>71.511.349/0001-36 - AMILTON GUIMARAES - ME</t>
  </si>
  <si>
    <t>PCTE C/50</t>
  </si>
  <si>
    <t>92.067.073/0001-19 - TAVI PAPELARIA MATERIAIS DE ESCRITORIO E INFORMATICA LT</t>
  </si>
  <si>
    <t>CHUVEIRO, TIPO DUCHA ELÉTRICA, 4 TEMPERATURAS, 220V, POTÊNCIA MAIOR OU IGUAL A 6800W, COR BRANCO OU PRATA. CARACTERÍSTICAS ADICIONAIS: COM OU SEM CANO.</t>
  </si>
  <si>
    <t>LÂMPADA FLUORESCENTE TUBULAR, 20W, T12, COR BRANCA, VIDA ÚTIL MÍNIMA 6.000 HORAS, TEMPERATURA DA COR BRANCO FRIO. VOLTAGEM BIVOLT OU 220V</t>
  </si>
  <si>
    <t>LUMINÁRIA DE MESA COMPATÍVEL COM LÂMPADA ELETRÔNICA OU INCANDESCENTE. DEVE APRESENTAR HASTE FLEXÍVEL E MATERIAL DA CÚPULA EM INOX. ALTURA MÍNIMA 30 CENTÍMETROS.</t>
  </si>
  <si>
    <t>PENEIRA PLÁSTICA PEQUENA, USO DOMÉSTICA, PARA USO EM COPO</t>
  </si>
  <si>
    <t>RESISTÊNCIA ELÉTRICA, CHUVEIRO ELÉTRICO, TIPO DUCHA TOPJET LORENZETTI, TENSÃO NOMINAL 220V, POTÊNCIA NOMINAL 7500W</t>
  </si>
  <si>
    <t>RESISTÊNCIA ELÉTRICA, CHUVEIRO ELÉTRICO, TIPO NOVA DUCHA SINTEX, 3 TEMPERATURAS, TENSÃO NOMINAL 220V, POTÊNCIA NOMINAL 5500W</t>
  </si>
  <si>
    <t>SECADOR ROUPA TIPO VARAL, MATERIAL ARMAÇÃO ALUMÍNIO, MATERIAL VARETA ALUMÍNIO, QUANTIDADE VARETAS 7, COMPRIMENTO 0,80, CARACTERÍSTICAS ADICIONAIS SANFONADO. GARANTIA MÍNIMA 3 MESES.</t>
  </si>
  <si>
    <t>ELETROCALHA PERFURADA GALVANIZADA 50X50X3000 MM</t>
  </si>
  <si>
    <t>EMENDA PARA ELETROCALHA GALVANIZADA "U" 50X50 MM INTERNA</t>
  </si>
  <si>
    <t>LUVA DE ACABAMENTO ELETROCALHA 50X50MM GALVANIZADO</t>
  </si>
  <si>
    <t>SAÍDA FINAL DE PERFILADO PARA ELETRODUTO 3/4" GALVANIZADO</t>
  </si>
  <si>
    <t>SAÍDA HORIZONTAL  DE ELETROCALHA PARA ELETRODUTO 3/4" GALVANIZADO</t>
  </si>
  <si>
    <t>SAÍDA LATERAL  DE PERFILADO PARA ELETRODUTO 3/4"  GALVANIZADO</t>
  </si>
  <si>
    <t>SUPORTE PARA SUSPENSÃO TIPO C PARA ELETROCALHA 50X50MM GALVANIZADO</t>
  </si>
  <si>
    <t>TÊ GALVANIZADO HORIZONTAL P/ELETROCALHA 50X50MM GALVANIZADO</t>
  </si>
  <si>
    <t>TÊ VERTICAL DE DERIVAÇÃO PARA ELETROCALHA 50X50MM GALVANIZADO</t>
  </si>
  <si>
    <t>ELETROCALHA PERFURADA GALVANIZADA 100X50X3000 MM</t>
  </si>
  <si>
    <t>EMENDA PARA ELETROCALHA GALVANIZADA "U" 100X50 MM INTERNA</t>
  </si>
  <si>
    <t>LUVA DE ACABAMENTO ELETROCALHA 100X50MM GALVANIZADO</t>
  </si>
  <si>
    <t>REDUÇÃO CONCENTRICA PARA ELETROCALHA DE 100X50MM PARA 50X50MM GALVANIZADO</t>
  </si>
  <si>
    <t>SUPORTE PARA SUSPENSÃO TIPO C PARA ELETROCALHA 100X50MM GALVANIZADO</t>
  </si>
  <si>
    <t>TÊ GALVANIZADO HORIZONTAL P/ELETROCALHA 100X50MM GALVANIZADO</t>
  </si>
  <si>
    <t>TÊ VERTICAL DE DERIVAÇÃO PARA ELETROCALHA 100X50MM GALVANIZADO</t>
  </si>
  <si>
    <t>JUNTA INTERNA L PARA PERFILADO 38X38MM GALVANIZADO</t>
  </si>
  <si>
    <t>JUNTA INTERNA T PARA PERFILADO 38X38MM GALVANIZADO</t>
  </si>
  <si>
    <t>JUNTA INTERNA X PARA PERFILADO 38X38MM GALVANIZADO</t>
  </si>
  <si>
    <t>JUNTA RETA INTERNA PARA PERFILADO 38X38MM GALVANIZADO</t>
  </si>
  <si>
    <t>SUPORTE PARA PERFILADO 38X38, ALTURA DE 100MM, FIXAÇÃO POR TIRANTE  GALVANIZADO</t>
  </si>
  <si>
    <t>LUMINARIA SOBREPOR 2X32/36/40W; CORPO EM CHAPA DE AÇO FOSFATIZADA; PINTADA COM PINTURA ELETROSTÁTICA EM EPOXI-PÓ NA COR BRANCO, COM REFLETOR E ALETAS PARABÓLICO EM ALUMÍNIO ANODIZADO COM 99,85% DE PUREZA;ALTURA: 7,5 CM; LARGURA: 24,4 CM; COMPRIMENTO: 132</t>
  </si>
  <si>
    <t>SUPORTE DE SUSPENSÃO PARA LUMINÁRIA, ALTURA DE 100MM  GALVANIZADO</t>
  </si>
  <si>
    <t>ARRUELA DE PRESSÃO 1/4"</t>
  </si>
  <si>
    <t>ARRUELA LISA 1/4 X 1,2MM</t>
  </si>
  <si>
    <t>PARAFUSO PHILIPS COM BUCHA PARA FIXAÇÃO TETO 8MM</t>
  </si>
  <si>
    <t>PORCA SEXTAVADA NC 1/4"</t>
  </si>
  <si>
    <t>TIRANTE DE AÇO (BARRA ROSCADA) 1/4"X3000</t>
  </si>
  <si>
    <t>BANDEJA PLÁSTICA (CAIXA PLÁSTICA) . TAMANHO 30 X 20,5 X 6, OU DIMENSÕES PRÓXIMAS  - USO DOMÉSTICO</t>
  </si>
  <si>
    <t>CHUVEIRO ELÉTRICO, TIPO DUCHA, POTÊNCIA 5.500W, VOLTAGEM 220V, 3 TEMPERATURAS, COR BRANCA, SEM CANO. SE POSSÍVEL, ACOMPANHAR RESISTÊNCIA EXTRA.</t>
  </si>
  <si>
    <t>COPO PLÁSTICO COMUM. USO DOMÉSTICO - VOLUME EM TORNO DE 250 ML</t>
  </si>
  <si>
    <t xml:space="preserve">FIO PARALELO 2,5 MM </t>
  </si>
  <si>
    <t>FUNIL PLÁSTICO PEQUENO, COMUM, USO DOMÉSTICO</t>
  </si>
  <si>
    <t xml:space="preserve">PLUG 10 A PARA CABO PP PADRÃO L  </t>
  </si>
  <si>
    <t xml:space="preserve">PLUG PARA CABO PP 10 A </t>
  </si>
  <si>
    <t xml:space="preserve">TOMADA DUPLA PADRÃO NOVO 2P+TT 10A </t>
  </si>
  <si>
    <t xml:space="preserve">TOMADA PADRÃO NOVO 2P +T  - 250 V 10 A </t>
  </si>
  <si>
    <t>CRUZETA HORIZONTAL 90° PARA ELETROCALHA 50X50MM  GALVANIZADO</t>
  </si>
  <si>
    <t>SUPORTE DE SUSPENSÃO COM REFORÇO PARA ELETROCALHA PARA FIXAÇÃO NA PAREDE GALVANIZADO 50X50MM</t>
  </si>
  <si>
    <t>CRUZETA HORIZONTAL 90° PARA ELETROCALHA 100X50MM  GALVANIZADO</t>
  </si>
  <si>
    <t>CANTONEIRA ZZ PARA PERFILADO E ELETROCALHA  GALVANIZADO 38X38MM</t>
  </si>
  <si>
    <t>PERFILADO PERFURADO 38X38X3000MM GALVANIZADO</t>
  </si>
  <si>
    <t>SAPATA PERFILADO 38X38 4 FUROS INTERNA  GALVANIZADO</t>
  </si>
  <si>
    <t>PARAFUSO CABEÇA LENTILHA C/TRAVA 1/4 X 1/2 MM</t>
  </si>
  <si>
    <t>CENTENA</t>
  </si>
  <si>
    <t>ESCADA, MATERIAL ALUMÍNIO, TIPO ARTICULADA MULTIFUNCIONAL 4X3, QUANTIDADE DEGRAUS 12, CARACTERÍSTICAS ADICIONAIS SAPATAS EMBORRACHADAS, DOBRADIÇAS EM AÇO, TRAVAS AUTOMÁTICAS NAS CATRACAS, CAPACIDADE 150 KG</t>
  </si>
  <si>
    <t>PRAE-577</t>
  </si>
  <si>
    <t>IB-574</t>
  </si>
  <si>
    <t>IB-571</t>
  </si>
  <si>
    <t>PRIE-797</t>
  </si>
  <si>
    <t>056/2017</t>
  </si>
  <si>
    <t>Aquisição de Materiais Elétricos e de Ferragem</t>
  </si>
  <si>
    <t>06.324.611/0001-71 - JULIERME F. DA ROSA - EPP</t>
  </si>
  <si>
    <t>07.702.233/0001-85 - SHEKINAH MATERIAIS PARA CONSTRUCAO LTDA - ME</t>
  </si>
  <si>
    <t>09.058.708/0001-78 - FRATELLI COMERCIO DE MAQUINAS E EQUIPAMENTOS EIRELI - E</t>
  </si>
  <si>
    <t>14.784.795/0001-80 - GIGA MATERIAIS ELETRICOS EIRELI - EPP</t>
  </si>
  <si>
    <t>15.724.019/0001-58 - QUALITY ATACADO EIRELI - EPP</t>
  </si>
  <si>
    <t>17.451.234/0001-58 - GR COMERCIO EIRELI - ME</t>
  </si>
  <si>
    <t>24.360.974/0001-44 - LICITA ONLINE EIRELI - ME</t>
  </si>
  <si>
    <t>25.329.901/0001-52 - MGS BRASIL DISTRIBUIDORA LTDA - EPP</t>
  </si>
  <si>
    <t>26.032.320/0001-17 - ELETRICA MINEIRAO EIRELI - ME</t>
  </si>
  <si>
    <t>BASTIDOR PARA RACK 19? COM CAPACIDADE PARA NO MÍNIMO 10 INTERFACES DE CELULAR. ALTURA MÁXIMA: 3 US.TENSÃO DE ALIMENTAÇÃO: 90-240 V (AUTOMÁTICO).INCLUSO SERVIÇO PARA INSTALAÇÃO/ATIVAÇÃO DO BASTIDOR, BEM COMO PROGRAMAÇÃO DAS PLACAS, REGRAS DE MENOR CUSTO EM CENTRAIS TELEFÔNICAS E PROGRAMAÇÕES NECESSÁRIAS PARA FUNCIONAMENTO DO EQUIPAMENTO.</t>
  </si>
  <si>
    <t>BASTIDOR REMOTO MODELO 1: MEDIA GATEWAY COM CPU, DA CENTRAL TELEFÔNICA MARCA ALCATEL-LUCENT MODELO OMNIPCX ENTERPRISE, EQUIPADO COM 48 PORTAS DE RAMAIS ANALÓGICOS, 8 PORTAS DE RAMAIS DIGITAIS, 30 PORTAS DE TRONCO DIGITAL CAS, 08 TRONCOS ANALÓGICOS, 30 TRONCOS ABC, CORREIO DE VOZ E IDENTIFICADOR DE CHAMADAS PARA TODOS OS RAMAIS (INCLUSIVE ANALÓGICOS), FONTE DE ALIMENTAÇÃO COMPOSTA DE CARREGADOR E BATERIA, COM AUTONOMIA MÍNIMA DE 2 HORAS. INCLUSO TODAS AS LICENÇAS NECESSÁRIAS PARA ATIVAÇÃO DO BASTIDOR E, TAMBÉM, O SERVIÇO DE INSTALAÇÃO, PROGRAMAÇÃO E ATIVAÇÃO,  INCLUINDO A PROGRAMAÇÃO DE INTERLIGAÇÃO DAS CENTRAIS TELEFÔNICAS ALCATEL MODELO OMNIPCX ENTERPRISE DA CONTRATANTE.</t>
  </si>
  <si>
    <t>BASTIDOR REMOTO MODELO 2: MEDIA GATEWAY DA CENTRAL TELEFÔNICA MARCA ALCATEL MODELO OMNIPCX ENTERPRISE, EQUIPADO COM 16 PORTAS DE RAMAL ANALÓGICO, 30 TRONCOS ABC, CORREIO DE VOZ E IDENTIFICADOR DE CHAMADAS PARA TODOS OS RAMAIS (INCLUSIVE OS ANALÓGICOS)E FONTE DE ALIMENTAÇÃO COMPOSTA DE CARREGADOR E BATERIA, COM AUTONOMIA MÍNIMA DE 2 HORAS. INCLUSO TODAS AS LICENÇAS NECESSÁRIAS PARA ATIVAÇÃO DO BASTIDOR E, TAMBÉM, O SERVIÇO DE INSTALAÇÃO, PROGRAMAÇÃO E ATIVAÇÃO,  INCLUINDO A PROGRAMAÇÃO DE INTERLIGAÇÃO DAS CENTRAIS TELEFÔNICAS ALCATEL MODELO OMNIPCX ENTERPRISE DA CONTRATANTE.</t>
  </si>
  <si>
    <t>INTERFACES DE CELULAR DE RACK QUADRIBAND (850, 900, 1800, 1900 MHZ) PARA BASTIDOR RACK 19? DESCRITO NO ITEM 7. AS PLACAS DEVERAM CONTER ?SOQUETES? PARA INSERÇÃO DE SIM CARDS. JUNTAMENTE COM CADA PLACA, DEVERÁ SER FORNECIDO A ANTENA COM POLARIZAÇÃO VERTICAL QUADRIBAND. AS PLACAS DEVEM POSSUIR SISTEMA QUE IDENTIFIQUE O NÍVEL DE SINAL CAPTADO, BEM COMO INDICAÇÕES SE O SISTEMA ESTÁ EM OPERAÇÃO. AS INTERFACES DEVERÃO TER FUNÇÕES PARA PERMITIR, NO MÍNIMO, A PROGRAMAÇÃO DE CALLBACK,  BLOQUEIO DE ID, FIDELIZAÇÃO DE OPERADORA, INVERSÃO DE POLARIDADE NA LINHA, AJUSTE DE NÍVEL DE ÁUDIO E TEMPORIZAÇÃO ENTRE DÍGITOS. INCLUSO O SERVIÇO DE INSTALAÇÃO/ATIVAÇÃO.</t>
  </si>
  <si>
    <t>KIT DE MONTAGEM MEDIA GATEWAY, FORNECENDO TODO MATERIAL NECESSÁRIO PARA INSTALAÇÃO DO BASTIDOR DESCRITO NO ITEM 1 (RACK, VOICE PANEL, RÉGUA DE TOMADAS AC, BANDEJA PARA RACK, ORGANIZADORES DE CABOS, CABOS, FIOS, BLOCOS, PARAFUSOS, ARRUELAS, BUCHAS, ETC).</t>
  </si>
  <si>
    <t>KIT DE MONTAGEM MEDIA GATEWAY, FORNECENDO TODO MATERIAL NECESSÁRIO PARA INSTALAÇÃO DO BASTIDOR DESCRITO NO ITEM 3 (RACK, VOICE PANEL, RÉGUA DE TOMADAS AC, BANDEJA PARA RACK, ORGANIZADORES DE CABOS, CABOS, FIOS, BLOCOS, PARAFUSOS, ARRUELAS, BUCHAS, ETC).</t>
  </si>
  <si>
    <t>LICENÇA PARA 1 USUÁRIO DE RAMAL ANALÓGICO PARA CENTRAIS TELEFÔNICAS MARCA ALCATEL-LUCENT MODELO OMNIPCX ENTERPRISE.</t>
  </si>
  <si>
    <t>LICENÇA PARA 1 USUÁRIO DE RAMAL DIGITAL PARA CENTRAIS TELEFÔNICAS MARCA ALCATEL-LUCENT MODELO OMNIPCX ENTERPRISE.</t>
  </si>
  <si>
    <t>LICENÇAS PARA APARELHOS IP COM PROTOCOLO PROPRIETÁRIO ALCATEL-LUCENT COMPATÍVEL COM O PABX IP-TDM ATUAL (MODELO OMNIPCX ENTERPRISE), INCLUINDO A INSTALAÇÃO.</t>
  </si>
  <si>
    <t>LICENÇAS PARA PERMITIR A IDENTIFICAÇÃO DE CHAMADAS EM RAMAIS ANALÓGICOS DA CENTRAL TELEFÔNICA MARCA ALCATEL MODELO OMNIPCX ENTERPRISE, INCLUINDO A INSTALAÇÃO.</t>
  </si>
  <si>
    <t xml:space="preserve">PLACA APA8 (COM 8 TRONCOS ANALÓGICOS) PARA HARDWARE IPMG ALCATEL-LUCENT, COM TODOS OS POSSÍVEIS ACESSÓRIOS, PLACAS E/OU CABOS E LICENÇAS PARA SUA COMPLETA OPERAÇÃO. INCLUSO O SERVIÇO DE INSTALAÇÃO E CONFIGURAÇÃO DA PLACA.  </t>
  </si>
  <si>
    <t>PLACA CS (CPU DE GABINETE IPMG) PARA HARDWARE IPMG ALCATEL-LUCENT, COM TODOS OS POSSÍVEIS ACESSÓRIOS, PLACAS E/OU CABOS E LICENÇAS PARA SUA COMPLETA OPERAÇÃO. INCLUSO O SERVIÇO DE INSTALAÇÃO E CONFIGURAÇÃO DA PLACA.</t>
  </si>
  <si>
    <t>PLACA GD/GA (PARA CONEXÃO IP DE GABINETE IPMG) PARA HARDWARE IPMG ALCATEL-LUCENT, COM TODOS OS POSSÍVEIS ACESSÓRIOS, PLACAS E/OU CABOS E LICENÇAS PARA SUA COMPLETA OPERAÇÃO. INCLUSO O SERVIÇO DE INSTALAÇÃO E CONFIGURAÇÃO DA PLACA.</t>
  </si>
  <si>
    <t>PLACA MEX (PARA CONEXÃO DE GABINETES IPMG) PARA HARDWARE IPMG ALCATEL-LUCENT, COM TODOS OS POSSÍVEIS ACESSÓRIOS, PLACAS E/OU CABOS E LICENÇAS PARA SUA COMPLETA OPERAÇÃO. INCLUSO O SERVIÇO DE INSTALAÇÃO E CONFIGURAÇÃO DA PLACA.</t>
  </si>
  <si>
    <t xml:space="preserve">PLACA PCM-R2 (TRONCO DIGITAL E1 COM SINALIZAÇÃO R2 PARA 30 CANAIS) PARA HARDWARE IPMG ALCATEL-LUCENT, COM TODOS OS POSSÍVEIS ACESSÓRIOS, PLACAS E/OU CABOS E LICENÇAS PARA SUA COMPLETA OPERAÇÃO. INCLUSO O SERVIÇO DE INSTALAÇÃO E CONFIGURAÇÃO DA PLACA. </t>
  </si>
  <si>
    <t>PLACA SLI16 (COM 16 RAMAIS ANALÓGICOS) PARA HARDWARE IPMG ALCATEL-LUCENT, COM TODOS OS POSSÍVEIS ACESSÓRIOS, PLACAS E/OU CABOS PARA SUA COMPLETA OPERAÇÃO. INCLUSO O SERVIÇO DE INSTALAÇÃO E CONFIGURAÇÃO DA PLACA, BEM COMO ATIVAÇÃO DE LICENÇAS.</t>
  </si>
  <si>
    <t>PLACA UAI8, PARA HARDWARE IPMG ALCATEL-LUCENT, COM CAPACIDADE DE 8 RAMAIS DIGITAIS PARA CENTRAIS TELEFÔNICAS MARCA ALCATEL-LUCENT MODELO OMNIPCX ENTERPRISE.INCLUSO O SERVIÇO DE INSTALAÇÃO E CONFIGURAÇÃO DA PLACA, BEM COMO ATIVAÇÃO DE LICENÇAS.</t>
  </si>
  <si>
    <t>TERMINAL DIGITAL PREMIUM 8029 DA MARCA ALCATEL-LUCENT, COM AS SEGUINTES CARACTERÍSTICAS: DISPLAY GRÁFICO AJUSTÁVEL COM PRETO E BRANCO, 64 X 128 PIXELS OU SUPERIOR, 10 SOFT KEYS E 4 TECLAS DIRECIONAIS, VIVA-VOZ, TECLADO ALFABÉTICO, CHAVE DE SELEÇÃO DE MODO INDICANDO AS POSIÇÕES PULSO E TOM, COMPATIBILIDADE TOTAL COM A REDE PÚBLICA DE TELECOMUNICAÇÕES PARA OPERAÇÕES EM CENTRAIS CPA (CONTROLE POR PROGRAMA ARMAZENADO) E AS PABX IP-TDM.</t>
  </si>
  <si>
    <t xml:space="preserve">TERMINAL IP PREMIUM DESKPHONE MOLELO 8018 (OU SUPERIOR) DA MARCA ALCATEL-LUCENT, COM CARREGADOR, PARA CENTRAIS TELEFÔNICAS MARCA ALCATEL MODELO OMNIPCX ENTERPRISE. </t>
  </si>
  <si>
    <t>060/2017</t>
  </si>
  <si>
    <t>Aquisição e Instalação de Equip., Licenças e Materiais para Central Telefônica</t>
  </si>
  <si>
    <t xml:space="preserve">
07.789.113/0001-67 - LETTEL DISTRIBUIDORA DE TELEFONIA LTDA</t>
  </si>
  <si>
    <t>061/2017</t>
  </si>
  <si>
    <t>AQUISIÇÃO DE EQUIPAMENTOS PARA TELEFONIA</t>
  </si>
  <si>
    <t xml:space="preserve">
03.056.608/0001-26 - J &amp; M COMERCIO E SERVICOS DE TELECOMUNICACOES E INFORMA</t>
  </si>
  <si>
    <t>ATA VOIP - PORTAS: NO MÍNIMO, 1 PORTA FXS. COMPATÍVEL COM O PROTOCOLO SIP. RECURSOS DE SEGURANÇA: PRIVACIDADE DE DADOS TLS/SRTP/HTTPS, USANDO PROVISIONAMENTO AUTOMATIZADO E SEGURO TR069 E HTTP/HTTPS/TFTP. LED'S PARA O STATUS DE ENERGIA, INTERNET, LINK/ACT E TELEFONE. APOIO ABRANGENTES DE CODEC'S DE VOZ, INCLUINDO G.711 COM O ANEXO I/II, G.723, G.729A/B, G.726, ILBC RECURSOS AVANÇADOS DE TELEFONIA, INCLUINDO IDENTIFICADOR DE CHAMADAS, CHAMADA EM ESPERA, CONFERÊNCIA A 3, TRANSFERÊNCIA, PARA A FRENTE, NÃO PERTUBE, INDICAÇÃO DE MENSAGEM EM ESPERA, MULTI-LINGUAGEM DE VOZ RÁPIDA, FAZ T.38, PLANO DE DISCAGEM FLEXÍVEL. GARANTIA MÍNIMA DO FABRICANTE: 12 MESES.</t>
  </si>
  <si>
    <t xml:space="preserve">BANDEJA FIXA VENTILADA PARA RACK FECHADO 700MM PADRÃO 19 POLEGADAS, EM CHAPA DE AÇO SAE 1010/1020#18 COM ALETAS PARA VENTILAÇÃO COM KIT PARA FIXAÇÃO, PINTURA EPÓXI PÓ TEXTURIZADO, COR GRAFITE, PROFUNDIDADE 700MM. </t>
  </si>
  <si>
    <t>BATERIA ESTACIONÁRIA  45AH / 50AH, PARA APLICAÇÃO EM TELECOMUNICAÇÕES. ESPECIFICAÇÕES: TENSÃO - 12V; C-10: 41AH; C-20: 45AH. PRODUTO DEVE POSSUIR CERTIFICAÇÃO DA ANATEL. A BATERIA DEVE SER COMPATÍVEL COM O NOBREAK A SER FORNECIDO E DESCRITO NESTE LOTE.</t>
  </si>
  <si>
    <t>CABO COM ENGATE RÁPIDO PARA CONEXÃO DE BATERIAS ESTACIONÁRIAS EM NOBREAKS. ESPECIFICAÇÕES MÍNIMAS: COMPRIMENTO 1,5M; CORRENTE 50A; TENSÃO 60VDC; CONECTOR ENGATE RÁPIDO COMPATÍVEL COM AS PRINCIPAIS MARCAS DE NOBREAKS DO MERCADO. GARANTIA MÍNIMA DO FABRICANTE: 12 MESES</t>
  </si>
  <si>
    <t>ESTABILIZADOR COM PROTEÇÃO CONTRA SOBRETENSÃO, CURTO-CIRCUITO, SURTOS DE TENSÃO, SUBTENÇÃO, SOBREAQUECIMENTO E SOBRECARGA COM DESLIGAMENTO AUTOMÁTICO; CARACTERÍSTICAS MÍNIMAS: POTÊNCIA 1000VA; ALIMENTAÇÃO BIVOLT; 4 TOMADAS PADRÃO NBR14136; COM FILTRO DE LINHA INTEGRADO; ESTABILIZADOR COM 8 ESTÁGIOS DE REGULAÇÃO; POSSUIR AUTESTE E TEMPORIZADOR; CERTIFICADO: NBR 14373:2006. GARANTIA MÍNIMA DO FABRICANTE: 12 MESES</t>
  </si>
  <si>
    <t>ESTABILIZADOR COM PROTEÇÃO CONTRA SOBRETENSÃO, CURTO-CIRCUITO, SURTOS DE TENSÃO, SUBTENÇÃO, SOBREAQUECIMENTO E SOBRECARGA COM DESLIGAMENTO AUTOMÁTICO; CARACTERÍSTICAS MÍNIMAS: POTÊNCIA 300VA; ALIMENTAÇÃO BIVOLT; 4 TOMADAS PADRÃO NBR14136; COM FILTRO DE LINHA INTEGRADO; ESTABILIZADOR COM 7 ESTÁGIOS DE REGULAÇÃO; POSSUIR AUTESTE E TEMPORIZADOR; CERTIFICADO: NBR 14373:2006. GARANTIA MÍNIMA DO FABRICANTE: 12 MESES.</t>
  </si>
  <si>
    <t>GATEWAY GSM -  CARACTERÍSTICAS MÍNIMAS: 4 (QUATRO) CANAIS FXS PARA CONEXÃO COM PORTAS FXO DO PABX; ALIMENTAÇÃO 90~220V / 50-60HZ; TECNOLOGIA GSM QUADIBAND (850/900/1800/1900 MHZ);  IDENTIFICAÇÃO DE CHAMADAS VIA DTMF; POSSIBILIDADE DE BLOQUEIO DE LIGAÇÕES SAINTES E ENTRANTES; ROTEAMENTO AUTOMÁTICO DE SAÍDA; FIDELIZAÇÃO DE OPERADORA; INSERÇÃO DE PREFIXO ANTES DO NÚMERO DISCADO; OCULTAÇÃO DE ID EM CHAMADAS SAINTES; AJUSTE AUTOMÁTICO DO GANHO DO ÁUDIO RECEBIDO, REDUÇÃO AUTOMÁTICA DE RUÍDO E CANCELAMENTO DE ECO; MONITORAMENTO REMOTO DOS ESTADOS DAS PORTAS GSM; INVERSÃO DE POLARIDADE; ENVIO DE SINALIZAÇÃO DTMF; TEMPORIZAÇÃO DE CHAMADAS SAINTES E/OU ENTRANTES; POSSUIR CAPACIDADE DE AMPLIAÇÃO PARA 8 (OITO) PORTAS FXS.  POSSUIR HOMOLOGAÇÃO ANATEL. GARANTIA MÍNIMA DO FABRICANTE: 12 MESES</t>
  </si>
  <si>
    <t>GATEWAY VOIP, PROTOCOLOS: SIP,  CODECS: G.711 + ANEXO I (PLC), ANEXO II (FORMATO VAD/CNG), G.722, G.723.1A, G.726 (ADPCM COM TAXAS DE 16/24/32/40 BIT), G.729, ILBC, G.726 VAD, NO MÍNIMO, 24 FXS PORTAS NO MÍNIMO 24 CONTAS SIP, NO MÍNIMO, 24 CHAMADAS CONCORRENTES, INTERFACES: 24 RJ11 PORTS E 1 RJ21 PORT, , NETWORK INTERFACE LAN, SINGLE 10/100/1000 BASE-TX,RJ45,  ALIMENTAÇÃO: 100-240VAC, 50/60HZ,  DISPLAY: LCD 128×32 PIXEL,  RECURSOS DE MEMÓRIA: NAND FLASH 64MB DRAM 128MB  SINALIZAÇLÃO: FXS LOOP-START. GARANTIA MÍNIMA DO FABRICANTE: 12 MESES.</t>
  </si>
  <si>
    <t>INTERFACE DE CELULAR FXS QUADRIBAND (850, 900, 1800, 1900 MHZ). A INTERFACE DEVE CONTER SOQUETE PARA INSERÇÃO DE SIM CARD. IDENTIFICADOR DE CHAMADAS EM DTMF E FSK. DEVERÁ SER FORNECIDA A ANTENA COM POLARIZAÇÃO VERTICAL QUADRIBAND E FONTE DE ALIMENTAÇÃO 90~220V / 50-60HZ. AS INTERFACES DEVEM POSSUIR SISTEMA QUE IDENTIFIQUE O NÍVEL DE SINAL CAPTADO, BEM COMO INDICAÇÕES SE O SISTEMA ESTÁ EM OPERAÇÃO. POSSUIR HOMOLOGAÇÃO ANATEL. GARANTIA MÍNIMA DO FABRICANTE: 12 MESES</t>
  </si>
  <si>
    <t>NOBREAK, CAPACIDADE 1400VA, BIVOLT AUTOMÁTICO: ENTRADA 115/127V~ OU 220V~ E SAÍDA 115V~, COM AS SEGUINTES CARACTERÍSTICAS TÉCNICAS:  CONECTOR DO TIPO ENGATE RÁPIDO PARA CONEXÃO DO MÓDULO DE BATERIA EXTERNO AO NOBREAK; ESTABILIZADOR INTERNO COM 4 ESTÁGIOS DE REGULAÇÃO; FORMA DE ONDA SENOIDAL POR APROXIMAÇÃO; FUNÇÃO QUE PERMITA QUE O NOBREAK SEJA LIGADO NA AUSÊNCIA DE REDE ELÉTRICA; FUNÇÃO QUE EVITE O CONSUMO DESNECESSÁRIO DAS CARGAS DA BATERIA, PRESERVANDO A SUA VIDA ÚTIL; AUTODIAGNÓSTICO DE BATERIA: INFORMA QUANDO A BATERIA PRECISA SER SUBSTITUÍDA; RECARGA AUTOMÁTICA DA BATERIA EM 4 ESTÁGIOS, MESMO COM O NOBREAK DESLIGADO; RECARREGADOR QUE POSSIBILITA A RECARGA DAS BATERIAS MESMO COM NÍVEIS MUITO BAIXOS DE CARGA; AUTOTESTE AO SER LIGADO, O NOBREAK TESTA OS CIRCUITOS INTERNOS; COM REGULAÇÃO ON-LINE; INVERSOR SINCRONIZADO COM A REDE; CIRCUITO DESMAGNETIZADOR PARA GARANTIR UM VALOR DE TENSÃO ADEQUADO PARA EQUIPAMENTOS DE INFORMÁTICA, ÁUDIO E VÍDEO (CARGAS NÃO LINEARES); LED QUE INDICA AS CONDIÇÕES DE FUNCIONAMENTO DO NOBREAK; ALARME AUDIOVISUAL: SINALIZAÇÃO DE EVENTOS COMO QUEDA DE REDE, SUBTENSÃO E SOBRETENSÃO, FIM DO TEMPO DE AUTONOMIA E FINAL DE VIDA ÚTIL DA BATERIA, ENTRE OUTRAS INFORMAÇÕES; BOTÃO LIGA/DESLIGA TEMPORIZADO COM FUNÇÃO QUE EVITE O ACIONAMENTO OU DESACIONAMENTO ACIDENTAL, ALÉM DE DESABILITAR O ALARME SONORO APÓS A SINALIZAÇÃO DE ALGUM EVENTO; GABINETE PLÁSTICO ANTICHAMA; FUSÍVEL REARMÁVEL. * O NOBREAK DEVE TER PROTEÇÕES CONTRA CURTO-CIRCUITO NO INVERSOR, CONTRA SURTOS DE TENSÃO ENTRE FASE E NEUTRO, CONTRA SUB/SOBRETENSÃO DA REDE ELÉTRICA (NA OCORRÊNCIA DESTAS, O NOBREAK PASSA A OPERAR EM MODO BATERIA), CONTRA SOBREAQUECIMENTO NO INVERSOR E NO TRANSFORMADOR E CONTRA DESCARGA TOTAL DAS BATERIAS. GARANTIA MÍNIMA DO FABRICANTE: 12 MESES</t>
  </si>
  <si>
    <t xml:space="preserve">RACK 19” – 12U - 1. CARACTERÍSTICAS TÉCNICAS RACK, PADRÃO 19” 12U, ESTRUTURA EM AÇO, PORTAS LATERAIS REMOVÍVEIS, ALETAS VENTILAÇÃO, PORTA FRONTAL EM AÇO COM CHAVE E VISOR. CARACTERÍSTICAS ADICIONAIS: 19 POLEGADAS, PROFUNDIDADE 570MM, PINTURA EPÓXI, COR PRETA, ACABAMENTO SUPERFICIAL TEXTURIZADA. </t>
  </si>
  <si>
    <t>ROTULADOR ELETRÔNICO PORTÁTIL IDEAL PARA USO DOMÉSTICO E EM ESCRITÓRIOS, COM FUNÇÃO DE DATA E HORA; DISPLAY EM LCD 12 CARACTERES X 1 LINHA; TECLADO QWERTY; CORTADOR MANUAL; RESOLUÇÃO DA IMPRESSÃO 230 DPI; VELOCIDADE DE IMPRESSÃO 7,5 MM / SEG; MEMÓRIA; FONTE DE ALIMENTAÇÃO 4 PILHAS AAA; FITA (FAMÍLIA DA FITA M TAPE; TECNOLOGIA DA FITA POR TRANSFERÊNCIA TÉRMICA; LARGURA DA FITA 9 E 12MM; TAMANHO DA FITA 2; COMPRIMENTO DA FITA 8 METROS); FONTE (NÚMERO DE FONTES 1; TIPOS DE ESTILOS 8; SÍMBOLOS INCORPORADOS 71; NÚMERO DE ESTILOS 9; ESTILOS DE FONTES NORMAL, NEGRITO, CONTORNO, SOMBRA, ITÁLICO, ITÁLICO SUBLINHADO, NEGRITO ITÁLICO, SHADOW ITALIC, VERTICAL; MOLDURAS 10); TIPOS DE IMPRESSÃO (IMPRESSÃO MULTI-CÓPIAS ATÉ 9 CÓPIAS; IMPRESSÃO VERTICAL; IMPRESSÃO DA DATA/HORA; INSERÇÃO DE TEXTO; MÁXIMO DE LINHAS DE IMPRESSÃO 2; ALTURA MÁX. DE IMPRESSÃO 7,0 MILÍMETROS.</t>
  </si>
  <si>
    <t>TELEFONE VOIP - 8 LINHAS, 8 TECLAS DE LINHA DE CORES DUPLAS (COM 4 CONTAS SIP), 4 SOFTKEYS PROGRAMÁVEIS XML CONTEXT SENSITIVE,  32 TECLAS DIGITALMENTE PROGRAMÁVEIS E PERSONALIZÁVEIS BLF / FASTDIAL, HD DE ÁUDIO DE BANDA LARGA, ALTO-FALANTE FULLDUPLEX COM CANCELAMENTO DE ECO ACÚSTICO AVANÇADO. CONFERÊNCIA DE ÁUDIO DE 5 VIAS PARA CHAMADAS DE CONFERÊNCIA FÁCEIS, PORTAS GIGABIT DE DUPLO COMUTAÇÃO, POE INTEGRADO,  PORTA USB INTEGRADA PARA IMPORTAR E EXPORTAR APENAS DADOS,  SUPORTA O USO DE FONE DE OUVIDO COM UM FONE DE OUVIDO RJ9 E SUPORTE EHS PARA HEADSETS PLANTRONICS COM CAPACIDADE EHS. TLS E SRTP TECNOLOGIA DE CRIPTOGRAFIA DE SEGURANÇA PARA PROTEGER CHAMADAS E CONTAS E KENSINGTON SECURITY SLOT SUPORTE.  CAPACIDADE DE AGENDA GRANDE COM ATÉ 2.000 CONTATOS E HISTÓRICO DE CHAMADAS COM ATÉ 500 REGISTROS. GARANTIA MÍNIMA DO FABRICANTE: 12 MESES</t>
  </si>
  <si>
    <t>APARELHO TELEFÔNICO CONVENCIONAL; TIPO MESA, SEM SECRETÁRIA, FUNÇÕES BÁSICAS REDIAL / MUTE /  PAUSE E FLASH, MODO DE DISCAGEM TOM / PULSE, FUNÇÃO PARA MELHORAR O ÁUDIO DO TELEFONE QUANDO CONECTADO EM CENTRAIS, COR PRETO, CARACTERÍSTICAS ADICIONAIS: POSSUIR NO MÍNIMO 3 NÍVEIS DE CAMPAINHA. POSSUIR CERTIFICAÇÃO ANATEL. GARANTIA MÍNIMA DO FABRICANTE: 12 MESES.</t>
  </si>
  <si>
    <t>APARELHO TELEFÔNICO FIXO SEM FIO COM RAMAL ADICIONAL (DEVERÁ SER FORNECIDO O APARELHO DE RAMAL ADICIONAL), COR PRETA, , IDENTIFICAÇÃO DE CHAMADAS, POSSUIR CAPACIDADE DE EXTENÇÃO MÍNIMA DE 7 RAMAIS (BASE + 6 RAMAIS), TRANSFERÊNCIA DE CHAMADAS, ALCANCE DE OPERAÇÃO 300 METROS EM AMBIENTE ABERTO, DISPLAY ALFANUMÉRICO, INDICAÇÃO DE CARGA DE BATERIA, FUNÇÕES FLASH, REDISCAR, MUDO E PAUSA. DISCAGEM RÁPIDA, BLOQUEIO DE CHAMADAS (ORIGINADAS E A COBRAR), MODO REPOUSO AUTOMÁTICO AO COLOCAR O FONE NA BASE, CÓDIGO DE ÁREA, POSSUIR LOCALIZADOR DE FONE, FREQUÊNCIA COM TECNOLOGIA DIGITAL DECT 6.0, AJUSTE DE TEMPO DE FLASH DE 100 A 900 MS, ALIMENTAÇÃO BIVOLT CAPACIDADE DA BATERIA DE 600MAH, DURAÇÃO MÍNIMA DA BATERIA DE 09 HORAS EM USO OU 96H EM REPOUSO. ITENS ACOMPANHANTES: 1 ADAPTADOR DE TENSÃO BIVOLT, 1 CABO DE LINHA TELEFÔNICA E MANUAL DO USUÁRIO. CARACTERÍSTICAS MÍNIMAS ADICIONAIS: POSSUIR CERTIFICAÇÃO ANATEL.  GARANTIA MÍNIMA DO FABRICANTE: 12 MESES.</t>
  </si>
  <si>
    <t>APARELHO TELEFÔNICO FIXO, TIPO SEM FIO, COR PRETA, IDENTIFICAÇÃO DE CHAMADAS, POSSUIR CAPACIDADE DE EXTENÇÃO MÍNIMA DE 7 RAMAIS (BASE + 6 RAMAIS), TRANSFERÊNCIA DE CHAMADAS, ALCANCE DE OPERAÇÃO 300 METROS EM AMBIENTE ABERTO, DISPLAY ALFANUMÉRICO, INDICAÇÃO DE CARGA DE BATERIA, FUNÇÕES FLASH, REDISCAR, MUDO E PAUSA. DISCAGEM RÁPIDA, BLOQUEIO DE CHAMADAS (ORIGINADAS E A COBRAR), MODO REPOUSO AUTOMÁTICO AO COLOCAR O FONE NA BASE, CÓDIGO DE ÁREA, POSSUIR LOCALIZADOR DE FONE, FREQUÊNCIA COM TECNOLOGIA DIGITAL DECT 6.0, AJUSTE DE TEMPO DE FLASH DE 100 A 900 MS, ALIMENTAÇÃO BIVOLT, DURAÇÃO MÍNIMA DA BATERIA DE 09 HORAS EM USO OU 96H EM REPOUSO. ITENS ACOMPANHANTES: 1 ADAPTADOR DE TENSÃO BIVOLT, 1 CABO DE LINHA TELEFÔNICA E MANUAL DO USUÁRIO.  POSSUIR CERTIFICAÇÃO ANATEL.  GARANTIA MÍNIMA DO FABRICANTE: 12 MESES.</t>
  </si>
  <si>
    <t>HEADSET: FUNCIONALIDADE HEADSET PARA COMUNICAÇÃO DE CHAMADAS TELEFÔNICAS. CARACTERÍSTICAS MÍNIMAS: MICROFONE COM ANULADOR DE RUÍDOS; ALMOFADAS EM COURO SINTÉTICO; CONECTIVIDADE DIGITAL USB 2.0; CONTROLE DE VOLUME; INSTALAÇÃO PLUG &amp; PLAY; COR PRETA; HASTE REGULÁVEL; A COMPATÍVEL COM PRINCIPAIS SISTEMAS OPERACIONAIS DO MERCADO.</t>
  </si>
  <si>
    <t>TELEFONE TERMINAL INTERFONE, PARA COMUNICAÇÃO  EM CENTRAIS DE COMUNICAÇÃO CONDOMINIAL, USO EM MESA OU PAREDE, COMPATÍVEL COM CAIXAS 4X2, TECLADO ALFANUMÉRICO NA BASE, POSSUIR TECLAS FLASH, REDIAL, * (ASTERISCO) E # (SUSTENIDO), VOLUME DE TOQUE AJUSTÁVEL. DIMENSÕES APROXIMADAS: LARGURA 9 CM, ALTURA 21 CM E PROFUNDIDADE 4 CM.  GARANTIA MÍNIMA DO FABRICANTE: 12 MESES.</t>
  </si>
  <si>
    <t>TELEFONE VOIP, DISPLAY GRÁFICO, SUPORTE A POE, FUNÇÃO VIVA VOZ, LED INDICADOR DE RING, ENTRADA PARA HEADSET (RJ9), PROTOCOLO SIP 2.0 (RFC 3261), SUPORTE QOS, CODECS DE ÁUDIO 711-A, G711-U, G722, G723, G726, G729 E ILBC.  FUNÇÕES DE TELEFONIA: ESPERA. TRANSFERÊNCIA. ENCAMINHADAS. CONFERÊNCIA A 3. ALIMENTAÇÃO ELÉTRICA: INPUT 100~240VAC (BIVOLT).  GARANTIA MÍNIMA DO FABRICANTE: 12 MESES.</t>
  </si>
  <si>
    <t>BADISCO - CARACTERÍSTICAS: FLEXIBILIDADE E PRATICIDADE PARA OS INSTALADORES E APLICADORES DE SISTEMA DE TELEFONIA AO TESTAR LINHA TELEFÔNICA E RAMAL DE PABX; AJUSTE AUTOMÁTICO DE DISCAGEM PULSO E TOM; REDISCA ÚLTIMO NÚMERO; POSSUIR CAMPAINHA, GARRAS JACARÉ E PLUG RJ11;  (BADISCO MULTIFREQUENCIAL).</t>
  </si>
  <si>
    <t>KIT LOCALIZADOR DE CABOS DE REDE CAT.3, CAT.5E, CAT.6, CAT.6A, TELEFONIA E COAXIAL, COM IDENTIFICAÇÃO DE ERROS DE CONEXÃO INVERTIDA OU LINHA CRUZADA,  UNIDADE REMOTO (GERADOR DE TOM) COM BATERIA DE LONGA DURAÇÃO (ATÉ 50 HORAS EM MODO ESPERA), DESLIGAMENTO AUTOMÁTICO APÓS PERÍODO INATIVO, IDENTIFICAÇÃO DO PAR COM OU SEM O RECEPTOR CONECTADO, LOCALIZADOR COM 8 CONTATOS PARA TESTE PASSIVO NO RECEPTOR, RECEPTOR COM ALERTA ( BIP ), FUNÇÃO DE AUTO-CHECAGEM (COMPENSA AUTOMATICAMENTE QUALQUER MUDANÇA NA CARGA NA BATERIA) - CARACTERÍSTICAS TÉCNICAS MÍNIMAS: DETECTA LINHA DC E DETERMINA CÁTODO E ÂNODO; TESTE DE CONTINUIDADE, CURTO-CIRCUITO E CIRCUITO ABERTO; - OUTRAS CARACTERÍSTICAS: VOLUME REGULÁVEL DA INTENSIDADE SONORA, FONE DE OUVIDO PARA MINIMIZAR A INTERFERÊNCIA SONORA EXTERNA; CANETA INDUTIVA COM LANTERNA.</t>
  </si>
  <si>
    <t>BATERIA DE 9V DO TIPO ALCALINA. CARACTERÍSTICAS TÉCNICAS: SISTEMA QUÍMICO NIOX.</t>
  </si>
  <si>
    <t>BATERIA RECARREGÁVEL PARA TELEFONE SEM FIO. ESPECIFICAÇÃO: 600MAH 2,4V, COMPATÍVEL COM TELEFONES SEM FIO DA MARCA INTELBRAS MODELOS DECT TS 40, TS 40 R, TS 40 ID, TS 40 C, TS 40 SE, TS 40 SE DUO, TS 40 TRIO, TS 60 V, TS 60 C, TS 60 R, TS 60 TRIO (APARELHOS UTILIZADOS EM UNIDADES DA UFPEL).</t>
  </si>
  <si>
    <t>BATERIA RECARREGÁVEL, TENSÃO 9 V, APLICAÇÃO EQUIPAMENTOS ELETRÔNICOS, AMPERAGEM 120 MAH, CARACTERÍSTICAS ADICIONAIS 47 X 25,5 X 16,5 MM</t>
  </si>
  <si>
    <t>CARREGADOR BIVOLT AUTOMÁTICO PARA PILHAS AA, AAA E BATERIA DE 9V COM LED INDICATIVO DO FLUXO DE CARGA.</t>
  </si>
  <si>
    <t>ADAPTADOR DE TOMADA 3 PINOS PADRÃO NOVO ABNT (CONECTA EQUIPAMENTOS COM PLUGUES ANTIGOS EM TOMADAS DO NOVO PADRÃO BRASILEIRO), ENTRADA: TOMADA BIPOLAR COM CONTATO DE ATERRAMENTO (2P+T) CONHECIDO COMO PADRÃO UNIVERSAL (ANTIGO), SAÍDA: PLUGUE BIPOLAR COM CONTATO DE ATERRAMENTO (2P+T) DE ACORDO COM A NORMA NBR 14136 NOVO PADRÃO BRASILEIRO, CORRENTE NOMINAL DE 15A.</t>
  </si>
  <si>
    <t>ADAPTADOR PARA TOMADA 3 PINOS PADRÃO ANTIGO (CONECTA EQUIPAMENTOS COM PLUGUE NOVO EM TOMADAS DO ANTIGO PADRÃO), ENTRADA: PLUGUE BIPOLAR COM CONTATO DE ATERRAMENTO (2P+T) DE ACORDO COM A NORMA NBR 14136 NOVO PADRÃO BRASILEIRO, SAÍDA: TOMADA BIPOLAR COM CONTATO DE ATERRAMENTO (2P+T) CONHECIDO COMO PADRÃO UNIVERSAL (ANTIGO), CORRENTE NOMINAL DE 15A.</t>
  </si>
  <si>
    <t>GATEWAY VOIP  FXO - CARACTERÍSTICAS MÍNIMAS: POSSUIR NO MÍNIMO 8 (OITO) PORTAS FXO RJ11; POSSUIR PORTA DE ENTRADA DE VIDEO; ALIMENTAÇÃO 100~220V - 50/60HZ; POSSUIR 2 (DUAS) PORTAS RJ-45 10/100  MBPS; UPGRADE DE FIRMWARE ATRAVÉS DE TFTP OU HTTP; POSSUIR MÚLTIPLAS CONTAS SIP; CONFIGURAÇÕES DE LINHAS PROGRAMÁVEIS PARA CADA PAÍS; CALLER ID (BINA) COMPATÍVEL COM O PADRÃO BRASILEIRO (DTMF E FSK); DISCAGEM EM 1 OU 2 ESTÁGIOS;  CANCELAMENTO DE ECO G.168; VOICE ACTIVATION DETECTION (VAD); COMFORT NOISE GENERATION (CNG); PACKET LOSS CONCEALMENT (PLC); DYNAMIC JITTER BUFFER; SUPORTE AO H.264 VIDEO CODEC; CODECS: G711U/A, G723, G729A/B, GSM, G726 E FAX T.38; SINALIZAÇÃO FXO LOOP-START; SUPORTE A TRONCOS ANALÓGICOS PSTN/PBX E INTERFACE SIP TRUNK.  POSSUIR HOMOLOGAÇÃO ANATEL. (O ITEM 28 DEVERÁ, OBRIGATORIAMENTE, SER COMPATÍVEL COM O ITEM 29). GARANTIA MÍNIMA DO FABRICANTE: 12 MESES</t>
  </si>
  <si>
    <t>GATEWAY VOIP  FXS - CARACTERÍSTICAS MÍNIMAS: POSSUIR NO MÍNIMO 8 (OITO) PORTAS FXS RJ11; 2 (DUAS) INTERFACES ETHERNET RJ-45 10/100 MBPS; VOICE CODECS G.711(A/U), ILBC, G.723, G.729A/B, G.726, T.38(FAX); CANCELAMENTO DE ECO G.168, VOICE ACTIVATION DETECTION (VAD), COMFORT NOISE GENERATION (CNG), PACKET LOSS CONCEALMENT (PLC), DYNAMIC JITTER BUFFER; NAT/ROUTER; DHCP CLIENT/SERVER; QOS - DIFFSERVE, TOS, 802.1P;  SUPORTE A PABX IP ASTERISK, ELEASTIX E TRIXBOX. TER INTERLIGAÇÃO COMPATÍVEL COM O EQUIPAMENTO DO ITEM 28. HOMOLOGADO PELA ANATEL. (O ITEM 29 DEVERÁ, OBRIGATORIAMENTE, SER COMPATÍVEL COM O ITEM 28). GARANTIA MÍNIMA DO FABRICANTE: 12 MESES.</t>
  </si>
  <si>
    <t>07.940.946/0001-87 - COPY INFO - COMERCIO DE MAQUINAS E SUPRIMENTOS LTDA - M</t>
  </si>
  <si>
    <r>
      <t>08.349.324/0001-41</t>
    </r>
    <r>
      <rPr>
        <b/>
        <sz val="10"/>
        <color rgb="FF000000"/>
        <rFont val="Verdana"/>
        <family val="2"/>
      </rPr>
      <t> -</t>
    </r>
    <r>
      <rPr>
        <b/>
        <sz val="10"/>
        <color rgb="FF000000"/>
        <rFont val="Arial"/>
        <family val="2"/>
      </rPr>
      <t xml:space="preserve"> NETSCIENCE TECNOLOGIA LTDA - EPP</t>
    </r>
  </si>
  <si>
    <t>08.772.301/0001-45 - WZ UNIAO AUTOMACAO E ELETRICA EIRELI - EPP</t>
  </si>
  <si>
    <t>13.748.902/0001-52 - M.F.P. ELETRONICOS LTDA - EPP</t>
  </si>
  <si>
    <t>14.438.757/0001-76 - CAM TECNOLOGIA EIRELI - ME</t>
  </si>
  <si>
    <t>16.866.828/0001-67 - H L P COMERCIO ELETRO-FONIA LTDA - EPP</t>
  </si>
  <si>
    <t>17.970.151/0001-75 - NIKITA SARA LIMA DA SILVA LINO</t>
  </si>
  <si>
    <t>M²</t>
  </si>
  <si>
    <t>TÁBUA DE CEDRINHO 2,5X30X6,0 M</t>
  </si>
  <si>
    <t>PLACA MDF NATURAL 15MM 1,85X2,75 M</t>
  </si>
  <si>
    <t>ROLO COM 50 METROS DE FITA DE BORDA BRANCA 22MM</t>
  </si>
  <si>
    <t>PLACA MDF LAMINADO BRANCO 15MM 1,85X2,75 M</t>
  </si>
  <si>
    <t>ROLO COM  50 METROS DE FITA DE BORDA BRANCA 45MM</t>
  </si>
  <si>
    <t>PLACA MDF NATURAL 3MM 1,85X2,75</t>
  </si>
  <si>
    <t>ASSOALHO DE MADEIRA  IPÊ RAJADO 2,3X11X5,00 M</t>
  </si>
  <si>
    <t>RODAPÉ MADEIRA IPÊ RAJADO BOLEADO 7X3X4,00M</t>
  </si>
  <si>
    <t>FORRO PVC COR GELO 20X6,00M</t>
  </si>
  <si>
    <t>RODAFORRO, COR GELO, BOLEADO 6,00M</t>
  </si>
  <si>
    <t>EMENDA DE FORRO H, COR GELO 6,00M</t>
  </si>
  <si>
    <t>TÁBUA DE PINUS 2,5X30X2,70 M</t>
  </si>
  <si>
    <t>MARCO INTERNO DE CEDRINHO 14X2X10X1,00M</t>
  </si>
  <si>
    <t xml:space="preserve">ACABAMENTO CANTO PVC INTERNO PARA RODAFORRO, COR GELO </t>
  </si>
  <si>
    <t>ACABAMENTO CANTO PVC EXTERNO PARA RODAFORRO, COR GELO</t>
  </si>
  <si>
    <t>COLA, ADESIVO DE CONTATO PARA FITA DE BORDA, PRODUZIDA EM ADESIVO A BASE DE BORRACHA. FORNECIDA EM EMBALAGEM DE 2,8KG.</t>
  </si>
  <si>
    <t>SARRAFO CEDRINHO 2,5X5X4,00 M</t>
  </si>
  <si>
    <t>SARRAFO CEDRINHO 2,5X7X4,0 M</t>
  </si>
  <si>
    <t>CAIBRO 8X8 CEDRINHO 4,00M</t>
  </si>
  <si>
    <t>CAIBRO 5X15 CEDRINHO 4,00 M</t>
  </si>
  <si>
    <t>CAIBRO 5X7 CEDRINHO 4 M</t>
  </si>
  <si>
    <t>PLACA MDF NATURAL  18MM 1,85X2,75 M</t>
  </si>
  <si>
    <t>PLACA MDF LAMINADO BRANCO 18MM 1,85X2,75 M</t>
  </si>
  <si>
    <t>075/2017</t>
  </si>
  <si>
    <t>Aquisição de materiais para carpintaria</t>
  </si>
  <si>
    <r>
      <t>02.013.755/0001-56</t>
    </r>
    <r>
      <rPr>
        <b/>
        <sz val="8"/>
        <color rgb="FF000000"/>
        <rFont val="Verdana"/>
        <family val="2"/>
      </rPr>
      <t xml:space="preserve"> - </t>
    </r>
    <r>
      <rPr>
        <b/>
        <sz val="10"/>
        <color rgb="FF000000"/>
        <rFont val="Arial"/>
        <family val="2"/>
      </rPr>
      <t>GUSTAVO ZORTEA - EPP</t>
    </r>
  </si>
  <si>
    <t>03.851.189/0001-14 - HABIB DECORACOES DE ITAJUBA LTDA - EPP</t>
  </si>
  <si>
    <t>07.605.761/0001-16 - MADSUL COMERCIO &amp; TRANSPORTES LTDA - ME</t>
  </si>
  <si>
    <t>10.980.376/0001-63 - DIOGO IANZER VIEDO &amp; CIA LTDA - ME</t>
  </si>
  <si>
    <t>13.624.634/0001-67 - FAGUNDES DA PORCIUNCULA &amp; CIA LTDA - ME</t>
  </si>
  <si>
    <t>039/2017</t>
  </si>
  <si>
    <t>Embal. 500g</t>
  </si>
  <si>
    <t>ALGODÃO, TIPO HIDRÓFILO, APRESENTAÇÃO EM MANTAS, MATERIAL ALVEJADO, PURIFICADO, ISENTO DE IMPUREZAS, CARACTERÍSTICAS ADICIONAIS ENROLADO EM PAPEL APROPRIADO, ESTERILIDADE NÃO ESTÉRIL, TIPO EMBALAGEM INDIVIDUAL, EMBALAGEM C/ 500G</t>
  </si>
  <si>
    <t>COMPRESSA GAZE, MATERIAL TECIDO 100% ALGODÃO, TIPO 9 FIOS/CM2, MODELO COR BRANCA,ISENTA DE IMPUREZAS, CAMADAS 8 CAMADAS, LARGURA 7,50, COMPRIMENTO 7,50, DOBRAS 5 DOBRAS, CARACTERÍSTICAS ADICIONAIS DESCARTÁVEL, PCT C/ 500 UNIDADES</t>
  </si>
  <si>
    <t>COMPRESSA GAZE, MATERIAL TECIDO 100% ALGODÃO, TIPO 13 FIOS/CM2, MODELO COR BRANCA,ISENTA DE IMPUREZAS, CAMADAS 8 CAMADAS, LARGURA 7,50, COMPRIMENTO 7,50, DOBRAS 5 DOBRAS, CARACTERÍSTICAS ADICIONAIS ESTÉRIL,DESCARTÁVEL, PCT C/ 10 UNIDADES</t>
  </si>
  <si>
    <t>COMPRESSA GAZE, MATERIAL TECIDO 100% ALGODÃO, TIPO 13 FIOS/CM2, MODELO COR BRANCA,ISENTA DE IMPUREZAS, CAMADAS 8 CAMADAS, LARGURA 7,50, COMPRIMENTO 7,50, DOBRAS 5 DOBRAS, CARACTERÍSTICAS ADICIONAIS C/ FIO RADIOPACO,ESTÉRIL,DESCARTÁVEL, PCT C/ 500 UNIDADES</t>
  </si>
  <si>
    <t>DESINCROSTANTE DE MATERIAL CIRÚRGICO, FRASCO COM 1 LITRO</t>
  </si>
  <si>
    <t>EMBALAGEM PARA ESTERILIZAÇÃO (POUCH), MATERIAL PAPEL GRAU CIRÚRGICO C/FILME LAMINADO TRANSPARENTE, COMPRIMENTO 23CM, LARGURA 09CM, TIPO USO AUTOSELANTE, CARACTERÍSTICAS ADICIONAIS P/ ESTERILIZAÇÃO A VAPOR, EM FORMA DE ENVELOPE, TOXIDADE APIROGÊNICO, ATÓXICO, CAIXA C/ 200 FOLHAS</t>
  </si>
  <si>
    <t>ABAIXADOR LÍNGUA, MATERIAL MADEIRA, TIPO DESCARTÁVEL, COMPRIMENTO 14, FORMATO TIPO ESPÁTULA, LARGURA 1,50, ESPESSURA 2, PACOTE C/ 100 UNIDADES</t>
  </si>
  <si>
    <t>FITA ADESIVA, MATERIAL PAPEL CREPADO, TIPO MONOFACE, TIPO FITA PARA AUTOCLAVE, LARGURA 19, COMPRIMENTO 30, COR BEGE, CARACTERÍSTICAS ADICIONAIS LISTRAS EM TINTA TERMO-REATIVA QUE REAGE COM A TEMPERATURA DA AUTOCLAVE MUDANDO DE COR, ADESIVO A BASE DE BORRACHA E RESINA, APLICAÇÃO INDICADOR DE PASSAGEM PELO PROCESSO DE AUTOCLAVAGEM</t>
  </si>
  <si>
    <t>FITA ADESIVA HOSPITALAR, TIPO MICROPOROSA, MATERIAL NÃO TECIDO DE VISCOSE RAYON, COR BRANCA, LARGURA 25, COMPRIMENTO 10, TIPO ADESIVO C/ ADESIVO ACRÍLICO HIPO-ALERGÊNICO</t>
  </si>
  <si>
    <t>LÂMINA BISTURI, MATERIAL AÇO INOXIDÁVEL, TAMANHO Nº 11, TIPO DESCARTÁVEL, ESTERILIDADE ESTÉRIL, CX C/ 100 UNIDADES</t>
  </si>
  <si>
    <t>LÂMINA BISTURI, MATERIAL AÇO INOXIDÁVEL, TAMANHO Nº 12, TIPO DESCARTÁVEL, ESTERILIDADE ESTÉRIL, CARACTERÍSTICAS ADICIONAIS EMBALADA INDIVIDUALMENTE, CX C/ 100 UNIDADES</t>
  </si>
  <si>
    <t>LÂMINA BISTURI, MATERIAL AÇO CARBONO, TAMANHO Nº 15C, TIPO DESCARTÁVEL, ESTERILIDADE ESTÉRIL, CARACTERÍSTICAS ADICIONAIS EMBALADA INDIVIDUALMENTE, CX C/ 100 UNIDADES</t>
  </si>
  <si>
    <t>LÂMINA BISTURI, MATERIAL AÇO INOXIDÁVEL, TAMANHO Nº 15, TIPO DESCARTÁVEL, ESTERILIDADE ESTÉRIL, CARACTERÍSTICAS ADICIONAIS EMBALADA INDIVIDUALMENTE, CX C/ 100 UNIDADES</t>
  </si>
  <si>
    <t>LÂMINA BISTURI, MATERIAL AÇO INOXIDÁVEL, TAMANHO Nº 23, TIPO DESCARTÁVEL, ESTERILIDADE ESTÉRIL, CARACTERÍSTICAS ADICIONAIS EMBALADA INDIVIDUALMENTE, CX. C/ 100 UNIDADES</t>
  </si>
  <si>
    <t>LAMÍNULA, MATERIAL VIDRO, DIMENSÕES CERCA DE 25 X 25, CX C/ 100 UNIDADES</t>
  </si>
  <si>
    <t>LAMÍNULA, MATERIAL VIDRO, DIMENSÕES CERCA DE 25 X 30, CX C/ 100 UNIDADES</t>
  </si>
  <si>
    <t>LAMÍNULA, MATERIAL VIDRO, DIMENSÕES CERCA DE 25 X 40, CX C/ 100 UNIDADES</t>
  </si>
  <si>
    <t>LAMÍNULA, MATERIAL VIDRO, DIMENSÕES CERCA DE 25 X 50, CX C/ 100 UNIDADES</t>
  </si>
  <si>
    <t>LUVA PARA PROCEDIMENTO NÃO CIRÚRGICO, MATERIAL PLÁSTICA, TAMANHO TAMANHO ÚNICO, CARACTERÍSTICAS ADICIONAIS EMBALAGEM INDIVIDUAL, ESTERILIDADE ESTÉRIL, TIPO USO DESCARTÁVEL, MODELO AMBIDESTRA, PCT C/ 100 UNIDADES</t>
  </si>
  <si>
    <t>LUVA CIRÚRGICA, MATERIAL LÁTEX NATURAL, TAMANHO 6,50, ESTERILIDADE ESTÉRIL, CARACTERÍSTICAS ADICIONAIS SEM PÓ, PUNHO LONGO COM BAINHA, APRESENTAÇÃO HIPOALERGÊNICA,ALTA RESISTÊNCIA E SENSIBILIDADE, TIPO USO DESCARTÁVEL, FORMATO ANATÔMICO, APLICAÇÃO ANTIDERRAPANTE, EMBALAGEM DUPLA EMBALAGEM, ABERTURA ASSÉPTICA</t>
  </si>
  <si>
    <t>LUVA CIRÚRGICA, MATERIAL LÁTEX NATURAL, TAMANHO 7, ESTERILIDADE ESTÉRIL, CARACTERÍSTICAS ADICIONAIS SEM PÓ, PUNHO LONGO COM BAINHA, APRESENTAÇÃO HIPOALERGÊNICA,ALTA RESISTÊNCIA E SENSIBILIDADE, TIPO USO DESCARTÁVEL, FORMATO ANATÔMICO, APLICAÇÃO ANTIDERRAPANTE, EMBALAGEM DUPLA EMBALAGEM, ABERTURA ASSÉPTICA</t>
  </si>
  <si>
    <t>LUVA CIRÚRGICA, MATERIAL LÁTEX NATURAL, TAMANHO 7,50, ESTERILIDADE ESTÉRIL, CARACTERÍSTICAS ADICIONAIS SEM PÓ, PUNHO LONGO COM BAINHA, APRESENTAÇÃO HIPOALERGÊNICA,ALTA RESISTÊNCIA E SENSIBILIDADE, TIPO USO DESCARTÁVEL, FORMATO ANATÔMICO, APLICAÇÃO ANTIDERRAPANTE, EMBALAGEM DUPLA EMBALAGEM, ABERTURA ASSÉPTICA</t>
  </si>
  <si>
    <t>LUVA CIRÚRGICA, MATERIAL LÁTEX NATURAL, TAMANHO 8, ESTERILIDADE ESTÉRIL, CARACTERÍSTICAS ADICIONAIS SEM PÓ, PUNHO LONGO COM BAINHA, APRESENTAÇÃO HIPOALERGÊNICA,ALTA RESISTÊNCIA E SENSIBILIDADE, TIPO USO DESCARTÁVEL, FORMATO ANATÔMICO, APLICAÇÃO ANTIDERRAPANTE, EMBALAGEM DUPLA EMBALAGEM, ABERTURA ASSÉPTICA</t>
  </si>
  <si>
    <t>LUVA CIRÚRGICA, MATERIAL LÁTEX NATURAL, TAMANHO 8,50, ESTERILIDADE ESTÉRIL, CARACTERÍSTICAS ADICIONAIS SEM PÓ, PUNHO LONGO COM BAINHA, APRESENTAÇÃO HIPOALERGÊNICA,ALTA RESISTÊNCIA E SENSIBILIDADE, TIPO USO DESCARTÁVEL, FORMATO ANATÔMICO, APLICAÇÃO ANTIDERRAPANTE, EMBALAGEM DUPLA EMBALAGEM, ABERTURA ASSÉPTICA</t>
  </si>
  <si>
    <t>LUVA PARA PROCEDIMENTO NÃO CIRÚRGICO, MATERIAL LÁTEX NATURAL ÍNTEGRO E UNIFORME, TAMANHO EXTRAPEQUENO, CARACTERÍSTICAS ADICIONAIS LUBRIFICADA COM PÓ BIOABSORVÍVEL, DESCARTÁVEL, APRESENTAÇÃO ATÓXICA, TIPO AMBIDESTRA, TIPO USO DESCARTÁVEL, MODELO FORMATO ANATÔMICO, FINALIDADE RESISTENTE À TRAÇÃO, CX C/ 100 UNIDADES</t>
  </si>
  <si>
    <t>LUVA PARA PROCEDIMENTO NÃO CIRÚRGICO, MATERIAL LÁTEX NATURAL ÍNTEGRO E UNIFORME, TAMANHO GRANDE, CARACTERÍSTICAS ADICIONAIS LUBRIFICADA COM PÓ BIOABSORVÍVEL, DESCARTÁVEL, APRESENTAÇÃO ATÓXICA, TIPO AMBIDESTRA, TIPO USO DESCARTÁVEL, MODELO FORMATO ANATÔMICO, FINALIDADE RESISTENTE À TRAÇÃO, CX C/ 100 UNIDADES</t>
  </si>
  <si>
    <t>LUVA PARA PROCEDIMENTO NÃO CIRÚRGICO, MATERIAL LÁTEX NATURAL ÍNTEGRO E UNIFORME, TAMANHO MÉDIO, CARACTERÍSTICAS ADICIONAIS LUBRIFICADA COM PÓ BIOABSORVÍVEL, DESCARTÁVEL, APRESENTAÇÃO ATÓXICA, TIPO AMBIDESTRA, TIPO USO DESCARTÁVEL, MODELO FORMATO ANATÔMICO, FINALIDADE RESISTENTE À TRAÇÃO, CX C/ 100 UNIDADES</t>
  </si>
  <si>
    <t>LUVA PARA PROCEDIMENTO NÃO CIRÚRGICO, MATERIAL LÁTEX NATURAL ÍNTEGRO E UNIFORME, TAMANHO PEQUENO, CARACTERÍSTICAS ADICIONAIS LUBRIFICADA COM PÓ BIOABSORVÍVEL, DESCARTÁVEL, APRESENTAÇÃO ATÓXICA, TIPO AMBIDESTRA, TIPO USO DESCARTÁVEL, MODELO FORMATO ANATÔMICO, FINALIDADE RESISTENTE À TRAÇÃO, CX C/ 100 UNIDADES</t>
  </si>
  <si>
    <t>LUVAS DE PROCEDIMENTO, FABRICADA EM NITRILO (BORRACHA SINTÉTICA), COR AZUL, NÃO ESTÉRIL, SEM PÓ BIOABSORVÍVEL, SEM LÁTEX, SEM PROTEÍNA, AMBIDESTRA, CAIXA C/ 100 UNIDADES</t>
  </si>
  <si>
    <t>MÁSCARA CIRÚRGICA, TIPO NÃO TECIDO,3 CAMADAS,PREGAS HORIZONTAIS,ATÓXICA, TIPO FIXAÇÃO COM ELÁSTICO, CARACTERÍSTICAS ADICIONAIS CLIP NASAL EMBUTIDO,HIPOALERGÊNICA, TIPO USO DESCARTÁVEL, CX C/ 50 UNIDADES</t>
  </si>
  <si>
    <t>MÁSCARA CIRÚRGICA, TIPO NÃO TECIDO,3 CAMADAS,PREGAS HORIZONTAIS,ATÓXICA, TIPO FIXAÇÃO 4 TIRAS LATERAIS P/ FIXAÇÃO, CARACTERÍSTICAS ADICIONAIS CLIP NASAL EMBUTIDO,HIPOALERGÊNICA, COR BRANCA, TIPO USO DESCARTÁVEL, CX C/ 50</t>
  </si>
  <si>
    <t>NAVALHA LABORATÓRIO, MATERIAL AÇO INOX, REVESTIMENTO REVESTIDA COM CERÂMICA E PTFE, APLICAÇÃO PARA MICRÓTOMO, DIMENSÕES CERCA DE 80 X 14, ADICIONAL ALTO PERFIL, TIPO USO DESCARTÁVEL, CX C/ 50 UNIDADES</t>
  </si>
  <si>
    <t>PAPEL GRAU CIRÚRGICO, CARACTERÍSTICAS ADICIONAIS C/ INDICADOR QUÍMICO, LARGURA 10, COMPRIMENTO 100, APLICAÇÃO EMBALAR MATERIAL PARA ESTERILIZAÇÃO</t>
  </si>
  <si>
    <t>PAPEL GRAU CIRÚRGICO, CARACTERÍSTICAS ADICIONAIS TRIPLA LINHA DE SELAGEM E INDICADOR DE PROCESSO, LARGURA 30, COMPRIMENTO 100, MATERIAL EM POLIÉSTER C/FILME DE POLIPROPILENO, GRAMATURA 70G/M²(PAPEL),60G/M²(FILME)</t>
  </si>
  <si>
    <t>PAPEL GRAU CIRÚRGICO, LARGURA 45, COMPRIMENTO 100, CARACTERÍSTICAS ADICIONAIS SEM FILME</t>
  </si>
  <si>
    <t>TOALHA DE PAPEL, MATERIAL PAPEL ALTA ALVURA, TIPO FOLHA 3 DOBRAS, COMPRIMENTO 26, LARGURA 20, COR BRANCA, CARACTERÍSTICAS ADICIONAIS INTERFOLHADA, PCT C/ 1250 FOLHAS</t>
  </si>
  <si>
    <t>IODOPOVIDONA (PVPI), CONCENTRAÇÃO A 10% ( TEOR DE IODO 1% ), FORMA FARMACEUTICA SOLUÇÃO TÓPICA AQUOSA, FR C/ 1 LITRO</t>
  </si>
  <si>
    <t>SACO PLÁSTICO LIXO, CAPACIDADE 100, COR BRANCO LEITOSO, CARACTERÍSTICAS ADICIONAIS COM SIMBOLOGIA DE SUBSTÂNCIA INFECTANTE, NORMAS TÉCNICAS NBR 7500, NBR 9191, MATERIAL POLIETILENO, PCT C/ 100 UNIDADES</t>
  </si>
  <si>
    <t>SACO PLÁSTICO LIXO, CAPACIDADE 15, COR BRANCO LEITOSO, LARGURA 39, ALTURA 58, CARACTERÍSTICAS ADICIONAIS COM SIMBOLOGIA DE SUBSTÂNCIA INFECTANTE, APLICAÇÃO COLETA DE RESÍDUOS DE SERVIÇOS DE SAÚDE, PCT C/ 100 UNIDADES</t>
  </si>
  <si>
    <t>SACO, MATERIAL POLIETILENO VIRGEM, TIPO USO LABORATORIAL, COR BRANCA, CAPACIDADE 30, APLICAÇÃO COLETA LIXO NÃO RECICLÁVEL P/ RESÍDUOS INFECTANTES, CARACTERÍSTICAS ADICIONAIS SISTEMA DE FECHAMENTO COM LACRE, PCT C/ 100 UNIDADES</t>
  </si>
  <si>
    <t>SACO PLÁSTICO LIXO, CAPACIDADE 50, COR BRANCO LEITOSO, LARGURA 53, ALTURA 80, CARACTERÍSTICAS ADICIONAIS PEÇA ÚNICA/SUPORTA 10KG/IDENTIFICADO/ETIQUETADO, ESPESSURA 0,08, APLICAÇÃO COLETA DE RESÍDUOS INFECTANTES, MATERIAL POLIETILENO ALTA DENSIDADE, PCT C/ 100 UNIDADES</t>
  </si>
  <si>
    <t>SERINGA, MATERIAL POLIPROPILENO TRANSPARENTE, CAPACIDADE 1, CARACTERÍSTICAS ADICIONAIS COM SISTEMA SEGURANÇA SEGUNDO NR/32, GRADUAÇÃO IMPRESSÃO LEGÍVEL E PERMANENTE, TIPO USO GRADUAÇÃO MÁXIMA 0,2 EM 0,2 ML, NUMERADA, COMPONENTE C/ AGULHA 13 X 0,38 MM, BISEL TRIFACETADO, TIPO TAMPA PROTETOR PLÁSTICO, ESTERILIDADE DESCARTÁVEL,ESTÉRIL</t>
  </si>
  <si>
    <t>SERINGA, MATERIAL POLIPROPILENO TRANSPARENTE, CAPACIDADE 10, TIPO BICO BICO LUER LOCK, CARACTERÍSTICAS ADICIONAIS ISENTA DE LÁTEX,ATÓXICA,APIROGÊNICA, GRADUAÇÃO MARCAS PARABÓLICAS EM 3,6 E 10ML, TIPO USO PERDA DE RESISTÊNCIA, ESTERILIDADE DESCARTÁVEL,ESTÉRIL</t>
  </si>
  <si>
    <t>INDICADOR BIOLÓGICO, TIPO TERCEIRA GERAÇÃO, APRESENTAÇÃO AUTOCONTIDO, AMPOLA COM MEIO DE CULTURA, ESPÉCIE BACILLUS STEAROTHERMOPHILLUS, CARACTERÍSTICAS ADICIONAIS RESPOSTA EM 48 HORAS, APLICAÇÃO PARA ESTERILIZAÇÃO A VAPOR, COMPONENTES ADICIONAIS COM INDICADOR QUÍMICO E CONTROLE DE PROCESSO, ADICIONAIS PACOTE PARA TESTE, CX C/ 10 UNIDADES</t>
  </si>
  <si>
    <t>CLORETO DE SÓDIO, PRINCÍPIO ATIVO 0,9%_ SOLUÇÃO INJETÁVEL, APLICAÇÃO SISTEMA FECHADO, FR C/ 250ML</t>
  </si>
  <si>
    <t>TOUCA DESCARTÁVEL USO HOSPITALAR, TIPO FORMATO ANATÔMICO, GRAMATURA 20, COR BRANCA, TAMANHO TAMANHO ÚNICO, MATERIAL FIBRAS DE POLIPROPILENO, CARACTERÍSTICAS ADICIONAIS ELÁSTICO EM TODA A VOLTA, PCT C/ 100 UNIDADES</t>
  </si>
  <si>
    <t>SERINGA, MATERIAL POLIPROPILENO TRANSPARENTE, CAPACIDADE 50, TIPO BICO BICO LATERAL LUER SLIP, CARACTERÍSTICAS ADICIONAIS ÊMBOLO COM PONTEIRA DE BORRACHA SILICONIZADA, GRADUAÇÃO GRADUAÇÃO FIRME E PERFEITAMENTE LEGÍVEL, TIPO USO DESCARTÁVEL, ESTÉRIL</t>
  </si>
  <si>
    <t>SERINGA, MATERIAL POLIPROPILENO TRANSPARENTE, CAPACIDADE 20, TIPO BICO BICO LUER LOCK, CARACTERÍSTICAS ADICIONAIS COMPATÍVEL C/BOMBA INFUSOMAT, GRADUAÇÃO GRADUADA DE 1 EM 1ML, COMPONENTE ANALGESIA CONTROLADA PELO PACIENTE, ESTERILIDADE DESCARTÁVEL,ESTÉRIL, MODELO PERFUSORA CX C/ 100 UNIDADES</t>
  </si>
  <si>
    <t>Fac. Odonto</t>
  </si>
  <si>
    <t xml:space="preserve">
05.153.722/0001-08 - BIOS MATERIAIS HOSPITALARES LTDA - ME</t>
  </si>
  <si>
    <t>Fac. Odontologia</t>
  </si>
  <si>
    <t>Aquisição de Material Médico Hospitalar</t>
  </si>
  <si>
    <r>
      <t>05.412.147/0001-02</t>
    </r>
    <r>
      <rPr>
        <b/>
        <sz val="10"/>
        <color rgb="FF000000"/>
        <rFont val="Arial"/>
        <family val="2"/>
      </rPr>
      <t> - DENTAL OESTE EIRELI</t>
    </r>
  </si>
  <si>
    <t>05.997.927/0001-61 - MEDIC STOCK COMERCIO DE PRODUTOS MEDICOS HOSPITALARES E</t>
  </si>
  <si>
    <t>11.101.480/0001-01 - EFETIVE PRODUTOS MEDICO- HOSPITALARES LTDA - ME</t>
  </si>
  <si>
    <t>13.085.369/0001-96 - CAPROMED FARMACEUTICA EIRELI - EPP</t>
  </si>
  <si>
    <t xml:space="preserve">14.804.690/0001-46 - GABRIEL LEITZKE GOTUZZO - EPP </t>
  </si>
  <si>
    <t>17.605.216/0001-83 - EFICAZ MED COMERCIO DE PRODUTOS HOSPITALARES LTDA - ME</t>
  </si>
  <si>
    <t>18.224.182/0001-40 - HOSPMED COMERCIO EIRELI - EPP</t>
  </si>
  <si>
    <t>21.112.395/0001-94 - CIRURGICA LAJEADENSE LTDA - ME</t>
  </si>
  <si>
    <t>92.690.486/0001-55 - SUL BRASILEIRA DE RAIOS X LTDA - EPP</t>
  </si>
  <si>
    <t>ANTENA 12 DBI OMNIDIRECIONAL - ANTENA OMNIDIRECIONAL DE ALTO DESEMPENHO PARA RECEPÇÃO E TRANSMISSÃO DE DADOS NOS SISTEMAS DE REDES WIRELESS NA FREQUÊNCIA DE 2.4 GHZ. OPERA EM 360º NA HORIZONTAL. INSTALAÇÃO INTERNA/EXTERNA. -FREQUÊNCIA: 2.4 - 2.5 GHZ; -GANHO: 12 DBI; -CONECTOR: N FÊMEA; -REJEIÇÃO DE POLARIZAÇÃO: 30 DB; -POLARIZAÇÃO: LINEAR VERTICAL; -POTÊNCIA MÁXIMA: 50 W; -IMPEDÂNCIA: 50 OHMS; -LARGURA DE FAIXA: 120 MHZ; -DIÂMETRO DE MASTRO: 19 MM- A 31 MM; -SOBREVIVÊNCIA A VENTOS: 100 KM/H; -VENTOS OPERACIONAIS: 50 KM/H; -MATERIAL: AÇO INOX, AÇO CARBONO ZINCADO, LATÃO CROMADO, FENOLITE; -ACABAMENTO: PINTURA PRETO FOSCO; -DIMENSÃO: 605 MM; -INSTALAÇÃO: INTERNA/EXTERNA; - COMPATÍVEL COM OS EQUIPAMENTOS WI-FI EM 2.4 GHZ - PROTEÇÃO CONTRA RAIOS UV - TODOS OS ESTÁGIOS DE PRODUÇÃO ESTÃO DE ACORDO COM AS NORMAS AMBIENTAIS - DEVE ACOMPANHAR CONJUNTO DE ABRAÇADEIRA, HASTE U, PARAFUSOS PORCAS E ARRUELAS GARANTIA MÍNIMA: 1 ANO DE GARANTIA CONTRA DEFEITOS DE FABRICAÇÃO;</t>
  </si>
  <si>
    <t>CABO PIGTAIL - CABO DE CONEXÃO PARA ANTENA OMNI DIRECIONAL TIPO: CABO RGC-58 COMPRIMENTO: MÍNIMO 40 CM CONECTOR : N MACHO CONECTOR: SMA MACHO POLARIDADE REVERSA (MACHO PINO FÊMEA) - GARANTIA MÍNIMA: 1 ANO DE GARANTIA CONTRA DEFEITOS DE FABRICAÇÃO;</t>
  </si>
  <si>
    <t>PACOTE COM 100 UNIDADES</t>
  </si>
  <si>
    <t>CONJUNTO COM 50 UNID</t>
  </si>
  <si>
    <t>PACOTE COM 50 UNIDADES</t>
  </si>
  <si>
    <t>MÓDULO MINI-GBIC SFP MONOMODO - PADRÕES IEEE802.3Z - 1000BASE-X/1000BASE-LX CONECTOR 1 CONECTOR LC UPC FÊMEA (DUPLA CONECTORIZAÇÃO) DISTÂNCIA MÁXIMA 10 KM CABEAMENTO SUPORTADO FIBRA MONOMODO (SMF) 9/125 µM COMPRIMENTO DE ONDA 1310 NM FONTE DE ALIMENTAÇÃO PROVIDA PELO SWITCH +3,3V CONFORMIDADESFCC, CE DIMENSÕES (L X A X C)14 X 12 X 56 MM GARANTIA MÍNIMA DO FABRICANTE: 12 MESES</t>
  </si>
  <si>
    <t>MÓDULO MINI-GBIC SFP MULTIMODO - PADRÕES IEEE 802.3Z (1000BASE-FX) / IEEE 802.3X (FLOW-CONTROL) CONECTOR1 CONECTOR LC UPC FÊMEA (DUPLA CONECTORIZAÇÃO) DISTÂNCIA MÁXIMA DE ALCANCE 550 M CABEAMENTO ÓPTICO SUPORTADO FIBRA MULTIMODO (MMF) ? 62,5/125 µM (MÁXIMO 275 M) / FIBRA MULTIMODO (MMF) ? 50/125 µM (MÁXIMO 550 M) COMPRIMENTO DE ONDA 850 NM FONTE DE ALIMENTAÇÃO PROVIDA PELO SWITCH +3,3V CONFORMIDADES FCC, CE DIMENSÕES (L X A X C)14 X 12 X 56 MM GARANTIA MÍNIMA DO FABRICANTE: 12 MESES</t>
  </si>
  <si>
    <t>NOBREAK 1400VA POTÊNCIA DE 1400VA COM TOMADAS E PLUGUE DE FORÇA NO PADRÃO NBR 14136. DEVE POSSUIR NO MÍNIMO 5 TOMADAS. FREQUENCIA DE OPERAÇÃO DE 60HZ DEVE POSSUIR FORMA DE ONDA DE SAIDA SENOIDAL, COM VARIAÇÃO MAXIMA DE  +/- 6%. DEVE POSSUIR TECNOLOGIA DSP (PROCESSADOR DIGITAL DE SINAIS): GARANTE A MELHOR DESEMPENHO DO NOBREAK E EQUIPAMENTOS LIGADOS A ELE DEVE SER BIVOLT AUTOMÁTICO: ENTRADA 115-127 OU 220V - E SAIDA 115V COM VARIAÇÃO MAXIMA DA TENSÃO DE ENTRADA DE (90 A 156) PARA ENT. 115/127 E (176 A 264) P/ 220V DEVE POSSUIR FATOR DE POTENCIA MAIOR OU IGUAL A 0.7 TER RENDIMENTO MINIMO EM MODO INVERSOR DE 80% DEVE POSSUIR FILTRO DE LINHA (PROTEÇÃO CONTRA SURTOS DA REDE ELETRICA). DEVE POSSUIR ESTABILIZADOR INTERNO COM 4 ESTÁGIOS DE REGULAÇÃO.RECARGA AUTOMÁTICA DAS BATERIAS, MESMO COM O NOBREAK DESLIGADO. DC START: PERMITE QUE O NOBREAK SEJA LIGADO NA AUSÊNCIA DE REDE ELÉTRICA. TRUE RMS: ANALISA OS DISTÚRBIOS DA REDE ELÉTRICA E POSSIBILITA A ATUAÇÃO PRECISA DO EQUIPAMENTO. IDEAL PARA REDES INSTÁVEIS OU COM GERADORES. AUTOTESTE: AO SER LIGADO, O NOBREAK TESTA OS CIRCUITOS INTERNOS, GARANTINDO ASSIM O SEU FUNCIONAMENTO IDEAL. ALARME AUDIOVISUAL: SINALIZAÇÃO DE EVENTOS COMO QUEDA DE REDE, SUBTENSÃO E SOBRETENSÃO, POTÊNCIA EXCEDIDA E SOBRETEMPERATURA. BOTÃO LIGA/ DESLIGA TEMPORIZADO COM FUNÇÃO MUTE: EVITA O ACIONAMENTO OU DESACIONAMENTO ACIDENTAL, ALÉM DE DESABILITAR O ALARME SONORO APÓS A SINALIZAÇÃO DE ALGUM EVENTO. DEVE POSSUIR PAINEL COM AS FUNÇÕES LIGA/DESLIGA/MUTE E SINALIZA ATRAVÉS DE LEDS COLORIDOS E OU DISPLAY A CARGA, AUTONOMIA DA BATERIA E EVENTOS COMO FALTA DE REDE. DEVE POSSUIR SAÍDA PADRÃO USB PARA COMUNICAÇÃO INTELIGENTE. DEVE ACOMPANHAR CABO TIPO A-B PARA COMUNICAÇÃO USB. DEVE POSSUIR CONECTOR DO TIPO ENGATE RÁPIDO PARA CONEXÃO DO MÓDULO DE BATERIA EXTERNO AO NOBREAK. DEVE POSSUIR PORTA FUSÍVEL EXTERNO DE PROTEÇÃO PARA REDE DE ENTRADA.DEVE POSSUIR FUNÇÃO PARA RELIGAMENTO AUTOMATICO APÓS A DESCARGA TOTAL DAS BATERIAS. DEVE POSSUIR GARANTIA DE NO MÍNIMO 1 ANO. DEVE UTILIZAR BATERIAS INTERNAS DE 12VDC/7AH. FABRICANTE DEVE POSSUIR CERTIFICAÇÃO NBR9001. FABRICANTE DEVE POSSUIR CERTIFICAÇÃO ISO9001.</t>
  </si>
  <si>
    <t>NOBREAK 700VA POTÊNCIA DE 700VA COM TOMADAS E PLUGUE DE FORÇA NO PADRÃO NBR 14136.DEVE POSSUIR NO MÍNIMO 5 TOMADAS.FREQUÊNCIA DE OPERAÇÃO DE 60HZ.DEVE POSSUIR FORMA DE ONDA DE SAÍDA SENOIDAL, COM VARIAÇÃO MAXIMA DE  +/- 6%.DEVE POSSUIR TECNOLOGIA DSP (PROCESSADOR DIGITAL DE SINAIS): GARANTE A MELHOR DESEMPENHO DO NOBREAK E EQUIPAMENTOS LIGADOS A ELE.DEVE SER BIVOLT AUTOMÁTICO: ENTRADA 115-127 OU 220V - E SAIDA 115V COM VARIAÇÃO MAXIMA DA TENSÃO DE ENTRADA DE (90 A 156) PARA ENT. 115/127 E (176 A 264) P/ 220V DEVE POSSUIR FATOR DE POTENCIA MAIOR OU IGUAL A 0.7 TER RENDIMENTO MÍNIMO EM MODO INVERSOR DE 80% DEVE POSSUIR FILTRO DE LINHA (PROTEÇÃO CONTRA SURTOS DA REDE ELÉTRICA). DEVE POSSUIR ESTABILIZADOR INTERNO COM 4 ESTÁGIOS DE REGULAÇÃO.RECARGA AUTOMÁTICA DAS BATERIAS, MESMO COM O NOBREAK DESLIGADO. DC START: PERMITE QUE O NOBREAK SEJA LIGADO NA AUSÊNCIA DE REDE ELÉTRICA. TRUE RMS: ANALISA OS DISTÚRBIOS DA REDE ELÉTRICA E POSSIBILITA A ATUAÇÃO PRECISA DO EQUIPAMENTO. IDEAL PARA REDES INSTÁVEIS OU COM GERADORES. AUTOTESTE: AO SER LIGADO, O NOBREAK TESTA OS CIRCUITOS INTERNOS, GARANTINDO ASSIM O SEU FUNCIONAMENTO IDEAL. ALARME AUDIOVISUAL: SINALIZAÇÃO DE EVENTOS COMO QUEDA DE REDE, SUBTENSÃO E SOBRETENSÃO, POTÊNCIA EXCEDIDA E SOBRETEMPERATURA. BOTÃO LIGA/ DESLIGA TEMPORIZADO COM FUNÇÃO MUTE: EVITA O ACIONAMENTO OU DESACIONAMENTO ACIDENTAL, ALÉM DE DESABILITAR O ALARME SONORO APÓS A SINALIZAÇÃO DE ALGUM EVENTO.DEVE POSSUIR PAINEL COM AS FUNÇÕES LIGA/DESLIGA/MUTE E SINALIZA ATRAVÉS DE LEDS COLORIDOS E OU DISPLAY A CARGA, AUTONOMIA DA BATERIA E EVENTOS COMO FALTA DE REDE. DEVE POSSUIR SAÍDA PADRÃO USB PARA COMUNICAÇÃO INTELIGENTE DEVE ACOMPANHAR CABO TIPO A-B PARA COMUNICAÇÃO USB. DEVE POSSUIR CONECTOR DO TIPO ENGATE RÁPIDO PARA CONEXÃO DO MÓDULO DE BATERIA EXTERNO AO NOBREAK.DEVE POSSUIR PORTA FUSÍVEL EXTERNO DE PROTEÇÃO PARA REDE DE ENTRADA. DEVE POSSUIR FUNÇÃO PARA RELIGAMENTO AUTOMATICO APÓS A DESCARGA TOTAL DAS BATERIAS. DEVE POSSUIR GARANTIA DE NO MÍNIMO 1 ANO DEVE UTILIZAR BATERIAS INTERNAS DE 12VDC/7AH FABRICANTE DEVE POSSUIR CERTIFICAÇÃO NBR9001 FABRICANTE DEVE POSSUIR CERTIFICAÇÃO ISO9001</t>
  </si>
  <si>
    <t>CAIXA DE CABO UTP CAT.5E 24AWG X4P 305M - CAT.5E; U/UTP ? 4 PARES TRANÇADOS EM COBRE NU, BITOLA: 24 AWG. COR: AZUL CAPA EXTERNA: PVC. NVP (VELOCIDADE NOMINAL DE PROPAGAÇÃO): 68%; PRODUTO QUE ATENDE AS POLÍTICAS DE RESPEITO AO MEIO AMBIENTE ROHS . ISOLADO EM POLIETILENO ESPECIAL NÃO PROPAGANTE À CHAMA. GARANTIA, MÍNIMA: 12 MESES</t>
  </si>
  <si>
    <t>CAIXA DE CABO UTP CAT.6 24AWG X4P 305M - CAT6; U/UTP ? 4 PARES TRANÇADOS COMPOSTOS DE CONDUTORES SÓLIDOS DE COBRE NU, 24 AWG, ISOLADOS EM POLIETILENO ESPECIAL CAPA EXTERNA: PVC CAIXA FASTBOX EM LANCE PADRÃO DE 305 METROS. 6,0 MM NVP (VELOCIDADE NOMINAL DE PROPAGAÇÃO): 68% - MARCAÇÃO SEQUENCIAL MÉTRICA DECRESCENTE (305 ? 0 M) - PRODUTO DE ACORDO COM AS DIRETRIZES ROHS. ISOLADO EM POLIETILENO ESPECIAL NÃO PROPAGANTE À CHAMA. GARANTIA MÍNIMA: 12 MESES</t>
  </si>
  <si>
    <t>CONECTOR MACHO RJ45 FTP, CAT5E - COMPATÍVEL COM CABO SÓLIDO E FLEXÍVEL; SUPORTE DE ATÉ 750 CICLOS. LOGOTIPO DO FABRICANTE NO CORPO DO PRODUTO COR: TRANSPARENTE TIPO DE CONECTOR: RJ-45 TIPO DE CABO: U/UTP DIÂMETRO DO CONDUTOR: 26 A 22 AWG MATERIAL DE CONTATO ELÉTRICO: 8 VIAS EM BRONZE FOSFOROSO COM 50µIN (1,27µM) DE OURO E 100µIN (2,54µM) DE NÍQUEL MATERIAL DO CORPO DO PRODUTO: TERMOPLÁSTICO NÃO PROPAGANTE A CHAMA UL 94V-0. NORMAS APLICÁVEIS E CERTIFICAÇÕES: EIA/TIA 568 C.2 E SEUS ADENDOS, EIA/TIA 568 C.2 E SEUS ADENDOS, EIA/TIA 568 C.2 E SEUS ADENDOS, EIA/TIA 568 C.2 E SEUS ADENDOS. CERTIFICAÇÕES: UL E173971, UL E173971. PRODUTO QUE ATENDE AS POLÍTICAS DE RESPEITO AO MEIO AMBIENTE ROHS. GARANTIA, MÍNIMA DE  12 MESES</t>
  </si>
  <si>
    <t>CONJUNTO DE 50 PORCAS GAIOLA COM PARAFUSO E ARRUELA 50 X PORCA GAIOLA M5 BICROMATIZADO; 50 X PARAFUSOS M5 BICROMATIZADO; 50 X ARRUELAS. MATERIAL DO CORPO DO PRODUTO: AÇO PRODUTO QUE ATENDE AS POLÍTICAS DE RESPEITO AO MEIO AMBIENTE ROHS GARANTIA, MÍNIMA DE  12 MESES</t>
  </si>
  <si>
    <t>KEYSTONE RJ45 CAT.5E, CONDULETE PVC CINZA COM TAMPA E MOLDURA - ATENDE OS LIMITES ESTABELECIDOS NAS NORMAS PARA CAT.5E/CLASSE D; PERFORMANCE DO CANAL GARANTIDA PARA ATÉ 4 CONEXÕES EM CANAIS DE ATÉ 100 METROS; SUPORTE A IEEE 802.3, 1000 BASE T, 1000 BASE TX, EIA/TIA-854, ANSI-EIA/TIA-862, ATM, VÍDEO, SISTEMAS DE AUTOMAÇÃO PREDIAL E TODOS OS PROTOCOLOS LAN ANTERIORES; FORNECIDO EM 5 CORES DIFERENTES PARA MELHOR IDENTIFICAÇÃO DE SEU SISTEMA; FORNECIDO COM DUST COVER ARTICULADO PARA PROTEÇÃO DOS CONTATOS ELÉTRICOS; POSSIBILIDADE DE FIXAÇÃO DE ÍCONES DE IDENTIFICAÇÃO NO PRÓPRIO DUST COVER; INSERÇÃO DO CABO EM ÂNGULO DE 90O OU 180O; COMPATÍVEL COM RJ-11; ACESSÓRIO PARA PROTEÇÃO DO CONTATO IDC E MANUTENÇÃO DO CABO CRIMPADO; POSSIBILIDADE DE CRIMPAGEM T568A OU T568B; FOLHETO DE MONTAGEM EM PORTUGUÊS; IDENTIFICAÇÃO DE CATEGORIA NA FACE FRONTAL, LOGO DO FABRICANTE NA PARTE SUPERIOR . TIPO DE CONECTOR RJ-45 FÊMEA (KEYSTONE JACK) CONEXÃO TRASEIRA PADRÃO 110 IDC, 8 POSIÇÕES, EM BRONZE FÓSFORO ESTANHADO, PARA CONDUTORES DE 22 A 26 AWG TIPO DE CABO U/UTP CAT. 5E MATERIAL DE CONTATO ELÉTRICO BRONZE FOSFOROSO COM 50µIN (1,27µM) DE OURO E 100µIN (2,54µM) DE NÍQUEL DIÂMETRO DO CONDUTOR 26 A 22 AWG MATERIAL DO CORPO DO PRODUTO TERMOPLÁSTICO DE ALTO IMPACTO NÃO PROPAGANTE A CHAMA UL 94V-0 PADRÃO DE MONTAGEM T568A E T568B QUANTIDADE DE CICLOS: ?1000 RJ45 E ?200 RJ11 NORMAS APLICÁVEIS E CERTIFICAÇÕES EIA/TIA 568 C.2 E SEUS ADENDOS EIA/TIA 568 C.2 E SEUS ADENDOS EIA/TIA 568 C.2 E SEUS ADENDOS EIA/TIA 568 C.2 E SEUS ADENDOS EIA/TIA 568 C.2 E SEUS ADENDOS EIA/TIA 568 C.2 E SEUS ADENDOS ETL 4 CONEXÕES 3073041-003 ETL 4 CONEXÕES 3073041-003 ETL 4 CONEXÕES 3073041-003 ETL 4 CONEXÕES 3073041-003 PRODUTO QUE ATENDE AS POLÍTICAS DE RESPEITO AO MEIO AMBIENTE ROHS GARANTIA, MÍNIMA DE  12 MESES</t>
  </si>
  <si>
    <t>PATCH CORDS EM CABO UTP CAT.5E FLEXÍVEL 1,5M - ESPECIFICAÇÕES: COMPRIMENTO: 1,5 M - DIÂMETRO NOMINAL: 5,2 MM - TIPO DE CONECTOR RJ-45 IPO DE CABO U/UTP: CAT.5E - TIPO DE CONDUTOR: COBRE ELETROLÍTICO, FLEXÍVEL, NU, FORMADO POR 7 FILAMENTOS DE DIÂMETRO NOMINAL DE 0,20MM - MATERIAL DE CONTATO ELÉTRICO: 8 VIAS EM BRONZE FOSFOROSO COM 50µIN (1,27 µM) DE OURO E 100 µIN (2,54µM) DE NÍQUEL  PADRÃO DE MONTAGEM: 568A QUANTIDADE DE CICLOS: ? 750 RJ-45 - RESISTÊNCIA ELÉTRICA MÁXIMA DO CONDUTOR A 20°C: 93,8 ?/KM - CAPACITÂNCIA MÚTUA MÁXIMA A 20°C: 56 PF/M   IMPEDÂNCIA CARACTERÍSTICA NOM. A 20°C DE 1MHZ A 100MHZ: 100±15% ? -VELOCIDADE DE PROPAGAÇÃO NOM.: 66 % - SUPORTE A IEEE 802.3, 1000 BASE T, 1000 BASE TX, EIA/TIA-854, ANSI-EIA/TIA-862, ATM, VÍDEO, SISTEMAS DE AUTOMAÇÃO PREDIAL E TODOS OS PROTOCOLOS LAN ANTERIORES - CERTIFICADO ANATEL - UL LISTED GARANTIA, MÍNIMA DO FABRICANTE: 3 MESES</t>
  </si>
  <si>
    <t>PATCH CORDS EM CABO UTP CAT.5E FLEXÍVEL 2,5M - ESPECIFICAÇÕES: - COMPRIMENTO: 2,5 M - DIÂMETRO NOMINAL: 5,2 MM - TIPO DE CONECTOR RJ-45 - TIPO DE CABO U/UTP:AT.5E   - TIPO DE CONDUTOR: COBRE ELETROLÍTICO, FLEXÍVEL, NU, FORMADO POR 7 FILAMENTOS DE DIÂMETRO NOMINAL DE 0,20MM - MATERIAL DE CONTATO ELÉTRICO: 8 VIAS EM BRONZE FOSFOROSO COM 50µIN (1,27 µM) DE OURO E 100 µIN (2,54µM) DE NÍQUEL - PADRÃO DE MONTAGEM: T568A - QUANTIDADE DE CICLOS: ? 750 RJ-45 - RESISTÊNCIA ELÉTRICA MÁXIMA DO CONDUTOR A 20°C: 93,8 ?/KM - CAPACITÂNCIA MÚTUA MÁXIMA A 20°C: 56 PF/M - IMPEDÂNCIA CARACTERÍSTICA NOM. A 20°C DE 1MHZ A 100MHZ: 100±15% ? - VELOCIDADE DE PROPAGAÇÃO NOM.: 66 % - SUPORTE A IEEE 802.3, 1000 BASE T, 1000 BASE TX, EIA/TIA-854, ANSI-EIA/TIA-862, ATM, VÍDEO, SISTEMAS DE AUTOMAÇÃO PREDIAL E TODOS OS PROTOCOLOS LAN ANTERIORES - CERTIFICADO ANATEL - UL LISTED  GARANTIA, MÍNIMA DO FABRICANTE: 3 MESES</t>
  </si>
  <si>
    <t>PATCH CORDS EM CABO UTP CAT.6 FLEXÍVEL 1,5M - COMPRIMENTO 1,5M DIÂMETRO NOMINAL 6 MM TIPO DE CONECTOR RJ-45 TIPO DE CABO CAT.6 U/UTP TIPO DE CONDUTOR COBRE ELETROLÍTICO, FLEXÍVEL, NU, FORMADO POR 7 FILAMENTOS DE DIÂMETRO NOMINAL DE 0,2 MM CLASSE DE FLAMABILIDADE CM (FORNECIDO PADRÃO), CMR E LSZH QUANTIDADE DE PARES 4 PARES, 24 AWG MATERIAL DO CONTATO ELÉTRICO 8 VIAS EM BRONZE FOSFOROSO COM 50 ?IN (1,27 ?M) DE OURO E 100 ?IN (2,54 ?M) DE NÍQUEL TIPO DE MATERIAL TERMOPLÁSTICO TRANSPARENTE NÃO PROPAGANTE À CHAMA UL 94V-0 PADRÃO DE MONTAGEM T568A/B OU CROSS-OVER PRODUTO QUE ATENDE AS POLÍTICAS DE RESPEITO AO MEIO AMBIENTE ROHS GARANTIA, MÍNIMA DE  12 MESES.</t>
  </si>
  <si>
    <t>PATCH CORDS EM CABO UTP CAT.6 FLEXÍVEL 2,5M - COMPRIMENTO 2,5M DIÂMETRO NOMINAL 6 MM TIPO DE CONECTOR RJ-45 TIPO DE CABO CAT.6 U/UTP TIPO DE CONDUTOR COBRE ELETROLÍTICO, FLEXÍVEL, NU, FORMADO POR 7 FILAMENTOS DE DIÂMETRO NOMINAL DE 0,2 MM CLASSE DE FLAMABILIDADE CM (FORNECIDO PADRÃO), CMR E LSZH QUANTIDADE DE PARES 4 PARES, 24 AWG MATERIAL DO CONTATO ELÉTRICO 8 VIAS EM BRONZE FOSFOROSO COM 50 ?IN (1,27 ?M) DE OURO E 100 ?IN (2,54 ?M) DE NÍQUEL TIPO DE MATERIAL TERMOPLÁSTICO TRANSPARENTE NÃO PROPAGANTE À CHAMA UL 94V-0 PADRÃO DE MONTAGEM T568A/B OU CROSS-OVER PRODUTO QUE ATENDE AS POLÍTICAS DE RESPEITO AO MEIO AMBIENTE ROHS GARANTIA, MÍNIMA DE  12 MESES</t>
  </si>
  <si>
    <t>PATCH PANEL PARA RACK 19" COM 24 PORTAS RJ45 CAT.5E - LARGURA 482,6 MM (19?) X ALTURA 43,7 MM 24P COR PRETO TIPO DE CONECTOR FRONTAL RJ-45 QUANTIDADE DE POSIÇÕES 24 POSIÇÕES TIPO DE MATERIAL AÇO / TERMOPLÁSTICO ALTO IMPACTO UL94V-0 DIÂMETRO DO CONDUTOR RJ-45 BRONZE FOSFOROSO COM 50 ?IN (1,27 ?M) DE OURO E 100 ?IN (2,54 ?M) DE NÍQUEL 110 IDC BRONZE FOSFOROSO COM 100 ?IN (2,54 ?M) DE NÍQUEL E ESTANHO 26 A 22 AWG QUANTIDADE DE CICLOS MÍNIMO 133 N ? 750 RJ45 E ? 200 RJ11 ? 200 NO BLOCO IDC PRODUTO QUE ATENDE AS POLÍTICAS DE RESPEITO AO MEIO AMBIENTE ROHS GARANTIA, MÍNIMA DE  12 MESES</t>
  </si>
  <si>
    <t>PATCH PANEL PARA RACK 19? COM 24 PORTAS RJ45 CAT.6 LARGURA 482,6 MM (19?) X ALTURA 43,7 MM (1U) COR PRETO TIPO DE CONECTOR RJ-45 QUANTIDADE DE POSIÇÕES 24 POSIÇÕES TIPO DE MATERIAL AÇO E TERMOPLÁSTICO ALTO IMPACTO UL94V-0 DIÂMETRO DO CONDUTOR:RJ-45 BRONZE FOSFOROSO COM 50 ?IN (1,27 ?M) DE OURO E 100 ?IN (2,54 ?M) DE NÍQUEL 110IDC BRONZE FOSFOROSO COM 100 ?IN (2,54 ?M) DE NÍQUEL E ESTANHO 26 A 22 AWG QUANTIDADE DE CICLOS:MÍNIMO 133 N ? 750 RJ45 E ? 200 RJ11 ? 200 NO BLOCO IDC PRODUTO QUE ATENDE AS POLÍTICAS DE RESPEITO AO MEIO AMBIENTE ROHS GARANTIA, MÍNIMA DE  12 MESES</t>
  </si>
  <si>
    <t>RACK FECHADO PADRÃO 19", ALTURA 12U, PARA FIXAÇÃO EM PAREDE, MINI RACK DE PAREDE PADRÃO 19 , TAMANHO 12U S X 470 MM; RACK PARA INSTALAÇÃO EM PAREDE PARA ACOMODAÇÃO DOS EQUIPAMENTOS DE COMUNICAÇÃO DE DADOS E COLOCAÇÃO DOS PATCH-PANELS E PATCH-CORDS NECESSÁRIOS PARA A INFRAESTRUTURA DE CABEAMENTO ESTRUTURADO, COM AS SEGUINTES CARACTERÍSTICAS:- RACK DE 12U X 19 X 470MM (A X L X P) PARA MONTAGEM EM PAREDE; - PORTA COM VISOR EM ACRÍLICO OU VIDRO, COM FECHADURA;- POSSIBILIDADE DE ABERTURA DA PORTA PARA A DIREITA OU ESQUERDA;- LATERAIS REMOVÍVEIS EM CHAPA DE AÇO COM TRANCA PERMITINDO MONTAGEM LADO A LADO, COM ALETAS DE VENTILAÇÃO; COR PRETA OU BEGE; PROTEÇÃO IP20;O PRAZO DE GARANTIA DO FABRICANTE PARA O MATERIAL SERÁ DE, NO MÍNIMO, 12 MESES, CONTADOS A PARTIR DO RECEBIMENTO DO MATERIAL PELA UFPEL, DEVENDO AINDA VIR COM OS RESPECTIVOS MANUAIS E CERTIFICADOS DE GARANTIA</t>
  </si>
  <si>
    <t>RACK FECHADO PADRÃO 19?, ALTURA 9U, PARA FIXAÇÃO EM PAREDE MINI RACK DE PAREDE PADRÃO 19 , TAMANHO 9U S X 450 MM; RACK PARA INSTALAÇÃO EM PAREDE PARA ACOMODAÇÃO DOS EQUIPAMENTOS DE COMUNICAÇÃO DE DADOS E COLOCAÇÃO DOS PATCH-PANELS E PATCH-CORDS NECESSÁRIOS PARA A INFRAESTRUTURA DE CABEAMENTO ESTRUTURADO, COM AS SEGUINTES CARACTERÍSTICAS:- RACK DE 9U X 19 X 450MM (A X L X P) PARA MONTAGEM EM PAREDE; - PORTA COM VISOR EM ACRÍLICO OU VIDRO, COM FECHADURA;- POSSIBILIDADE DE ABERTURA DA PORTA PARA A DIREITA OU ESQUERDA;-- LATERAIS REMOVÍVEIS EM CHAPA DE AÇO COM TRANCA PERMITINDO MONTAGEM LADO A LADO, COM ALETAS DE VENTILAÇÃO; PROTEÇÃO IP20;O PRAZO DE GARANTIA DO FABRICANTE PARA O MATERIAL SERÁ DE, NO MÍNIMO, 12 MESES, CONTADOS A PARTIR DO RECEBIMENTO DO MATERIAL PELA UFPEL, DEVENDO AINDA VIR COM OS RESPECTIVOS MANUAIS E CERTIFICADOS DE GARANTIA.</t>
  </si>
  <si>
    <t>RÁDIO PARA ENLACES PONTO A PONTO - RÁDIO PONTO À PONTO COM CAPACIDADE MÍNIMA DE 1,2GBIT/S E AO MENOS 1 MILHÃO DE PACOTES POR SEGUNDO, COM ALCANCE DE PELO MENOS 100KM  INTERFACES: 1 PORTA 10/100/1000 PARA DADOS, 1 PORTA 10/100 PARA GERENCIAMENTO FREQUÊNCIA DE OPERAÇÃO: 5470 - 5950 MHZ SINCRONIZAÇÃO DO RELÓGIO VIA GPS  COM SUPORTE A CRIPTOGRAFIA AES 128-BIT LARGURA DE BANDA DO CANAL: 10/20/30/40/50 MHZ DEVE ESTAR INCLUÍDA ALIMENTAÇÃO POE PASSIVA DE  50V E 1.2A NA INTERFACE GIGABIT(INTERFACE DE DADOS) COM UM CONSUMO MÁXIMO 40 WATTS. DEVE SUPORTAR VENTOS DE NO MÍNIMO 200 KM/H DEVE POSSUIR SUPORTE DE FIXAÇÃO. DEVE VIR COM NO MÍNIMO 12 LEDS STATUS/OPERAÇÃO MODULAÇÕES:  1024QAM MIMO  256QAM MIMO  64QAM MIMO  16QAM MIMO  QPSK MIMO  ½ RATE QPSK XRT  ¼ RATE QPSK XRT ANTENA INTEGRADA: GANHO TX 23 DBI  GANHO RX 23 DBI O EQUIPAMENTO DEVE POSSUIR GERENCIAMENTO VIA WEB,SSH, TELNET E SNMP. TAMBÉM DEVE POSSUIR FERRAMENTAS DE DIAGNÓSTICO DE REDE IMPLEMENTADO NO DISPOSITIVO COMO PING,IPERF, TRACEROUTE E SITE SURVEY( MOSTRA OUTROS EQUIPAMENTOS OPERANDO NAS PROXIMIDADES) DEVE POSSUIR ANTENA INCLUSA E GARANTIA MÍNIMA DE 12 MESES</t>
  </si>
  <si>
    <t>RÉGUA DE TOMADAS PARA RACK 19'', COM 8 TOMADAS - RÉGUA DE TOMADA COM 8 POSIÇÕES (20A) PARA USO EM RACKS DE 19" FABRICAÇÃO EM AÇO SAE 1020 CHAPA 1,2MM; TOMADAS 2P T E UM CABO DE 3M DE COMPRIMENTO 1,5MM; ENTRADA 110/220 V COM CAPACIDADE MAXIMA 20 AMP; PINTURA EPÓXI-PÓ TEXTURIZADA PRETO. PRODUTO QUE ATENDE AS POLÍTICAS DE RESPEITO AO MEIO AMBIENTE ROHS GARANTIA, MÍNIMA DE  12 MESES</t>
  </si>
  <si>
    <t>ROTEADOR - ACCESS POINT - IEEE 802.11N ACCESS POINT, COMPATÍVEL COM O PADRÕES IEEE 802.11 B/G/N PROCESSADOR: SPECS ATHEROS MIPS 24KC, 400 MHZ FREQUENCIA: 2412?2462MHZ MEMÓRIA: 32MB SDRAM, 8MB FLASH POTÊNCIA DE TRANSMISSÃO: 640MW, 28DBM ANTENA: 1 ANTENA EXTERNA DE 6 DBI DESTACÁVEL CONECTOR: RP-SMA ALCANCE: INDOOR 200M, OUTDOOR 500M INTERFACE: 1 PORTA ETHERNET 10/100MBPS SENSIBILIDADE: -97DBM ALIMENTAÇÃO: POE  CONSUMO MÁXIMO DE ENERGIA: 8W FONTE INCLUSA CONECTOR: RP-SMA DA ANTENA OMNI OUTDOOR: SIM DEVE SER COMPATÍVEL COM CONTROLADOR UBNT AIRCONTROL; DEVE POSSUIR SERVIDOR SSH PARA GERÊNCIA; DEVE FUNCIONAR NOS MODOS BRIDGE OU ROUTER; GARANTIA MÍNIMA DE 1 ANO.</t>
  </si>
  <si>
    <t>ROTEADOR - ACCESS POINT, PADRÃO IEEE 802.11 N/AC, DUAL BAND, 2,4GHZ E 5 GHZ, USO INTERNO/EXTERNO - INTERFACES: 2 PORTAS 10/100/1000MBPS ANTENA: 3 ANTENAS DUAL-BAND DE 8DBI CADA CAPACIDADE: 450MBPS (2.4GHZ - 3X3 MIMO); 1300MBPS (5.8GHZ - 3X3 MIMO) PADRÕES WIRELESS: 802.11 A/B/G/N/AC ALIMENTAÇÃO: POE PASSIVO (44 A 57V), SUPORTA 802.3AF, 48V/0.5ª CONSUMO MÁXIMO DE ENERGIA: 9W POTÊNCIA MÁXIMA TX: 22DBM (2.4GHZ E 5GHZ) BSSID: ATÉ 4 POR RÁDIO SEGURANÇA WIRELESS: WEP, WPA-PSK, WPA-ENTERPRISE (WPA/WPA2, TKIP/AES) CERTIFICAÇÕES: CE, FCC, IC MONTAGEM: TETO OU PAREDE (KIT INCLUSO) GERENCIAMENTO AVANÇADO DE TRÁFEGO: VLAN: 802.1Q QOS AVANÇADO: LIMITE DE TRÁFEGO POR USUÁRIO TRÁFEGO DE HÓSPEDES: ISOLAÇÃO SUPORTADA WMM: VOZ, VÍDEO, MELHOR ESFORÇO E BACKGROUND CLIENTES SIMULTÂNEOS: CAPACIDADE MÍNIMA DE 250 CLIENTES SIMULTÂNEOS</t>
  </si>
  <si>
    <t>SWITCH DE ACESSO ? FAST ? 24 PORTAS - DEVE POSSUIR NO MÍNIMO 24 PORTAS SWITCH FAST ETHERNET 10/100BASET COM CONECTORES RJ-45; POSSUIR, NO MÍNIMO, 2 (DUAS) PORTAS SFP E BASET 10/100/1000, AS PORTAS SFP DEVEM SER COMPATÍVEIS COM O PADRÃO IEEE 802.3AB E AS PORTAS BASET DEVEM SER COMPATÍVEIS COM O PADRÃO 1000BASE-T. ESTAS PORTAS PODEM OPERAR DE FORMA ?COMBO?. DEVE SUPORTAR AUTO-NEGOCIAÇÃO DE VELOCIDADE, MODO DUPLEX E MDI/MDIX; DEVE POSSUIR MEMÓRIA FLASH DE NO MÍNIMO 32 MBYTES; DEVE POSSUIR MEMÓRIA SDRAM DE NO MÍNIMO 128 MBYTES; DEVE POSSUIR BUFFER DE PACOTES DE NO MÍNIMO 512 KB; DEVE POSSIBILITAR O GERENCIAMENTO E BACKUP DE ARQUIVOS DE CONFIGURAÇÕES EM MEMÓRIA FLASH INDEPENDENTES; DEVE VIR ACOMPANHADO DE KIT PARA A MONTAGEM EM RACK PADRÃO 19?; DEVE POSSUIR LEDS INDICADORES DE VELOCIDADE E MODO DUPLEX DAS INTERFACES; DEVE POSSUIR CAPACIDADE DE VAZÃO DE AO MENOS 8.8 GB/S; DEVE POSSUIR CAPACIDADE DE ENCAMINHAMENTO DE NO MÍNIMO 6.6 MPPS; DEVE POSSUIR CAPACIDADE DE ARMAZENAMENTO DE, NO MÍNIMO, 8000 (OITO MIL) ENDEREÇOS MAC; DEVE PERMITIR A CONFIGURAÇÃO BÁSICA DE ROTEAMENTO ESTÁTICO SUPORTANDO ATÉ 32 ROTAS IPV4 E IPV6 E 8 INTERFACES DE VLAN VIRTUAIS; DEVE IMPLEMENTAR O MÍNIMO DE 4000 VLANS SEGUNDO PROTOCOLO 802.1Q; POSSUIR NO MÍNIMO QUATRO FILAS EM HARDWARE PARA PRIORIZAÇÃO DE TRÁFEGO POR PORTA SEGUNDO PROTOCOLO IEEE 802.1P; DEVE IMPLEMENTAR MECANISMO FLOW CONTROL PADRÃO IEEE 802.3X; DEVE SUPORTAR JUMBO FRAMES (9216 BYTES); DEVE SUPORTAR OS PROTOCOLOS IEEE 802.1D (SPANNING TREE), IEEE 802.1W (RAPID SPANNING TREE) E IEEE 802.1S (MULTIPLE SPANNING TREE); DEVE SUPORTAR MSTP (MULTIPLE SPANNING TREE); DEVE SUPORTAR E IMPLEMENTAR OS SERVIÇOS DE DHCP CLIENT, DHCP RELAY, DHCP SNOOPING E DHCP SNOOPING OPTION 82; DEVE IMPLEMENTAR STP ROOT PROTECTION E BPDU PORT PROTECTION; DEVE IMPLEMENTAR PORT MIRRORING; DEVE IMPLEMENTAR MONITORAÇÃO AVANÇADA ATRAVÉS DE RMON (REMOTE MONITORING) COM REPORTE DE ESTATÍSTICAS, HISTÓRICO, ALARMES E EVENTOS; DEVE PERMITIR AUTENTICAÇÃO EM SERVIDOR RADIUS E AUTENTICAÇÃO IEEE 802.1X; DEVE IMPLEMENTAR ARP ANTI-ATTACK; DEVE IMPLEMENTAR IGMP SNOOPING; DEVE POSSIBILITAR GERENCIAMENTO VIA WEB GUI ATRAVÉS DOS PROTOCOLOS HTTP E HTTPS; DEVE POSSIBILITAR GERENCIAMENTO LIMITADO VIA LINHA DE COMANDO CLI. DEVE PERMITIR O GERENCIAMENTO MÚLTIPLO DE NO MÍNIMO 32 EQUIPAMENTOS ATRAVÉS DE ÚNICA INTERFACE WEB; DEVE PERMITIR O MONITORAMENTO ATRAVÉS DO PROTOCOLO SNMP V1, V2C E V3; DEVE IMPLEMENTAR LIMITAÇÃO DE BANDA DE PORTA FÍSICA DO SWITCH, ENDEREÇO MAC FONTE E DESTINO, ENDEREÇO IP FONTE E DESTINO, PORT TCP/UDP FONTE E DESTINO E VALOR TOS BASEADA EM REGRAS DE CONTROLES DE ACESSO. DEVE SUPORTAR PINGV6, TELNETV6, FTPV6, TFTPV6 E ICMPV6 DEVE IMPLEMENTAR NETWORK TIME PROTOCOL (NTP); IMPLEMENTAR OS PROTOCOLOS LLDP-MED (MEDIA ENDPOINT DISCOVERY); DEVE IMPLEMENTAR AS SEGUINTES RFCS: RFC 2819, RFC 1213, RFC 1493, RFC 2021, RFC 2233, RFC 2571, RFC 2572, RFC 2573, RFC 2573, RFC 2613, RFC 2618, RFC 2620, RFC 2665, RFC 2667, RFC 2668, RFC 2674, RFC 2737, RFC 3414, RFC 3415, RFC 3418; DEVE POSSUIR GARANTIA DE HARDWARE LIFETIME, COM ATENDIMENTO AVANÇADO NO PRÓXIMO DIA ÚTIL. DEVE SER FORNECIDO COM A VERSÃO DE SOFTWARE MAIS COMPLETA DISPONÍVEL PARA O EQUIPAMENTO; DEVE SER FORNECIDO COM TODAS AS LICENÇAS DE SOFTWARE NECESSÁRIAS PARA O FUNCIONAMENTO INTEGRAL DE TODAS AS FUNCIONALIDADES DISPONÍVEIS PARA O EQUIPAMENTO; GARANTIA MÍNIMA DO FABRICANTE: 12 MESES</t>
  </si>
  <si>
    <t>SWITCH DE ACESSO ? FAST ? 48 PORTAS - DEVE POSSUIR NO MÍNIMO 48 PORTAS SWITCH FAST ETHERNET 10/100BASET COM CONECTORES RJ-45; POSSUIR, NO MÍNIMO, 2 (DUAS) PORTAS SFP E BASET 10/100/1000, AS PORTAS SFP DEVEM SER COMPATÍVEIS COM O PADRÃO IEEE 802.3AB E AS PORTAS BASET DEVEM SER COMPATÍVEIS COM O PADRÃO 1000BASE-T. ESTAS PORTAS PODEM OPERAR DE FORMA ?COMBO?. DEVE SUPORTAR AUTO-NEGOCIAÇÃO DE VELOCIDADE, MODO DUPLEX E MDI/MDIX; DEVE POSSUIR MEMÓRIA FLASH DE NO MÍNIMO 32 MBYTES; DEVE POSSUIR MEMÓRIA SDRAM DE NO MÍNIMO 128 MBYTES; DEVE POSSUIR BUFFER DE PACOTES DE NO MÍNIMO 1.5 MB; DEVE POSSIBILITAR O GERENCIAMENTO E BACKUP DE ARQUIVOS DE CONFIGURAÇÕES EM MEMÓRIA FLASH INDEPENDENTES; DEVE VIR ACOMPANHADO DE KIT PARA A MONTAGEM EM RACK PADRÃO 19?; DEVE POSSUIR LEDS INDICADORES DE VELOCIDADE E MODO DUPLEX DAS INTERFACES; DEVE POSSUIR CAPACIDADE DE VAZÃO DE AO MENOS 17.6 GB/S; DEVE POSSUIR CAPACIDADE DE ENCAMINHAMENTO DE NO MÍNIMO 13.1 MPPS; DEVE POSSUIR CAPACIDADE DE ARMAZENAMENTO DE, NO MÍNIMO, 8000 (OITO MIL) ENDEREÇOS MAC; DEVE PERMITIR A CONFIGURAÇÃO BÁSICA DE ROTEAMENTO ESTÁTICO SUPORTANDO ATÉ 32 ROTAS IPV4 E IPV6 E 8 INTERFACES DE VLAN VIRTUAIS; DEVE IMPLEMENTAR O MÍNIMO DE 4000 VLANS SEGUNDO PROTOCOLO 802.1Q; POSSUIR NO MÍNIMO QUATRO FILAS EM HARDWARE PARA PRIORIZAÇÃO DE TRÁFEGO POR PORTA SEGUNDO PROTOCOLO IEEE 802.1P; DEVE IMPLEMENTAR MECANISMO FLOW CONTROL PADRÃO IEEE 802.3X; DEVE SUPORTAR JUMBO FRAMES (9216 BYTES); DEVE SUPORTAR OS PROTOCOLOS IEEE 802.1D (SPANNING TREE), IEEE 802.1W (RAPID SPANNING TREE) E IEEE 802.1S (MULTIPLE SPANNING TREE); DEVE SUPORTAR MSTP (MULTIPLE SPANNING TREE); DEVE SUPORTAR E IMPLEMENTAR OS SERVIÇOS DE DHCP CLIENT, DHCP RELAY, DHCP SNOOPING E DHCP SNOOPING OPTION 82; DEVE IMPLEMENTAR STP ROOT PROTECTION E BPDU PORT PROTECTION; DEVE IMPLEMENTAR PORT MIRRORING; DEVE IMPLEMENTAR MONITORAÇÃO AVANÇADA ATRAVÉS DE RMON (REMOTE MONITORING) COM REPORTE DE ESTATÍSTICAS, HISTÓRICO, ALARMES E EVENTOS; DEVE PERMITIR AUTENTICAÇÃO EM SERVIDOR RADIUS E AUTENTICAÇÃO IEEE 802.1X; DEVE IMPLEMENTAR ARP ANTI-ATTACK; DEVE IMPLEMENTAR IGMP SNOOPING; DEVE POSSIBILITAR GERENCIAMENTO VIA WEB GUI ATRAVÉS DOS PROTOCOLOS HTTP E HTTPS; DEVE POSSIBILITAR GERENCIAMENTO LIMITADO VIA LINHA DE COMANDO CLI. DEVE PERMITIR O GERENCIAMENTO MÚLTIPLO DE NO MÍNIMO 32 EQUIPAMENTOS ATRAVÉS DE ÚNICA INTERFACE WEB; DEVE PERMITIR O MONITORAMENTO ATRAVÉS DO PROTOCOLO SNMP V1, V2C E V3; DEVE IMPLEMENTAR LIMITAÇÃO DE BANDA DE PORTA FÍSICA DO SWITCH, ENDEREÇO MAC FONTE E DESTINO, ENDEREÇO IP FONTE E DESTINO, PORT TCP/UDP FONTE E DESTINO E VALOR TOS BASEADA EM REGRAS DE CONTROLES DE ACESSO  DEVE SUPORTAR PINGV6, TELNETV6, FTPV6, TFTPV6 E ICMPV6 DEVE IMPLEMENTAR NETWORK TIME PROTOCOL (NTP); IMPLEMENTAR OS PROTOCOLOS LLDP-MED (MEDIA ENDPOINT DISCOVERY); DEVE IMPLEMENTAR AS SEGUINTES RFCS: RFC 2819, RFC 1213, RFC 1493, RFC 2021, RFC 2233, RFC 2571, RFC 2572, RFC 2573, RFC 2573, RFC 2613, RFC 2618, RFC 2620, RFC 2665, RFC 2667, RFC 2668, RFC 2674, RFC 2737, RFC 3414, RFC 3415, RFC 3418; DEVE POSSUIR GARANTIA DE HARDWARE LIFETIME, COM ATENDIMENTO AVANÇADO NO PRÓXIMO DIA ÚTIL. DEVE SER FORNECIDO COM A VERSÃO DE SOFTWARE MAIS COMPLETA DISPONÍVEL PARA O EQUIPAMENTO; DEVE SER FORNECIDO COM TODAS AS LICENÇAS DE SOFTWARE NECESSÁRIAS PARA O FUNCIONAMENTO INTEGRAL DE TODAS AS FUNCIONALIDADES DISPONÍVEIS PARA O EQUIPAMENTO; GARANTIA MÍNIMA DO FABRICANTE: 12 MESES</t>
  </si>
  <si>
    <t>SWITCH DE ACESSO ? GIGABIT ? 24 PORTAS - DEVE POSSUIR NO MÍNIMO 24 PORTAS SWITCH GIGABIT ETHERNET 10/100/1000BASET COM CONECTORES RJ-45; DEVE POSSUIR NO MÍNIMO 4 SLOTS SFP PARA INSTALAÇÃO DE TRANSCEIVERS GIGABIT ETHERNET 1000BASE-T COM CONECTORES RJ-45 OU TRANSCEIVERS GIGABIT ETHERNET 1000BASE-SX E 1000BASE-LX COM CONECTORES LC, TOTALIZANDO, NO MÍNIMO, 24 PORTAS ATIVAS SIMULTANEAMENTE. DEVE SUPORTAR AUTO-NEGOCIAÇÃO DE VELOCIDADE, MODO DUPLEX E MDI/MDIX; DEVE POSSUIR MEMÓRIA FLASH DE NO MÍNIMO 32 MBYTES; DEVE POSSUIR MEMÓRIA SDRAM DE NO MÍNIMO 128 MBYTES; DEVE POSSUIR BUFFER DE PACOTES DE NO MÍNIMO 4 MBYTES; DEVE POSSIBILITAR O GERENCIAMENTO E BACKUP DE ARQUIVOS DE CONFIGURAÇÕES EM MEMÓRIA FLASH INDEPENDENTES; DEVE VIR ACOMPANHADO DE KIT PARA A MONTAGEM EM RACK PADRÃO 19?; DEVE POSSUIR LEDS INDICADORES DE VELOCIDADE E MODO DUPLEX DAS INTERFACES; DEVE POSSUIR CAPACIDADE DE VAZÃO DE AO MENOS 56 GBPS; DEVE POSSUIR CAPACIDADE DE ENCAMINHAMENTO DE NO MÍNIMO 40 MPPS; DEVE POSSUIR CAPACIDADE DE ARMAZENAMENTO DE, NO MÍNIMO, 8000 (OITO MIL) ENDEREÇOS MAC; DEVE PERMITIR A CONFIGURAÇÃO BÁSICA DE ROTEAMENTO ESTÁTICO SUPORTANDO ATÉ 32 ROTAS IPV4 E IPV6 E 8 INTERFACES DE VLAN VIRTUAIS; DEVE IMPLEMENTAR O MÍNIMO DE 4000 VLANS SEGUNDO PROTOCOLO 802.1Q; POSSUIR NO MÍNIMO QUATRO FILAS EM HARDWARE PARA PRIORIZAÇÃO DE TRÁFEGO POR PORTA SEGUNDO PROTOCOLO IEEE 802.1P; DEVE IMPLEMENTAR ALGORITMOS DE ESCALONAMENTO DE FILAS SP (STRICT PRIORITY), WRR (WEIGHTED ROUND ROBIN) E COMBINAÇÃO SP+WRR. DEVE IMPLEMENTAR MECANISMO FLOW CONTROL PADRÃO IEEE 802.3X; DEVE SUPORTAR JUMBO FRAMES (9216 BYTES); DEVE SUPORTAR OS PROTOCOLOS IEEE 802.1D (SPANNING TREE), IEEE 802.1W (RAPID SPANNING TREE) E IEEE 802.1S (MULTIPLE SPANNING TREE); DEVE SUPORTAR MSTP (MULTIPLE SPANNING TREE); DEVE SUPORTAR E IMPLEMENTAR OS SERVIÇOS DE DHCP CLIENT, DHCP RELAY, DHCP SNOOPING E DHCP SNOOPING OPTION 82; DEVE IMPLEMENTAR STP ROOT PROTECTION E BPDU PORT PROTECTION; DEVE IMPLEMENTAR PORT-BASED RATE LIMIT COM GRANULARIDADE MÍNIMA DE 64-KBPS; DEVE IMPLEMENTAR PORT MIRRORING; DEVE IMPLEMENTAR MONITORAÇÃO AVANÇADA ATRAVÉS DE RMON (REMOTE MONITORING) COM REPORTE DE ESTATÍSTICAS, HISTÓRICO, ALARMES E EVENTOS; DEVE PERMITIR AUTENTICAÇÃO EM SERVIDOR RADIUS E AUTENTICAÇÃO IEEE 802.1X; DEVE IMPLEMENTAR CRIPTOGRAFIA SECURE SOCKETS LAYER (SSL); DEVE IMPLEMENTAR IGMP SNOOPING; DEVE POSSIBILITAR GERENCIAMENTO VIA WEB GUI ATRAVÉS DOS PROTOCOLOS HTTP E HTTPS; DEVE POSSIBILITAR GERENCIAMENTO LIMITADO VIA LINHA DE COMANDO CLI.DEVE PERMITIR O GERENCIAMENTO MÚLTIPLO DE NO MÍNIMO 32 EQUIPAMENTOS ATRAVÉS DE ÚNICA INTERFACE WEB;DEVE PERMITIR O MONITORAMENTO ATRAVÉS DO PROTOCOLO SNMP V1, V2C E V3;DEVE IMPLEMENTAR LIMITAÇÃO DE BANDA DE PORTA FÍSICA DO SWITCH, ENDEREÇO MAC FONTE E DESTINO, ENDEREÇO IP FONTE E DESTINO, PORT TCP/UDP FONTE E DESTINO E VALOR TOS BASEADA EM REGRAS DE CONTROLES DE ACESSO.DEVE SUPORTAR PINGV6, TELNETV6, FTPV6, TFTPV6 E ICMPV6DEVE IMPLEMENTAR NETWORK TIME PROTOCOL (NTP);IMPLEMENTAR OS PROTOCOLOS LLDP-MED (MEDIA ENDPOINT DISCOVERY);DEVE IMPLEMENTAR AS SEGUINTES RFCS:RFC 2819, RFC 1213, RFC 1493, RFC 2021, RFC 2233, RFC 2571, RFC 2572, RFC 2573, RFC 2573, RFC 2613, RFC 2618, RFC 2620, RFC 2665, RFC 2667, RFC 2668, RFC 2674, RFC 2737, RFC 3414, RFC 3415, RFC 3418, RFC 1215;DEVE POSSUIR GARANTIA DE HARDWARE LIFETIME, COM ATENDIMENTO AVANÇADO NO PRÓXIMO DIA ÚTIL, E SUPORTE TELEFÔNICO 3 ANOS 24X7.DEVE SER FORNECIDO COM A VERSÃO DE SOFTWARE MAIS COMPLETA DISPONÍVEL PARA O EQUIPAMENTO;DEVE SER FORNECIDO COM TODAS AS LICENÇAS DE SOFTWARE NECESSÁRIAS PARA O FUNCIONAMENTO INTEGRAL DE TODAS AS FUNCIONALIDADES DISPONÍVEIS PARA O EQUIPAMENTO;GARANTIA MÍNIMA DO FABRICANTE: 12 MESES</t>
  </si>
  <si>
    <t>SWITCH DE ACESSO ? GIGABIT ? 48 PORTAS - DEVE POSSUIR NO MÍNIMO 48 PORTAS SWITCH GIGABIT ETHERNET 10/100/1000BASET COM CONECTORES RJ-45; DEVE POSSUIR NO MÍNIMO 4 SLOTS SFP PARA INSTALAÇÃO DE TRANSCEIVERS GIGABIT ETHERNET 1000BASE-T COM CONECTORES RJ-45 OU TRANSCEIVERS GIGABIT ETHERNET 1000BASE-SX E 1000BASE-LX COM CONECTORES LC, TOTALIZANDO, NO MÍNIMO, 48 PORTAS ATIVAS SIMULTANEAMENTE. DEVE SUPORTAR AUTO-NEGOCIAÇÃO DE VELOCIDADE, MODO DUPLEX E MDI/MDIX; DEVE POSSUIR MEMÓRIA FLASH DE NO MÍNIMO 32 MBYTES; DEVE POSSUIR MEMÓRIA SDRAM DE NO MÍNIMO 128 MBYTES; DEVE POSSUIR BUFFER DE PACOTES DE NO MÍNIMO 12 MBYTES; DEVE POSSIBILITAR O GERENCIAMENTO E BACKUP DE ARQUIVOS DE CONFIGURAÇÕES EM MEMÓRIA FLASH INDEPENDENTES; DEVE VIR ACOMPANHADO DE KIT PARA A MONTAGEM EM RACK PADRÃO 19?; DEVE POSSUIR LEDS INDICADORES DE VELOCIDADE E MODO DUPLEX DAS INTERFACES; DEVE POSSUIR CAPACIDADE DE VAZÃO DE AO MENOS 104 GBPS; DEVE POSSUIR CAPACIDADE DE ENCAMINHAMENTO DE NO MÍNIMO 77 MPPS; DEVE POSSUIR CAPACIDADE DE ARMAZENAMENTO DE, NO MÍNIMO, 16K ENDEREÇOS MAC; DEVE PERMITIR A CONFIGURAÇÃO BÁSICA DE ROTEAMENTO ESTÁTICO SUPORTANDO ATÉ 32 ROTAS IPV4 E IPV6 E 8 INTERFACES DE VLAN VIRTUAIS; DEVE IMPLEMENTAR O MÍNIMO DE 4000 VLANS SEGUNDO PROTOCOLO 802.1Q; POSSUIR NO MÍNIMO QUATRO FILAS EM HARDWARE PARA PRIORIZAÇÃO DE TRÁFEGO POR PORTA SEGUNDO PROTOCOLO IEEE 802.1P; DEVE IMPLEMENTAR ALGORITMOS DE ESCALONAMENTO DE FILAS SP (STRICT PRIORITY), WRR (WEIGHTED ROUND ROBIN) E COMBINAÇÃO SP+WRR. DEVE IMPLEMENTAR MECANISMO FLOW CONTROL PADRÃO IEEE 802.3X; DEVE SUPORTAR JUMBO FRAMES (9216 BYTES); DEVE SUPORTAR OS PROTOCOLOS IEEE 802.1D (SPANNING TREE), IEEE 802.1W (RAPID SPANNING TREE) E IEEE 802.1S (MULTIPLE SPANNING TREE); DEVE SUPORTAR MSTP (MULTIPLE SPANNING TREE); DEVE SUPORTAR E IMPLEMENTAR OS SERVIÇOS DE DHCP CLIENT, DHCP RELAY, DHCP SNOOPING E DHCP SNOOPING OPTION 82; DEVE IMPLEMENTAR STP ROOT PROTECTION E BPDU PORT PROTECTION; DEVE IMPLEMENTAR PORT-BASED RATE LIMIT COM GRANULARIDADE MÍNIMA DE 64-KBPS; DEVE IMPLEMENTAR PORT MIRRORING; DEVE IMPLEMENTAR MONITORAÇÃO AVANÇADA ATRAVÉS DE RMON (REMOTE MONITORING) COM REPORTE DE ESTATÍSTICAS, HISTÓRICO, ALARMES E EVENTOS; DEVE PERMITIR AUTENTICAÇÃO EM SERVIDOR RADIUS E AUTENTICAÇÃO IEEE 802.1X; DEVE IMPLEMENTAR CRIPTOGRAFIA SECURE SOCKETS LAYER (SSL); DEVE IMPLEMENTAR IGMP SNOOPING; DEVE POSSIBILITAR GERENCIAMENTO VIA WEB GUI ATRAVÉS DOS PROTOCOLOS HTTP E HTTPS; DEVE POSSIBILITAR GERENCIAMENTO LIMITADO VIA LINHA DE COMANDO  CLI. DEVE PERMITIR O GERENCIAMENTO MÚLTIPLO DE NO MÍNIMO 32 EQUIPAMENTOS ATRAVÉS DE ÚNICA INTERFACE WEB; DEVE PERMITIR O MONITORAMENTO ATRAVÉS DO PROTOCOLO SNMP V1, V2C E V3; DEVE IMPLEMENTAR LIMITAÇÃO DE BANDA DE PORTA FÍSICA DO SWITCH, ENDEREÇO MAC FONTE E DESTINO, ENDEREÇO IP FONTE E DESTINO, PORT TCP/UDP FONTE E DESTINO E VALOR TOS BASEADA EM REGRAS DE CONTROLES DE ACESSO. DEVE SUPORTAR PINGV6, TELNETV6, FTPV6, TFTPV6 E ICMPV6 DEVE IMPLEMENTAR NETWORK TIME PROTOCOL (NTP); IMPLEMENTAR OS PROTOCOLOS LLDP-MED (MEDIA ENDPOINT DISCOVERY); DEVE IMPLEMENTAR AS SEGUINTES RFCS: RFC 2819, RFC 1213, RFC 1493, RFC 2021, RFC 2233, RFC 2571, RFC 2572, RFC 2573, RFC 2573, RFC 2613, RFC 2618, RFC 2620, RFC 2665, RFC 2667, RFC 2668, RFC 2674, RFC 2737, RFC 3414, RFC 3415, RFC 3418, RFC 1215; DEVE POSSUIR GARANTIA DE HARDWARE LIFETIME, COM ATENDIMENTO AVANÇADO NO PRÓXIMO DIA ÚTIL, E SUPORTE TELEFÔNICO 3 ANOS 24X7. DEVE SER FORNECIDO COM A VERSÃO DE SOFTWARE MAIS COMPLETA DISPONÍVEL PARA O EQUIPAMENTO; DEVE SER FORNECIDO COM TODAS AS LICENÇAS DE SOFTWARE NECESSÁRIAS PARA O FUNCIONAMENTO INTEGRAL DE TODAS AS FUNCIONALIDADES DISPONÍVEIS PARA O EQUIPAMENTO; GARANTIA MÍNIMA DO FABRICANTE: 12 MESES</t>
  </si>
  <si>
    <t>057/2017</t>
  </si>
  <si>
    <t>Aquisição de Equip. para Manutenção em Redes</t>
  </si>
  <si>
    <r>
      <t>05.999.532/0001-06</t>
    </r>
    <r>
      <rPr>
        <b/>
        <sz val="10"/>
        <color rgb="FF000000"/>
        <rFont val="Arial"/>
        <family val="2"/>
      </rPr>
      <t> - CONDUFIBRA DISTRIBUIDORA DE CABOS E CONECTIVIDADE LTDA</t>
    </r>
  </si>
  <si>
    <t>07.166.444/0001-40 - INDUSTRIAL COMPUTACAO E SERVICOS LTDA - EPP</t>
  </si>
  <si>
    <t>13.531.571/0001-02 - ITEC INFORMATICA E TECNOLOGIA LTDA - ME</t>
  </si>
  <si>
    <t>15.838.111/0001-49 - MARYLEIDE FONSECA ALMEIDA EIRELI - EPP</t>
  </si>
  <si>
    <t>16.909.800/0001-60 - BT2M INFORMATICA LTDA - EPP</t>
  </si>
  <si>
    <t>16.911.267/0001-70 - PORTELA LOGÍSTICA E CONSTRUÇÕES EIRELI - ME</t>
  </si>
  <si>
    <t>24.101.048/0001-54 - BG COMERCIO E MATERIAIS EIRELI - ME</t>
  </si>
  <si>
    <t>27.546.754/0001-06 - AV-TEC MATERIAIS E SERVICOS - EIRELI - ME</t>
  </si>
  <si>
    <t>CADA</t>
  </si>
  <si>
    <t>CATALISADOR EPÓXI PREMIUM, INCOLOR, PARA USO INTERNO E EXTERNO, EMBALAGEM 0,9 LITRO.</t>
  </si>
  <si>
    <t>DILUENTE PARA ESMALTES SINTÉTICOS, TINTAS A ÓLEO VERNIZES E COMPLEMENTOS À BASE DE RESINA ALQUÍDICA, EMBALAGEM COM 5,0 LITROS.</t>
  </si>
  <si>
    <t xml:space="preserve">ESMALTE SINTÉTICO, PRIMEIRA LINHA ANTI FERRUGEM PARA PINTURA DE METAIS, COR CINZA ESMALTE ANTIOXIDANTE PARA APLICAÇÃO DIRETA SOBRE FERRO LIMPO OU ENFERRUJADO. NÃO NECESSITA DE FUNDO PRÉVIO. PREVINE E INTERROMPE O PROCESSO DE FERRUGEM. PARA SUPERFÍCIES EXTERIORES E INTERIORES. EMBALAGENS EM GALÃO (2,4 LITROS). RENDIMENTO PINCEL 16.2 A 18m² POR DEMÃO E ROLO 21.6 A 24 m² POR DEMÃO. SECAGEM AO TOQUE: 1 HORA, ENTRE DEMÃOS: 1 A 8 HORAS, FINAL: 1 HORA. </t>
  </si>
  <si>
    <t>TINTA ESMALTE ACETINADO DE COR BRANCA, COM BAIXO ODOR. PARA SUPERFICIE DE MADEIRAS, METAIS E ALVENARIA. DILUIÇÃO (COM ÁGUA): RENDIMENTO 75m² POR DEMÃO. SECAGEM AO TOQUE: MÍNIMO 30 MINUTOS, ENTRE DEMÃOS MÍNIMO 4H, FINAL MÍNIMO 8H HORAS. DEVE ESTAR DE ACORDO COM AS NOSMAS ABNT NBR 11702 DE 07/2010 E NBR 15079. FORNECIDO EM GALÃO DE 3,6L.</t>
  </si>
  <si>
    <t>TINTA ESMALTE PREMIUM A BASE DE ÁGUA, PRIMEIRA LINHA, PARA MADEIRA E METAL, COR BRANCA, APLICAÇÃO INTERIOR E EXTERIOR, SEM CHEIRO, RENDIMENTO MÉDIO ENTRE 50 E 80m² POR GALÃO. FORNECIDO EM GALÃO DE 3,6 LITROS, COM VALIDADE MÍNIMA DE 24 MESES. SECAGEM AO TOQUE EM CERCA DE 30 MINUTOS QUE ATENDA A CERTIFICAÇÃO ISO 9001 E AS NORMAS ABNT NBR 11702 E NBR 15079.</t>
  </si>
  <si>
    <t>TINTA ESMALTE PREMIUM A BASE DE ÁGUA, PRIMEIRA LINHA, PARA MADEIRA E METAL, COR CINZA, APLICAÇÃO INTERIOR E EXTERIOR, SEM CHEIRO, RENDIMENTO MÉDIO ENTRE 50 E 80m² POR GALÃO. FORNECIDO EM GALÃO DE 3,6 LITROS, COM VALIDADE MÍNIMA DE 24 MESES. SECAGEM AO TOQUE EM CERCA DE 30 MINUTOS QUE ATENDA A CERTIFICAÇÃO ISO 9001 E AS NORMAS ABNT NBR 11702 E NBR 15079.</t>
  </si>
  <si>
    <t>TINTA ESMALTE PREMIUM A BASE DE ÁGUA, PRIMEIRA LINHA, PARA MADEIRA E METAL, COR MARFIM, APLICAÇÃO INTERIOR E EXTERIOR, SEM CHEIRO, RENDIMENTO MÉDIO ENTRE 50 E 80m² POR GALÃO. FORNECIDO EM GALÃO DE 3,6 LITROS, COM VALIDADE MÍNIMA DE 24 MESES. SECAGEM AO TOQUE EM CERCA DE 30 MINUTOS QUE ATENDA A CERTIFICAÇÃO ISO 9001 E AS NORMAS ABNT NBR 11702 E NBR 15079.</t>
  </si>
  <si>
    <t>TINTA ESMALTE PREMIUM, BRILHANTE DE COR CINZA PRATA. PARA SUPERFÍCIES INTERNAS E EXTERNAS DE METAIS FERROSOS, GALVANIZADOS E MADEIRA.  SECAGEM AO TOQUE: ATÉ 4 HORAS, FINAL: ATÉ 18 HORAS. COMPOSIÇÃO: RESINA ALQUÍDICA, PIGMENTOS ORGÂNICOS E INORGÂNICOS, HIDROCARBONETOS. RENDIMENTO ENTRE 70 A 75m² POR DEMÃO. DILUIÇÃO EM AGUARRÁS 10%. DEVE ESTAR DE ACORDO COM NORMA ABNT NBR 14725. FORNECIDO EM GALÃO DE 3,6L COM VALIDADE MÍNIMA DE 24 MESES.</t>
  </si>
  <si>
    <t>TINTA ESMALTE PREMIUM , FOSCO DE COR BRANCA. IDEAL PARA SUPERFÍCIES INTERNAS E EXTERNAS DE METAIS FERROSOS, GALVANIZADOS, ETC. SECAGEM AO TOQUE: 1 A 3 HORAS, ENTRE DEMÃOS: 8 HORAS, FINAL: 24 HORAS. RENDIMENTO: 70m² POR DEMÃO. DEVE ESTAR DE ACORDO COM NORMA ABNT NBR 14725. FORNECIDO EM GALÃO DE 3,6L COM VALIDADE MÍNIMA DE 24 MESES.</t>
  </si>
  <si>
    <t>TINTA ESMALTE PREMIUM, FOSCO DE COR CAMURÇA. IDEAL PARA SUPERFÍCIES INTERNAS E EXTERNAS DE METAIS FERROSOS, GALVANIZADOS, ETC. SECAGEM AO TOQUE: 1 A 3 HORAS, ENTRE DEMÃOS: 8 HORAS, FINAL: 24 HORAS. RENDIMENTO: 70m² POR DEMÃO. DEVE ESTAR DE ACORDO COM NORMA ABNT NBR 14725. FORNECIDO EM GALÃO DE 3,6L COM VALIDADE MÍNIMA DE 24 MESES.</t>
  </si>
  <si>
    <t>TINTA ESMALTE PREMIUM, FOSCO DE COR CINZA PRATA. IDEAL PARA SUPERFÍCIES INTERNAS E EXTERNAS DE METAIS FERROSOS, GALVANIZADOS, ETC. SECAGEM AO TOQUE: 1 A 3 HORAS, ENTRE DEMÃOS: 8 HORAS, FINAL: 24 HORAS. RENDIMENTO: 70m² POR DEMÃO. DEVE ESTAR DE ACORDO COM NORMA ABNT NBR 14725. FORNECIDO EM GALÃO DE 3,6L COM VALIDADE MÍNIMA DE 24 MESES.</t>
  </si>
  <si>
    <t>TINTA ESMALTE PREMIUM, FOSCO DE COR GRAFITE. IDEAL PARA SUPERFÍCIES INTERNAS E EXTERNAS DE METAIS FERROSOS, GALVANIZADOS, ETC. SECAGEM AO TOQUE: 1 A 3 HORAS, ENTRE DEMÃOS: 8 HORAS, FINAL: 24 HORAS. RENDIMENTO: 70m² POR DEMÃO. DEVE ESTAR DE ACORDO COM NORMA ABNT NBR 14725. FORNECIDO EM GALÃO DE 3,6L COM VALIDADE MÍNIMA DE 24 MESES.</t>
  </si>
  <si>
    <t>TINTA ESMALTE PREMIUM, FOSCO DE COR PALHA. IDEAL PARA SUPERFÍCIES INTERNAS E EXTERNAS DE METAIS FERROSOS, GALVANIZADOS, ETC. SECAGEM AO TOQUE: 1 A 3 HORAS, ENTRE DEMÃOS: 8 HORAS, FINAL: 24 HORAS. RENDIMENTO: 70m² POR DEMÃO. DEVE ESTAR DE ACORDO COM NORMA ABNT NBR 14725. FORNECIDO EM GALÃO DE 3,6L COM VALIDADE MÍNIMA DE 24 MESES.</t>
  </si>
  <si>
    <t>TINTA ESMALTE PREMIUM, FOSCO DE COR PRETA. IDEAL PARA SUPERFÍCIES INTERNAS E EXTERNAS DE METAIS FERROSOS, GALVANIZADOS, ETC. SECAGEM AO TOQUE: 1 A 3 HORAS, ENTRE DEMÃOS: 8 HORAS, FINAL: 24 HORAS. RENDIMENTO: 70m² POR DEMÃO. DEVE ESTAR DE ACORDO COM NORMA ABNT NBR 14725. FORNECIDO EM GALÃO DE 3,6L COM VALIDADE MÍNIMA DE 24 MESES.</t>
  </si>
  <si>
    <t>TINTA ESMALTE SINTÉTICO PREMIUM, BRILHANTE DE COR ALUMÍNIO. PARA SUPERFÍCIES INTERNAS E EXTERNAS DE METAIS FERROSOS, GALVANIZADOS E MADEIRA.  SECAGEM AO TOQUE: ATÉ 4 HORAS, FINAL: ATÉ 18 HORAS. COMPOSIÇÃO: RESINA ALQUÍDICA, PIGMENTOS ORGÂNICOS E INORGÂNICOS, HIDROCARBONETOS. RENDIMENTO ENTRE 70 A 75m² POR DEMÃO. DILUIÇÃO EM AGUARRÁS 10%. DEVE ESTAR DE ACORDO COM NORMA ABNT NBR 14725. FORNECIDO EM GALÃO DE 3,6L COM VALIDADE MÍNIMA DE 24 MESES.</t>
  </si>
  <si>
    <t>VERNIZ INCOLOR SINTÉTICO PRIMEIRA LINHA, PARA PROTEÇÃO E COBERTURA DE MADEIRAS, COM FILTRO SOLAR, ACABAMENTO FOSCO, RENDIMENTO ENTRE 50 E 70m² POR DEMÃO POR GALÃO DE 3,6L. FORNECIDO EM GALÃO DE 3,6 LITROS, COM VALIDADE MÍNIMA DE 24 MESES QUE ATENDA AS NORMAS ABNT NBR 11702 E 15079.</t>
  </si>
  <si>
    <t>VERNIZ MARÍTIMO BRILHANTE INCOLOR, PARA APLICAÇÃO INTERNA E EXTERNA, COM FILTROS SOLAR E HIDRORREPELENTE. PARA PORTAS, FORROS E ESQUADRIAS DE MADEIRA. RENDIMENTO MÍNIMO 70 m² POR DEMÃO, SECAGEM TOQUE: 4 HORAS, SECAGEM ENTRE DEMÃOS: INTERVALO DE SECAGEM DE 12 HORAS, SECAGEM FINAL: 24 HORAS. DEVE ESTAR DE ACORDO COM NORMA  NBR 11702. FORNECIDO EM GALÃO DE 3,6L COM VALIDADE MÍNIMA DE 24 MESES.</t>
  </si>
  <si>
    <t>ZARCÃO DE COR LARANJA. RESINA À BASE DE ÓLEO VEGETAL SEMI-SECATIVO MODIFICADA COM FENÓLICA, HIDROCARBONETOS ALIFÁTICOS E AROMÁTICOS, CARGAS MINERAIS INERTES, PIGMENTOS INORGÂNICOS E SECANTES ORGANO-METÁLICOS. NÃO CONTÉM BENZENO. ASPECTO LARANJA, UTILIZADO PARA ÁREAS INTERNAS E EXTERNAS, SUA FÓRMULA INIBE A CORROSÃO, PROPORCIONANDO UMA MAIOR PROTEÇÃO DA SUPERFÍCIE, RENDE 26 A 30 m² POR DEMÃO. DEVE ESTAR DE ACORDO COM NORMA NBR 11702. FORNECIDO EM GALÃO DE 3,6L, COM VALIDADE MÍNIMA DE 24 MESES.</t>
  </si>
  <si>
    <t>LATA</t>
  </si>
  <si>
    <t>TINTA ACRÍLICA PREMIUM, PARA PINTURA EM PAREDE REBOCADA OU EMASSADA À BASE DE ÁGUA, NA COR: BRANCA, ACABAMENTO FOSCO. FORMULADA COM AÇÃO FUNGICIDA E ALGICIDAS, MICROBICIDAS NÃO METÁLICOS, RESISTENTE À AMBIENTES COM AÇÃO DE MARESIA. AMBIENTES EXTERNOS E INTERNOS. RENDIMENTO: 250 A 380 m² POR DEMÃO. SECAGEM: AO TOQUE: 2 HORA OU MENOS. ENTRE DEMÃOS: 4 HORAS OU MENOS. APLICAÇÃO COM ATÉ 20%.  DEVE ESTAR DE ACORDO COM AS NORMAS ABNT NBR 13245, 15079 E 11702. FORNECIDO EM LATA DE 18L COM VALIDADE MÍNIMA DE 24 MESES.</t>
  </si>
  <si>
    <t>TINTA ACRÍLICA PREMIUM, PARA PINTURA EM PAREDE REBOCADA OU EMASSADA À BASE DE ÁGUA, NA COR BRANCO GELO, ACABAMENTO FOSCO. FORMULADA COM AÇÃO FUNGICIDA E ALGICIDAS, MICROBICIDAS NÃO METÁLICOS, RESISTENTE À AMBIENTES COM AÇÃO DE MARESIA. AMBIENTES EXTERNOS E INTERNOS. RENDIMENTO: 250 A 380 m² POR DEMÃO. SECAGEM: AO TOQUE: 2 HORA OU MENOS. ENTRE DEMÃOS: 4 HORAS OU MENOS. APLICAÇÃO COM ATÉ 20%.  DEVE ESTAR DE ACORDO COM AS NORMAS ABNT NBR 13245, 15079 E 11702. FORNECIDO EM LATA DE 18L COM VALIDADE MÍNIMA DE 24 MESES.</t>
  </si>
  <si>
    <t>TINTA ACRÍLICA PREMIUM, PARA PINTURA EM PAREDE REBOCADA OU EMASSADA À BASE DE ÁGUA, NA COR CAMURÇA, ACABAMENTO FOSCO. FORMULADA COM AÇÃO FUNGICIDA E ALGICIDAS, MICROBICIDAS NÃO METÁLICOS, RESISTENTE À AMBIENTES COM AÇÃO DE MARESIA. AMBIENTES EXTERNOS E INTERNOS. RENDIMENTO: 250 A 380 m² POR DEMÃO. SECAGEM: AO TOQUE: 2 HORA OU MENOS. ENTRE DEMÃOS: 4 HORAS OU MENOS. APLICAÇÃO COM ATÉ 20%.  DEVE ESTAR DE ACORDO COM AS NORMAS ABNT NBR 13245, 15079 E 11702. FORNECIDO EM LATA DE 18L COM VALIDADE MÍNIMA DE 24 MESES.</t>
  </si>
  <si>
    <t>TINTA ACRÍLICA PREMIUM, PARA PINTURA EM PAREDE REBOCADA OU EMASSADA À BASE DE ÁGUA, NA COR CINZA CLARO, ACABAMENTO FOSCO. FORMULADA COM AÇÃO FUNGICIDA E ALGICIDAS, MICROBICIDAS NÃO METÁLICOS, RESISTENTE À AMBIENTES COM AÇÃO DE MARESIA. AMBIENTES EXTERNOS E INTERNOS. RENDIMENTO: 250 A 380 m² POR DEMÃO. SECAGEM: AO TOQUE: 2 HORA OU MENOS. ENTRE DEMÃOS: 4 HORAS OU MENOS. APLICAÇÃO COM ATÉ 20%.  DEVE ESTAR DE ACORDO COM AS NORMAS ABNT NBR 13245, 15079 E 11702. FORNECIDO EM LATA DE 18L COM VALIDADE MÍNIMA DE 24 MESES.</t>
  </si>
  <si>
    <t>TINTA ACRÍLICA PREMIUM, PARA PINTURA EM PAREDE REBOCADA OU EMASSADA À BASE DE ÁGUA, NA COR CINZA GRAFITE, ACABAMENTO FOSCO. FORMULADA COM AÇÃO FUNGICIDA E ALGICIDAS, MICROBICIDAS NÃO METÁLICOS, RESISTENTE À AMBIENTES COM AÇÃO DE MARESIA. AMBIENTES EXTERNOS E INTERNOS. RENDIMENTO: 250 A 380 m² POR DEMÃO. SECAGEM: AO TOQUE: 2 HORA OU MENOS. ENTRE DEMÃOS: 4 HORAS OU MENOS. APLICAÇÃO COM ATÉ 20%.  DEVE ESTAR DE ACORDO COM AS NORMAS ABNT NBR 13245, 15079 E 11702. FORNECIDO EM LATA DE 18L COM VALIDADE MÍNIMA DE 24 MESES.</t>
  </si>
  <si>
    <t xml:space="preserve">TINTA ACRÍLICA PREMIUM, PARA PINTURA EM PAREDE REBOCADA OU EMASSADA À BASE DE ÁGUA, NA COR PALHA, ACABAMENTO FOSCO. FORMULADA COM AÇÃO FUNGICIDA E ALGICIDAS, MICROBICIDAS NÃO METÁLICOS, RESISTENTE À AMBIENTES COM AÇÃO DE MARESIA. AMBIENTES EXTERNOS E INTERNOS. RENDIMENTO: 250 A 380 m² POR DEMÃO. SECAGEM: AO TOQUE: 2 HORA OU MENOS. ENTRE DEMÃOS: 4 HORAS OU MENOS. APLICAÇÃO COM ATÉ 20%.  DEVE ESTAR DE ACORDO COM AS NORMAS ABNT NBR 13245, 15079 E 11702. FORNECIDO EM LATA DE 18L COM VALIDADE MÍNIMA DE 24 MESES. </t>
  </si>
  <si>
    <t>TINTA ACRÍLICA PREMIUM, PARA PINTURA EM PAREDE REBOCADA OU EMASSADA À BASE DE ÁGUA, NA COR PRETA, ACABAMENTO FOSCO. FORMULADA COM AÇÃO FUNGICIDA E ALGICIDAS, MICROBICIDAS NÃO METÁLICOS, RESISTENTE À AMBIENTES COM AÇÃO DE MARESIA. AMBIENTES EXTERNOS E INTERNOS. RENDIMENTO: 250 A 380 m² POR DEMÃO. SECAGEM: AO TOQUE: 2 HORA OU MENOS. ENTRE DEMÃOS: 4 HORAS OU MENOS. APLICAÇÃO COM ATÉ 20%.  DEVE ESTAR DE ACORDO COM AS NORMAS ABNT NBR 13245, 15079 E 11702. FORNECIDO EM LATA DE 18L COM VALIDADE MÍNIMA DE 24 MESES.</t>
  </si>
  <si>
    <t>TINTA ACRÍLICA PREMIUM, PARA PINTURA EM PAREDE REBOCADA OU EMASSADA, À BASE DE ÁGUA. NA COR BRANCA COM ACABAMENTO SEMIBRILHO. FORMULADA COM AÇÃO FUNGICIDA E ALGICIDAS, MICROBICIDAS NÃO METÁLICOS, RESISTENTE À AMBIENTES COM AÇÃO DE MARESIA. AMBIENTES EXTERNOS E INTERNOS. RENDIMENTO: 250 A 380 m² POR DEMÃO. SECAGEM: AO TOQUE: 2 HORA OU MENOS. ENTRE DEMÃOS: 4 HORAS OU MENOS. APLICAÇÃO COM ATÉ 20%.  DEVE ESTAR DE ACORDO COM AS NORMAS ABNT NBR 13245, 15079 E 11702. FORNECIDO EM LATA DE 18L COM VALIDADE MÍNIMA DE 24 MESES.</t>
  </si>
  <si>
    <t>TINTA ACRÍLICA PREMIUM, PARA PINTURA EM PAREDE REBOCADA OU EMASSADA, À BASE DE ÁGUA. NA COR MARFIM, COM ACABAMENTO SEMIBRILHO. FORMULADA COM AÇÃO FUNGICIDA E ALGICIDAS, MICROBICIDAS NÃO METÁLICOS, RESISTENTE À AMBIENTES COM AÇÃO DE MARESIA. AMBIENTES EXTERNOS E INTERNOS. RENDIMENTO: 250 A 380 m² POR DEMÃO. SECAGEM: AO TOQUE: 2 HORA OU MENOS. ENTRE DEMÃOS: 4 HORAS OU MENOS. APLICAÇÃO COM ATÉ 20%.  DEVE ESTAR DE ACORDO COM AS NORMAS ABNT NBR 13245, 15079 E 11702. FORNECIDO EM LATA DE 18L COM VALIDADE MÍNIMA DE 24 MESES.</t>
  </si>
  <si>
    <t>TINTA ACRÍLICA PREMIUM, PARA PINTURA EM PAREDE REBOCADA OU EMASSADA, À BASE DE ÁGUA. NA COR PALHA, COM ACABAMENTO SEMIBRILHO. FORMULADA COM AÇÃO FUNGICIDA E ALGICIDAS, MICROBICIDAS NÃO METÁLICOS, RESISTENTE À AMBIENTES COM AÇÃO DE MARESIA. AMBIENTES EXTERNOS E INTERNOS. RENDIMENTO: 250 A 380 m² POR DEMÃO. SECAGEM: AO TOQUE: 2 HORA OU MENOS. ENTRE DEMÃOS: 4 HORAS OU MENOS. APLICAÇÃO COM ATÉ 20%.  DEVE ESTAR DE ACORDO COM AS NORMAS ABNT NBR 13245, 15079 E 11702. FORNECIDO EM LATA DE 18L COM VALIDADE MÍNIMA DE 24 MESES.</t>
  </si>
  <si>
    <t>TINTA ACRÍLICA PREMIUM, PARA PINTURA EM PAREDE REBOCADA OU EMASSADA, À BASE DE ÁGUA. NA COR VANILHA 15%, COM ACABAMENTO SEMIBRILHO. FORMULADA COM AÇÃO FUNGICIDA E ALGICIDAS, MICROBICIDAS NÃO METÁLICOS, RESISTENTE À AMBIENTES COM AÇÃO DE MARESIA. AMBIENTES EXTERNOS E INTERNOS. RENDIMENTO: 250 A 380 m² POR DEMÃO. SECAGEM: AO TOQUE: 2 HORA OU MENOS. ENTRE DEMÃOS: 4 HORAS OU MENOS. APLICAÇÃO COM ATÉ 20%.  DEVE ESTAR DE ACORDO COM AS NORMAS ABNT NBR 13245, 15079 E 11702. FORNECIDO EM LATA DE 18L COM VALIDADE MÍNIMA DE 24 MESES.ABNR NBR 11702 DE 07/2010 E NBR 15079.</t>
  </si>
  <si>
    <t>TINTA ACRÍLICA PREMIUM, PARA PINTURA EM PAREDE REBOCADA OU EMASSADA, À BASE DE ÁGUA. NA COR AZUL ROYAL 18, COM ACABAMENTO ACETINADO. FORMULADA COM AÇÃO FUNGICIDA E ALGICIDAS, MICROBICIDAS NÃO METÁLICOS, RESISTENTE À AMBIENTES COM AÇÃO DE MARESIA. AMBIENTES EXTERNOS E INTERNOS. RENDIMENTO: 250 A 380 m² POR DEMÃO. SECAGEM: AO TOQUE: 2 HORA OU MENOS. ENTRE DEMÃOS: 4 HORAS OU MENOS. APLICAÇÃO COM ATÉ 20%.  DEVE ESTAR DE ACORDO COM AS NORMAS ABNT NBR 13245, 15079 E 11702. FORNECIDO EM LATA DE 18L COM VALIDADE MÍNIMA DE 24 MESES.</t>
  </si>
  <si>
    <t>TINTA ACRÍLICA PREMIUM, PARA PINTURA EM PAREDE REBOCADA OU EMASSADA, À BASE DE ÁGUA. NA COR CAMURÇA, COM ACABAMENTO ACETINADO. FORMULADA COM AÇÃO FUNGICIDA E ALGICIDAS, MICROBICIDAS NÃO METÁLICOS, RESISTENTE À AMBIENTES COM AÇÃO DE MARESIA. AMBIENTES EXTERNOS E INTERNOS. RENDIMENTO: 250 A 380 m² POR DEMÃO. SECAGEM: AO TOQUE: 2 HORA OU MENOS. ENTRE DEMÃOS: 4 HORAS OU MENOS. APLICAÇÃO COM ATÉ 20%.  DEVE ESTAR DE ACORDO COM AS NORMAS ABNT NBR 13245, 15079 E 11702. FORNECIDO EM LATA DE 18L COM VALIDADE MÍNIMA DE 24 MESES.</t>
  </si>
  <si>
    <t>TINTA ACRÍLICA PREMIUM, PARA PINTURA EM PAREDE REBOCADA OU EMASSADA, À BASE DE ÁGUA. NA COR PALHA, COM ACABAMENTO ACETINADO. FORMULADA COM AÇÃO FUNGICIDA E ALGICIDAS, MICROBICIDAS NÃO METÁLICOS, RESISTENTE À AMBIENTES COM AÇÃO DE MARESIA. AMBIENTES EXTERNOS E INTERNOS. RENDIMENTO: 250 A 380 m² POR DEMÃO. SECAGEM: AO TOQUE: 2 HORA OU MENOS. ENTRE DEMÃOS: 4 HORAS OU MENOS. APLICAÇÃO COM ATÉ 20%.  DEVE ESTAR DE ACORDO COM AS NORMAS ABNT NBR 13245, 15079 E 11702. FORNECIDO EM LATA DE 18L COM VALIDADE MÍNIMA DE 24 MESES.</t>
  </si>
  <si>
    <t>TINTA ACRÍLICA PREMIUM, PARA PINTURA EM PAREDE REBOCADA OU EMASSADA, À BASE DE ÁGUA. NA COR BRANCA, COM ACABAMENTO ACETINADO. FORMULADA COM AÇÃO FUNGICIDA E ALGICIDAS, MICROBICIDAS NÃO METÁLICOS, RESISTENTE À AMBIENTES COM AÇÃO DE MARESIA. AMBIENTES EXTERNOS E INTERNOS. RENDIMENTO: 250 A 380 m² POR DEMÃO. SECAGEM: AO TOQUE: 2 HORA OU MENOS. ENTRE DEMÃOS: 4 HORAS OU MENOS. APLICAÇÃO COM ATÉ 20%.  DEVE ESTAR DE ACORDO COM AS NORMAS ABNT NBR 13245, 15079 E 11702. FORNECIDO EM LATA DE 18L COM VALIDADE MÍNIMA DE 24 MESES.</t>
  </si>
  <si>
    <t>065/2017</t>
  </si>
  <si>
    <t>Aquisição de Tintas e Material para Pintura</t>
  </si>
  <si>
    <t>11.424.500/0001-77 - PRIME COMERCIO DE MATERIAL DE CONSTRUCAO EIRELI - ME</t>
  </si>
  <si>
    <t>04.261.757/0001-90 - BIG CORES COMERCIO DE TINTAS LTDA - ME</t>
  </si>
  <si>
    <t xml:space="preserve">
27.022.848/0001-78 - BRAGA COMERCIO DE TINTAS LTDA - ME</t>
  </si>
  <si>
    <t xml:space="preserve">        </t>
  </si>
  <si>
    <t>PROGIC - 509/2017</t>
  </si>
  <si>
    <t>GUARDA CORPO PARA ANDAIME TUBULAR 1500 X 1500MM, COM PORTA, ELETROSOLDADO COM PROCESSO MIG E PINTURA ELETROSTÁTICA.</t>
  </si>
  <si>
    <t>PAINEL PARA ANDAIME TUBULAR 1000 X 1000MM, SEM ESCADA, FABRICADO EM TUBOS DE AÇO COM DIÂMETRO 42,20MM E 2,65MM DE ESPESSURA DE PAREDE, CONFORME NORMAS ABNT-6494 E NR18, ELETROSOLDADO COM PROCESSO MIG E PINTURA ELETROSTÁTICA.</t>
  </si>
  <si>
    <t>PAINEL PARA ANDAIME TUBULAR 1000 X 1500MM, COM ESCADA, FABRICADO EM TUBOS DE AÇO COM DIÂMETRO 42,20MM E 2,65MM DE ESPESSURA DE PAREDE, CONFORME NORMAS ABNT-6494 E NR18, ELETROSOLDADO COM PROCESSO MIG E PINTURA ELETROSTÁTICA.</t>
  </si>
  <si>
    <t>PLATAFORMA METÁLICA PARA ANDAIME TUBULAR 330 X 1000MM TORRE 1,0 X 1,0M, COM CHAPA ANTIDERRAPANTE COM ESPESSURA DE 3MM.</t>
  </si>
  <si>
    <t>RODÍZIO GIRATÓRIO DE BORRACHA PARA ANDAIME, COM TRAVA, DIÂMETRO 6".</t>
  </si>
  <si>
    <t>TRAVA DIAGONAL PARA ANDAIME TUBULAR 1000 X 1000MM, FABRICADO EM TUBO DE AÇO COM DIÂMETRO 42,20MM E 2,65MM DE ESPESSURA DE PAREDE, CONFORME NORMAS ABNT-6494 E NR18, ELETROSOLDADO COM PROCESSO MIG E PINTURA ELETROSTÁTICA.</t>
  </si>
  <si>
    <t>TRAVA DIAGONAL PARA ANDAIME TUBULAR 1500 X 1500MM, FABRICADO EM TUBOS DE AÇO COM DIÂMETRO 42,20MM E 2,65MM DE ESPESSURA DE PAREDE, CONFORME NORMAS ABNT-6494 E NR18, ELETROSOLDADO COM PROCESSO MIG E PINTURA ELETROSTÁTICA.</t>
  </si>
  <si>
    <t>PLATAFORMA METÁLICA PARA ANDAIME TUBULAR 370 X 1500MM TORRE 1,5 X 1,5M, COM CHAPA ANTIDERRAPANTE COM ESPESSURA DE 3MM.</t>
  </si>
  <si>
    <t>SUINFRA</t>
  </si>
  <si>
    <t>Aquisição de peças para montagem de andaimes</t>
  </si>
  <si>
    <t xml:space="preserve">
08.893.965/0001-62 - LLEIDA SOLUTIONS LTDA</t>
  </si>
  <si>
    <t>11.175.931/0001-47 - G.P.A GERENCIAMENTO E PROJETOS EIRELI</t>
  </si>
  <si>
    <t>37.131.364/0001-10 - MAQCENTER MAQUINAS PARA CONSTRUCOES LTDA</t>
  </si>
  <si>
    <t>006/2018</t>
  </si>
  <si>
    <t>010/2018</t>
  </si>
  <si>
    <t>Contratação de Serviço de hidrojateamento</t>
  </si>
  <si>
    <t>SERVIÇOS DE HIDROJATEAMENTO DE ALTA PRESSÃO EM REDES COLETORAS DE ESGOTO, TUBULAÇÃO E BUEIROS.</t>
  </si>
  <si>
    <t>SERVIÇOS DE SUCÇÃO DE RESÍDUOS POR ALTO VÁCUO EM REDES DE ESGOTO, CAIXAS DE GORDURA E FOSSA SÉPTICAS - INCLUINDO CARREGAMENTO E TRANSPORTE.</t>
  </si>
  <si>
    <r>
      <t>14.040.948/0001-85</t>
    </r>
    <r>
      <rPr>
        <sz val="8"/>
        <color rgb="FF000000"/>
        <rFont val="Arial"/>
        <family val="2"/>
      </rPr>
      <t> -</t>
    </r>
    <r>
      <rPr>
        <b/>
        <sz val="8"/>
        <color rgb="FF000000"/>
        <rFont val="Arial"/>
        <family val="2"/>
      </rPr>
      <t xml:space="preserve"> </t>
    </r>
    <r>
      <rPr>
        <b/>
        <sz val="10"/>
        <color rgb="FF000000"/>
        <rFont val="Arial"/>
        <family val="2"/>
      </rPr>
      <t>SANDRO BORGES DA ROSA</t>
    </r>
  </si>
  <si>
    <t>PROGIC -SUINFRA</t>
  </si>
  <si>
    <t>ESEF, CA, PROGIC, CENG, FAURB, PRAE e SUINFRA</t>
  </si>
  <si>
    <t>SUINFRA e CIM</t>
  </si>
  <si>
    <t>SUINFRA-428</t>
  </si>
  <si>
    <t>SUINFRA - 798/2017</t>
  </si>
  <si>
    <t>SUINFRA - 798/2018</t>
  </si>
  <si>
    <t>SUINFRA - 798/2019</t>
  </si>
  <si>
    <t>DIVISÓRIA LEVE 35 MM TIPO EUCATEX OU SIMILAR, COM COLOCAÇÃO DE PERFIS METÁLICOS DE SUPORTE, PORTAS E VIDROS, INCLUINDO SUA INSTALAÇÃO/SUBSTITUIÇÃO.</t>
  </si>
  <si>
    <t>DIVISÓRIA LEVE DUPLA 35 MM TIPO EUCATEX OU SIMILAR, COM COLOCAÇÃO DE PERFIS METÁLICOS DE SUPORTE, PORTAS, VIDROS E LÃ DE ISOLAMENTO ACÚSTICO, INCLUINDO SUA INSTALAÇÃO/SUBSTITUIÇÃO.</t>
  </si>
  <si>
    <t>M2</t>
  </si>
  <si>
    <t>12.059.222/0001-69 - RUBI CONSTRUTORA LTDA</t>
  </si>
  <si>
    <t>93.886.745/0001-80 - APLIZIO NETTO AMARAL</t>
  </si>
  <si>
    <t>005/2018</t>
  </si>
  <si>
    <t>Aquisição de divisórias</t>
  </si>
  <si>
    <t>024/2018</t>
  </si>
  <si>
    <t>Aquisição de Cortinas</t>
  </si>
  <si>
    <r>
      <t>10.525.127/0001-88</t>
    </r>
    <r>
      <rPr>
        <b/>
        <sz val="10"/>
        <color rgb="FF000000"/>
        <rFont val="Arial"/>
        <family val="2"/>
      </rPr>
      <t> - JULEAN DECORACOES LTDA</t>
    </r>
  </si>
  <si>
    <t>PROPLAN - 112/2018</t>
  </si>
  <si>
    <t>CORTINA PERSIANA HORIZONTAL COM LÂMINAS ALUMÍNIO 25MM COM TRILHOS E BASE EM AÇO TRATADO E PROTEGIDO CONTRA A OXIDAÇÃO, RECOBERTO COM ESMALTE POLIÉSTER X 2,0 CM DE ALTURA INSTALADO EM SUPORTE METÁLICO PARA CORTINA PERSIANAS “L” 7CM X 4CM DE LADO, SE TIVER NECESSIDADE DE AFASTAR DA PAREDE, CASO CONTRARIO PODE SER UTILIZADO DIRETAMENTE O CLIPS PARA PERSIANA (SUPORTE DE INSTALAÇÃO), AMBOS GALVANIZADOS, SENDO CADA SUPORTE FIXADO NA PAREDE OU NO TETO COM 2 PARAFUSOS 4,5X40 BUCHA S7, FIXADOS NO MÁXIMO 01 (UM) METRO DE DISTÂNCIA ENTRE SI E NO MÁXIMO A 15CM DAS EXTREMIDADES DO TRILHO. AS LÂMINAS DEVERÃO SER EM ALUMÍNIO, COM ESPESSURA DE 0,21MM, PINTURA ELETROSTÁTICA NA COR “CINZA”. TAMBÉM DEVERÁ TER DOIS COMANDOS, UM PARA ABRIR E FECHAR AS LÂMINAS E OUTRO PARA RECOLHER AS LÂMINAS QUANDO ABERTAS. OS COMANDOS DEVERÃO SER DIFERENCIADOS, UM TIPO BASTÃO ACRÍLICO PARA GIRAR AS LÂMINAS E OUTRO TIPO CORDÃO COM PINGENTE PARA O RECOLHIMENTO. A CORTINA DEVERÁ ESTAR AFASTADA DE FORMA QUE NÃO TOQUE NO TRINCO DA JANELA. A PERSIANA DEVERÁ SER DIVIDIDA EM TANTAS PARTES QUANTAS SEU PERFEITO FUNCIONAMENTO EXIGIR, CONSIDERANDO-SE A POSIÇÃO DOS VIDROS E DAS PAREDES DOS AMBIENTES. AS CORTINAS DEVEM SER ENTREGUES INSTALADAS COM ALTURA DO CONJUNTO (TRILHO E LÂMINAS) VARIÁVEL DE ACORDO COM A ALTURA DOS VÃOS/ABERTURAS A QUE SE DESTINAM, COBRINDO TOTALMENTE A ALTURA (DO TETO OU VERGA AO FINAL DAS JANELAS (PEITORIL), ULTRAPASSANDO-AS EM APROXIMADAMENTE 5 CM EM SUA PARTE INFERIOR E AS LATERAIS DO VÃO, CONFORME CADA CASO. PARA A CONFECÇÃO DAS PERSIANAS, OBRIGATORIAMENTE TODOS OS VÃOS/ABERTURAS DEVERÃO SER MEDIDOS PELA CONTRATADA PARA OS SERVIÇOS, A FIM DE QUE OS ACABAMENTOS SEJAM ADEQUADOS PARA CADA VÃO/ABERTURA EXISTENTE. EM RAZÃO DA UTILIZAÇÃO DE DUAS OU MAIS CORTINAS PARA UM MESMO VÃO, A LARGURA DE CADA UMA DESTAS PERSIANAS NÃO PODERÁ ULTRAPASSAR 2,00M. CUSTO POR M², GARANTIA MÍNIMA DE 02 ANOS. INSTALADA.</t>
  </si>
  <si>
    <t>CORTINA PERSIANA VERTICAL COM LÂMINAS TECIDO COM TRILHOS EM ALUMÍNIO COM 4,5 CM DE LARGURA X 2,0 CM DE ALTURA INSTALADO EM SUPORTE METÁLICO PARA CORTINA PERSIANAS “L” 7CM X 7CM DE LADO, CLIPS PARA PERSIANA (SUPORTE DE INSTALAÇÃO), AMBOS GALVANIZADOS, SENDO CADA SUPORTE FIXADO NA PAREDE OU NO TETO COM 2 PARAFUSOS 4,5X40 BUCHA S7, FIXADOS NO MÁXIMO 1,2 M. DE DISTÂNCIA ENTRE SI E NO MÁXIMO A 15CM. DAS EXTREMIDADES DO TRILHO. AS LÂMINAS DE “TECIDO”, NA COR BEGE, DEVERÃO TER APROXIMADAMENTE 9 CM DE LARGURA E SOBREPOSTAS, QUANDO FECHADAS, NO MÍNIMO 1 CM. TAMBÉM DEVERÁ TER DOIS COMANDOS, UM PARA ABRIR E FECHAR AS LÂMINAS E OUTRO PARA RECOLHER AS LÂMINAS QUANDO ABERTAS. OS COMANDOS DEVERÃO SER DIFERENCIADOS, UM TIPO CORDÃO (CORDÃO DE NYLON COM BOLINHA PLÁSTICA) PARA GIRAR AS LÂMINAS E OUTRO TIPO CORDÃO COM PINGENTE PARA O RECOLHIMENTO. EM SUA PARTE DE BAIXO AS ABAS DEVERÃO SER LIGADAS ENTRE SI COM (CORDÃO DE NYLON COM BOLINHA PLÁSTICA) DOS LADOS DA FRENTE E ATRÁS DA CORTINA. O SISTEMA DE ABERTURA SERÁ LATERAL, PODENDO, NA HORA DA INSTALAÇÃO DAS CORTINAS PERSIANAS A OPÇÃO DO USUÁRIO SE A CORTINA FICARÁ TOTALMENTE RECOLHIDA À DIREITA, À ESQUERDA. A CORTINA DEVERÁ ESTAR AFASTADA DE FORMA QUE NÃO TOQUE NO TRINCO DA JANELA. A PERSIANA DEVERÁ SER DIVIDIDA EM TANTAS PARTES QUANTAS SEU PERFEITO FUNCIONAMENTO EXIGIR, CONSIDERANDO-SE A POSIÇÃO DOS VIDROS E DAS PAREDES DOS AMBIENTES. AS CORTINAS DEVEM SER ENTREGUES INSTALADAS, COM ALTURA DO CONJUNTO (TRILHO E LÂMINAS) VARIÁVEL DE ACORDO COM A ALTURA DOS VÃOS/ABERTURAS A QUE SE DESTINAM, COBRINDO TOTALMENTE A ALTURA (DO TETO OU VERGA AO FINAL DAS JANELAS (PEITORIL), ULTRAPASSANDO-AS EM APROXIMADAMENTE 10 CM EM SUA PARTE INFERIOR E AS LATERAIS DO VÃO, CONFORME CADA CASO. PARA A CONFECÇÃO DAS PERSIANAS, OBRIGATORIAMENTE TODOS OS VÃOS/ABERTURAS DEVERÃO SER MEDIDOS PELA CONTRATADA, A FIM DE QUE OS ACABAMENTOS SEJAM ADEQUADOS PARA CADA VÃO. EM RAZÃO DA UTILIZAÇÃO DE DUAS OU MAIS CORTINAS PARA UM MESMO VÃO, A ALTURA DE CADA UMA DESTAS PERSIANAS NÃO PODERÁ ULTRAPASSAR 2,50M. CUSTO POR M², GARANTIA MÍNIMA DE 02 ANOS. INSTALADA.</t>
  </si>
  <si>
    <t>CORTINA TIPO ROLÔ COM TECIDO BLACKOUT CORTINA ROLÔ COM BARRA ESTABILIZADORA E LATERAIS. DEVE SER FIXADO A CADA 01 (UM) METRO LINEAR E NO MÁXIMO A 15 CM DA EXTREMIDADE DA MESMA, DEVE SER FIXADO NA PAREDE COM SUPORTE METÁLICO PARA CORTINA PERSIANAS “L” 7CM X 7CM DE LADO, CLIPS PARA PERSIANA, AMBOS GALVANIZADOS, SENDO CADA SUPORTE FIXADO NA PAREDE OU NO TETO COM 2 PARAFUSOS 4,5X40 BUCHA S7. A CORTINA DEVERÁ ESTAR AFASTADA DE FORMA QUE NÃO TOQUE NO TRINCO DA JANELA. COMANDO GIRATÓRIO EM CORDÃO DE NYLON COM BOLINHA PLÁSTICA. BASE INFERIOR EM ALUMÍNIO. O TECIDO É VINÍLICO COR BEGE, HOMOGÊNEO, SEM DETALHES E BLACKOUT. A CORTINA DEVERÁ SER DIVIDIDA EM TANTAS PARTES QUANTAS SEU PERFEITO FUNCIONAMENTO EXIGIR. AS CORTINAS DEVEM SER ENTREGUES INSTALADAS COM ALTURA VARIÁVEL DE ACORDO COM A ALTURA DOS VÃOS/ABERTURAS A QUE SE DESTINAM, COBRINDO TOTALMENTE A ALTURA (DO TETO OU VERGA AO FINAL DAS JANELAS (PEITORIL), ULTRAPASSANDO-AS EM APROXIMADAMENTE 5 CM EM SUA PARTE INFERIOR E AS LATERAIS DO VÃO, CONFORME CADA CASO. TAMBÉM PODERÁ SER INSTALADA NO INTERIOR DO VÃO, DESSA FORMA FICANDO COM O TAMANHO EXATO DO VÃO. QUANDO HOUVER NECESSIDADE DE DUAS CORTINAS PARA COBRIREM A MESMA JANELA, EM FUNÇÃO DA LARGURA, OS CORDÕES DO COMANDO GIRATÓRIO DEVERÃO FICAR EM LADOS OPOSTOS, ISTO É, UMA A DIREITA E OUTRA A ESQUERDA. PARA A CONFECÇÃO DAS PERSIANAS, OBRIGATORIAMENTE TODOS OS VÃOS/ABERTURAS DEVERÃO SER MEDIDOS PELA CONTRATADA PARA OS SERVIÇOS, A FIM DE QUE OS ACABAMENTOS SEJAM ADEQUADOS PARA CADA VÃO/ABERTURA EXISTENTE. A INSTALAÇÃO DAS CORTINAS DEVEM LEVAR EM CONSIDERAÇÃO AS CARACTERÍSTICAS ARQUITETÔNICAS DO PRÉDIO E TAMBÉM A UMA PADRONIZAÇÃO DOS TAMANHOS DAS CORTINAS EM UM MESMO COMPARTIMENTO PARA QUE SE PRODUZA UM EFEITO ESTÉTICO AGRADÁVEL NO AMBIENTE. EM RAZÃO DA UTILIZAÇÃO DE DUAS OU MAIS CORTINAS PARA UM MESMO VÃO, A ÁREA DE CADA UMA DESTAS CORTINAS NÃO PODERÁ ULTRAPASSAR 3,00M²; E A LARGURA DESTAS CORTINAS ROLÔ NÃO PODERÁ ULTRAPASSAR 2,00M. CUSTO POR M², GARANTIA MÍNIMA DE 02 ANOS. INSTALADA.</t>
  </si>
  <si>
    <t>SUINFRA - 021/2018</t>
  </si>
  <si>
    <t>SUINFRA - 002/2018</t>
  </si>
</sst>
</file>

<file path=xl/styles.xml><?xml version="1.0" encoding="utf-8"?>
<styleSheet xmlns="http://schemas.openxmlformats.org/spreadsheetml/2006/main">
  <numFmts count="3">
    <numFmt numFmtId="164" formatCode="&quot;R$&quot;\ #,##0.00;[Red]\-&quot;R$&quot;\ #,##0.00"/>
    <numFmt numFmtId="165" formatCode="_(&quot;R$ &quot;* #,##0.00_);_(&quot;R$ &quot;* \(#,##0.00\);_(&quot;R$ &quot;* &quot;-&quot;??_);_(@_)"/>
    <numFmt numFmtId="166" formatCode="&quot;R$ &quot;#,##0.00"/>
  </numFmts>
  <fonts count="51">
    <font>
      <sz val="10"/>
      <name val="Arial"/>
    </font>
    <font>
      <sz val="10"/>
      <name val="Arial"/>
      <family val="2"/>
    </font>
    <font>
      <b/>
      <sz val="10"/>
      <name val="Arial"/>
      <family val="2"/>
    </font>
    <font>
      <sz val="8"/>
      <name val="Arial"/>
      <family val="2"/>
    </font>
    <font>
      <sz val="10"/>
      <name val="Arial"/>
      <family val="2"/>
    </font>
    <font>
      <b/>
      <sz val="20"/>
      <name val="Arial"/>
      <family val="2"/>
    </font>
    <font>
      <b/>
      <sz val="26"/>
      <name val="Times New Roman"/>
      <family val="1"/>
    </font>
    <font>
      <b/>
      <sz val="12"/>
      <name val="Arial"/>
      <family val="2"/>
    </font>
    <font>
      <b/>
      <sz val="10"/>
      <color indexed="9"/>
      <name val="Arial"/>
      <family val="2"/>
    </font>
    <font>
      <sz val="11"/>
      <color indexed="9"/>
      <name val="Arial"/>
      <family val="2"/>
    </font>
    <font>
      <sz val="10"/>
      <color indexed="9"/>
      <name val="Arial"/>
      <family val="2"/>
    </font>
    <font>
      <sz val="12"/>
      <name val="Arial"/>
      <family val="2"/>
    </font>
    <font>
      <sz val="10"/>
      <name val="Arial"/>
      <family val="2"/>
    </font>
    <font>
      <sz val="11"/>
      <name val="Arial"/>
      <family val="2"/>
    </font>
    <font>
      <sz val="11"/>
      <color theme="1"/>
      <name val="Calibri"/>
      <family val="2"/>
      <scheme val="minor"/>
    </font>
    <font>
      <sz val="11"/>
      <color rgb="FF000000"/>
      <name val="Arial"/>
      <family val="2"/>
    </font>
    <font>
      <sz val="10"/>
      <color rgb="FFFF0000"/>
      <name val="Arial"/>
      <family val="2"/>
    </font>
    <font>
      <b/>
      <sz val="10"/>
      <color theme="1"/>
      <name val="Arial"/>
      <family val="2"/>
    </font>
    <font>
      <sz val="10"/>
      <color theme="1"/>
      <name val="Arial"/>
      <family val="2"/>
    </font>
    <font>
      <b/>
      <sz val="10"/>
      <color theme="0"/>
      <name val="Arial"/>
      <family val="2"/>
    </font>
    <font>
      <b/>
      <sz val="10"/>
      <color theme="9" tint="0.59999389629810485"/>
      <name val="Arial"/>
      <family val="2"/>
    </font>
    <font>
      <b/>
      <sz val="22"/>
      <color theme="1"/>
      <name val="Arial"/>
      <family val="2"/>
    </font>
    <font>
      <b/>
      <u/>
      <sz val="26"/>
      <color theme="4" tint="-0.249977111117893"/>
      <name val="Times New Roman"/>
      <family val="1"/>
    </font>
    <font>
      <u/>
      <sz val="10"/>
      <color theme="10"/>
      <name val="Arial"/>
      <family val="2"/>
    </font>
    <font>
      <b/>
      <sz val="11"/>
      <name val="Arial"/>
      <family val="2"/>
    </font>
    <font>
      <b/>
      <sz val="11"/>
      <color rgb="FF000000"/>
      <name val="Arial"/>
      <family val="2"/>
    </font>
    <font>
      <sz val="11"/>
      <color rgb="FFFF0000"/>
      <name val="Arial"/>
      <family val="2"/>
    </font>
    <font>
      <b/>
      <sz val="11"/>
      <color rgb="FF000000"/>
      <name val="Verdana"/>
      <family val="2"/>
    </font>
    <font>
      <sz val="11"/>
      <color theme="1"/>
      <name val="Arial"/>
      <family val="2"/>
    </font>
    <font>
      <sz val="11"/>
      <color rgb="FF000000"/>
      <name val="Verdana"/>
      <family val="2"/>
    </font>
    <font>
      <b/>
      <sz val="10"/>
      <color rgb="FFFFFF00"/>
      <name val="Arial"/>
      <family val="2"/>
    </font>
    <font>
      <sz val="11"/>
      <color rgb="FF222222"/>
      <name val="Arial"/>
      <family val="2"/>
    </font>
    <font>
      <b/>
      <sz val="8"/>
      <color rgb="FF000000"/>
      <name val="Verdana"/>
      <family val="2"/>
    </font>
    <font>
      <sz val="8"/>
      <color rgb="FF000000"/>
      <name val="Verdana"/>
      <family val="2"/>
    </font>
    <font>
      <b/>
      <sz val="10"/>
      <color rgb="FF000000"/>
      <name val="Verdana"/>
      <family val="2"/>
    </font>
    <font>
      <b/>
      <sz val="10"/>
      <color rgb="FF000000"/>
      <name val="Arial"/>
      <family val="2"/>
    </font>
    <font>
      <b/>
      <sz val="8"/>
      <color rgb="FF000000"/>
      <name val="Arial"/>
      <family val="2"/>
    </font>
    <font>
      <sz val="12"/>
      <color rgb="FF000000"/>
      <name val="Helvetica"/>
      <family val="2"/>
    </font>
    <font>
      <sz val="12"/>
      <name val="Helvetica"/>
      <family val="2"/>
    </font>
    <font>
      <sz val="10"/>
      <color rgb="FF000000"/>
      <name val="Arial"/>
      <family val="2"/>
    </font>
    <font>
      <sz val="11"/>
      <color rgb="FF363636"/>
      <name val="Arial"/>
      <family val="2"/>
    </font>
    <font>
      <b/>
      <sz val="11"/>
      <color rgb="FFFF0000"/>
      <name val="Arial"/>
      <family val="2"/>
    </font>
    <font>
      <b/>
      <sz val="10"/>
      <color rgb="FFFF0000"/>
      <name val="Arial"/>
      <family val="2"/>
    </font>
    <font>
      <sz val="10"/>
      <color rgb="FF222222"/>
      <name val="Helvetica"/>
      <family val="2"/>
    </font>
    <font>
      <sz val="10"/>
      <name val="Helvetica"/>
      <family val="2"/>
    </font>
    <font>
      <sz val="10"/>
      <color rgb="FF1D5987"/>
      <name val="Helvetica"/>
      <family val="2"/>
    </font>
    <font>
      <sz val="8"/>
      <color rgb="FF222222"/>
      <name val="Helvetica"/>
      <family val="2"/>
    </font>
    <font>
      <sz val="8"/>
      <color rgb="FF1D5987"/>
      <name val="Helvetica"/>
      <family val="2"/>
    </font>
    <font>
      <sz val="12"/>
      <color rgb="FF000000"/>
      <name val="Times New Roman"/>
      <family val="1"/>
    </font>
    <font>
      <sz val="8"/>
      <color rgb="FF000000"/>
      <name val="Arial"/>
      <family val="2"/>
    </font>
    <font>
      <b/>
      <sz val="12"/>
      <color rgb="FF000000"/>
      <name val="Times New Roman"/>
      <family val="1"/>
    </font>
  </fonts>
  <fills count="15">
    <fill>
      <patternFill patternType="none"/>
    </fill>
    <fill>
      <patternFill patternType="gray125"/>
    </fill>
    <fill>
      <patternFill patternType="solid">
        <fgColor indexed="8"/>
        <bgColor indexed="64"/>
      </patternFill>
    </fill>
    <fill>
      <patternFill patternType="solid">
        <fgColor indexed="43"/>
        <bgColor indexed="64"/>
      </patternFill>
    </fill>
    <fill>
      <patternFill patternType="solid">
        <fgColor indexed="13"/>
        <bgColor indexed="64"/>
      </patternFill>
    </fill>
    <fill>
      <patternFill patternType="solid">
        <fgColor indexed="9"/>
        <bgColor indexed="64"/>
      </patternFill>
    </fill>
    <fill>
      <patternFill patternType="solid">
        <fgColor indexed="59"/>
        <bgColor indexed="64"/>
      </patternFill>
    </fill>
    <fill>
      <patternFill patternType="solid">
        <fgColor indexed="11"/>
        <bgColor indexed="64"/>
      </patternFill>
    </fill>
    <fill>
      <patternFill patternType="solid">
        <fgColor indexed="60"/>
        <bgColor indexed="64"/>
      </patternFill>
    </fill>
    <fill>
      <patternFill patternType="solid">
        <fgColor theme="1"/>
        <bgColor indexed="64"/>
      </patternFill>
    </fill>
    <fill>
      <patternFill patternType="solid">
        <fgColor theme="0"/>
        <bgColor indexed="64"/>
      </patternFill>
    </fill>
    <fill>
      <patternFill patternType="solid">
        <fgColor rgb="FFFFFF99"/>
        <bgColor indexed="64"/>
      </patternFill>
    </fill>
    <fill>
      <patternFill patternType="solid">
        <fgColor theme="4"/>
        <bgColor indexed="64"/>
      </patternFill>
    </fill>
    <fill>
      <patternFill patternType="solid">
        <fgColor rgb="FFFF0000"/>
        <bgColor indexed="64"/>
      </patternFill>
    </fill>
    <fill>
      <patternFill patternType="solid">
        <fgColor rgb="FFFFFFFF"/>
        <bgColor indexed="64"/>
      </patternFill>
    </fill>
  </fills>
  <borders count="36">
    <border>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thick">
        <color indexed="64"/>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ck">
        <color indexed="64"/>
      </left>
      <right style="medium">
        <color indexed="64"/>
      </right>
      <top style="thin">
        <color indexed="64"/>
      </top>
      <bottom style="medium">
        <color indexed="64"/>
      </bottom>
      <diagonal/>
    </border>
    <border>
      <left style="medium">
        <color indexed="64"/>
      </left>
      <right style="thick">
        <color indexed="64"/>
      </right>
      <top style="thin">
        <color indexed="64"/>
      </top>
      <bottom style="medium">
        <color indexed="64"/>
      </bottom>
      <diagonal/>
    </border>
    <border>
      <left style="medium">
        <color indexed="64"/>
      </left>
      <right/>
      <top style="thin">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s>
  <cellStyleXfs count="18">
    <xf numFmtId="0" fontId="0" fillId="0" borderId="0"/>
    <xf numFmtId="165" fontId="1" fillId="0" borderId="0" applyFont="0" applyFill="0" applyBorder="0" applyAlignment="0" applyProtection="0"/>
    <xf numFmtId="165" fontId="4" fillId="0" borderId="0" applyFont="0" applyFill="0" applyBorder="0" applyAlignment="0" applyProtection="0"/>
    <xf numFmtId="165" fontId="12"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1" fillId="0" borderId="0"/>
    <xf numFmtId="0" fontId="4" fillId="0" borderId="0"/>
    <xf numFmtId="0" fontId="12" fillId="0" borderId="0"/>
    <xf numFmtId="0" fontId="1" fillId="0" borderId="0"/>
    <xf numFmtId="0" fontId="4" fillId="0" borderId="0"/>
    <xf numFmtId="0" fontId="12" fillId="0" borderId="0"/>
    <xf numFmtId="0" fontId="4" fillId="0" borderId="0"/>
    <xf numFmtId="0" fontId="14" fillId="0" borderId="0"/>
    <xf numFmtId="0" fontId="12" fillId="0" borderId="0"/>
    <xf numFmtId="0" fontId="4" fillId="0" borderId="0"/>
    <xf numFmtId="0" fontId="4" fillId="0" borderId="0"/>
    <xf numFmtId="0" fontId="23" fillId="0" borderId="0" applyNumberFormat="0" applyFill="0" applyBorder="0" applyAlignment="0" applyProtection="0">
      <alignment vertical="top"/>
      <protection locked="0"/>
    </xf>
  </cellStyleXfs>
  <cellXfs count="370">
    <xf numFmtId="0" fontId="0" fillId="0" borderId="0" xfId="0"/>
    <xf numFmtId="0" fontId="0" fillId="2" borderId="0" xfId="0" applyFill="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2" borderId="0" xfId="0"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166" fontId="2" fillId="2" borderId="2" xfId="0" applyNumberFormat="1" applyFont="1" applyFill="1" applyBorder="1" applyAlignment="1">
      <alignment horizontal="center" vertical="center"/>
    </xf>
    <xf numFmtId="166" fontId="0" fillId="0" borderId="1" xfId="0" applyNumberFormat="1" applyBorder="1" applyAlignment="1">
      <alignment horizontal="center" vertical="center"/>
    </xf>
    <xf numFmtId="166" fontId="0" fillId="2" borderId="1" xfId="0" applyNumberFormat="1"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166" fontId="0" fillId="2" borderId="3" xfId="0" applyNumberFormat="1" applyFill="1" applyBorder="1" applyAlignment="1">
      <alignment horizontal="center" vertical="center"/>
    </xf>
    <xf numFmtId="0" fontId="7" fillId="2" borderId="5" xfId="0" applyFont="1" applyFill="1" applyBorder="1" applyAlignment="1">
      <alignment vertical="center"/>
    </xf>
    <xf numFmtId="0" fontId="0" fillId="2" borderId="6" xfId="0" applyFill="1" applyBorder="1" applyAlignment="1">
      <alignment horizontal="center" vertical="center"/>
    </xf>
    <xf numFmtId="0" fontId="0" fillId="0" borderId="6" xfId="0" applyBorder="1" applyAlignment="1">
      <alignment horizontal="center" vertical="center"/>
    </xf>
    <xf numFmtId="166" fontId="0" fillId="2" borderId="0" xfId="0" applyNumberFormat="1" applyFill="1" applyBorder="1" applyAlignment="1">
      <alignment horizontal="center" vertical="center"/>
    </xf>
    <xf numFmtId="0" fontId="9" fillId="2" borderId="3" xfId="0" applyFont="1" applyFill="1" applyBorder="1" applyAlignment="1">
      <alignment horizontal="left" vertical="center"/>
    </xf>
    <xf numFmtId="0" fontId="10" fillId="0" borderId="0" xfId="0" applyFont="1" applyAlignment="1">
      <alignment horizontal="center" vertical="center"/>
    </xf>
    <xf numFmtId="3" fontId="4" fillId="0" borderId="8" xfId="0" applyNumberFormat="1" applyFont="1" applyBorder="1" applyAlignment="1">
      <alignment horizontal="center" vertical="center"/>
    </xf>
    <xf numFmtId="3" fontId="4" fillId="2" borderId="0" xfId="0" applyNumberFormat="1" applyFont="1" applyFill="1" applyBorder="1" applyAlignment="1">
      <alignment horizontal="center" vertical="center"/>
    </xf>
    <xf numFmtId="0" fontId="6" fillId="2" borderId="5" xfId="0" applyFont="1" applyFill="1" applyBorder="1" applyAlignment="1">
      <alignment vertical="center"/>
    </xf>
    <xf numFmtId="165" fontId="4" fillId="0" borderId="8" xfId="1" applyFont="1" applyBorder="1" applyAlignment="1">
      <alignment vertical="center"/>
    </xf>
    <xf numFmtId="0" fontId="4" fillId="2" borderId="0" xfId="0" applyFont="1" applyFill="1" applyBorder="1" applyAlignment="1">
      <alignment horizontal="center" vertical="center"/>
    </xf>
    <xf numFmtId="0" fontId="0" fillId="2" borderId="0" xfId="0" applyNumberFormat="1" applyFill="1" applyAlignment="1">
      <alignment horizontal="center" vertical="center"/>
    </xf>
    <xf numFmtId="0" fontId="0" fillId="2" borderId="7" xfId="0" applyNumberFormat="1" applyFill="1" applyBorder="1" applyAlignment="1">
      <alignment horizontal="center" vertical="center"/>
    </xf>
    <xf numFmtId="0" fontId="6" fillId="2" borderId="9" xfId="0" applyNumberFormat="1" applyFont="1" applyFill="1" applyBorder="1" applyAlignment="1">
      <alignment vertical="center"/>
    </xf>
    <xf numFmtId="0" fontId="6" fillId="2" borderId="5" xfId="0" applyNumberFormat="1" applyFont="1" applyFill="1" applyBorder="1" applyAlignment="1">
      <alignment vertical="center"/>
    </xf>
    <xf numFmtId="0" fontId="6" fillId="2" borderId="9" xfId="0" applyFont="1" applyFill="1" applyBorder="1" applyAlignment="1">
      <alignment vertical="center"/>
    </xf>
    <xf numFmtId="0" fontId="2" fillId="2" borderId="2" xfId="0" applyNumberFormat="1" applyFont="1" applyFill="1" applyBorder="1" applyAlignment="1">
      <alignment horizontal="center" vertical="center"/>
    </xf>
    <xf numFmtId="0" fontId="2" fillId="2" borderId="0" xfId="0" applyNumberFormat="1" applyFont="1" applyFill="1" applyAlignment="1">
      <alignment horizontal="center" vertical="center"/>
    </xf>
    <xf numFmtId="0" fontId="2" fillId="2" borderId="0" xfId="0" applyFont="1" applyFill="1" applyAlignment="1">
      <alignment horizontal="center" vertical="center"/>
    </xf>
    <xf numFmtId="3" fontId="2" fillId="3" borderId="8" xfId="0" applyNumberFormat="1" applyFont="1" applyFill="1" applyBorder="1" applyAlignment="1">
      <alignment horizontal="center" vertical="center"/>
    </xf>
    <xf numFmtId="3" fontId="2" fillId="4" borderId="8" xfId="0" applyNumberFormat="1" applyFont="1" applyFill="1" applyBorder="1" applyAlignment="1">
      <alignment horizontal="center" vertical="center"/>
    </xf>
    <xf numFmtId="166" fontId="2" fillId="2" borderId="0" xfId="0" applyNumberFormat="1" applyFont="1" applyFill="1" applyBorder="1" applyAlignment="1">
      <alignment horizontal="center" vertical="center"/>
    </xf>
    <xf numFmtId="0" fontId="2" fillId="2" borderId="12" xfId="0" applyFont="1" applyFill="1" applyBorder="1" applyAlignment="1">
      <alignment horizontal="center" vertical="center"/>
    </xf>
    <xf numFmtId="0" fontId="5" fillId="2" borderId="5" xfId="0" applyFont="1" applyFill="1" applyBorder="1" applyAlignment="1">
      <alignment vertical="center"/>
    </xf>
    <xf numFmtId="0" fontId="11" fillId="2" borderId="0" xfId="0" applyFont="1" applyFill="1" applyAlignment="1">
      <alignment vertical="center"/>
    </xf>
    <xf numFmtId="0" fontId="2" fillId="0" borderId="0" xfId="0" applyFont="1" applyBorder="1" applyAlignment="1">
      <alignment horizontal="center" vertical="center"/>
    </xf>
    <xf numFmtId="0" fontId="4" fillId="5" borderId="0" xfId="0" applyFont="1" applyFill="1" applyAlignment="1">
      <alignment horizontal="center" vertical="center"/>
    </xf>
    <xf numFmtId="3" fontId="4" fillId="9" borderId="0" xfId="0" applyNumberFormat="1" applyFont="1" applyFill="1" applyBorder="1" applyAlignment="1">
      <alignment horizontal="center" vertical="center"/>
    </xf>
    <xf numFmtId="0" fontId="4" fillId="10" borderId="8" xfId="0" applyFont="1" applyFill="1" applyBorder="1" applyAlignment="1">
      <alignment horizontal="center" vertical="center" wrapText="1"/>
    </xf>
    <xf numFmtId="0" fontId="0" fillId="9" borderId="0" xfId="0" applyFill="1" applyAlignment="1">
      <alignment horizontal="center" vertical="center"/>
    </xf>
    <xf numFmtId="0" fontId="2" fillId="9" borderId="8" xfId="0" applyFont="1" applyFill="1" applyBorder="1"/>
    <xf numFmtId="0" fontId="16" fillId="9" borderId="0" xfId="0" applyFont="1" applyFill="1" applyAlignment="1">
      <alignment horizontal="center" vertical="center"/>
    </xf>
    <xf numFmtId="0" fontId="16" fillId="5" borderId="0" xfId="0" applyFont="1" applyFill="1" applyAlignment="1">
      <alignment horizontal="center" vertical="center"/>
    </xf>
    <xf numFmtId="0" fontId="16" fillId="0" borderId="0" xfId="0" applyFont="1" applyAlignment="1">
      <alignment horizontal="center" vertical="center"/>
    </xf>
    <xf numFmtId="0" fontId="17" fillId="0" borderId="8" xfId="0" applyFont="1" applyBorder="1" applyAlignment="1">
      <alignment horizontal="center" wrapText="1"/>
    </xf>
    <xf numFmtId="0" fontId="18" fillId="0" borderId="8" xfId="0" applyFont="1" applyBorder="1" applyAlignment="1">
      <alignment horizontal="center" wrapText="1"/>
    </xf>
    <xf numFmtId="3" fontId="10" fillId="2" borderId="8" xfId="0" applyNumberFormat="1" applyFont="1" applyFill="1" applyBorder="1" applyAlignment="1">
      <alignment horizontal="center" vertical="center"/>
    </xf>
    <xf numFmtId="0" fontId="2" fillId="3" borderId="8" xfId="0" applyFont="1" applyFill="1" applyBorder="1" applyAlignment="1">
      <alignment horizontal="center" vertical="center" wrapText="1"/>
    </xf>
    <xf numFmtId="3" fontId="4" fillId="9" borderId="8" xfId="0" applyNumberFormat="1" applyFont="1" applyFill="1" applyBorder="1" applyAlignment="1">
      <alignment horizontal="center" vertical="center"/>
    </xf>
    <xf numFmtId="3" fontId="16" fillId="9" borderId="8" xfId="0" applyNumberFormat="1" applyFont="1" applyFill="1" applyBorder="1" applyAlignment="1">
      <alignment horizontal="center" vertical="center"/>
    </xf>
    <xf numFmtId="0" fontId="4" fillId="2" borderId="0" xfId="0" applyFont="1" applyFill="1" applyBorder="1" applyAlignment="1">
      <alignment horizontal="left" vertical="center"/>
    </xf>
    <xf numFmtId="0" fontId="4" fillId="10" borderId="0" xfId="0" applyFont="1" applyFill="1" applyBorder="1" applyAlignment="1">
      <alignment horizontal="center" vertical="center"/>
    </xf>
    <xf numFmtId="0" fontId="8" fillId="2" borderId="8"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8" xfId="0" applyFont="1" applyFill="1" applyBorder="1" applyAlignment="1">
      <alignment horizontal="left" vertical="center"/>
    </xf>
    <xf numFmtId="166" fontId="8" fillId="2" borderId="8" xfId="0" applyNumberFormat="1" applyFont="1" applyFill="1" applyBorder="1" applyAlignment="1">
      <alignment horizontal="center" vertical="center"/>
    </xf>
    <xf numFmtId="0" fontId="4" fillId="10" borderId="8" xfId="0" applyFont="1" applyFill="1" applyBorder="1" applyAlignment="1">
      <alignment horizontal="center" vertical="center"/>
    </xf>
    <xf numFmtId="0" fontId="2" fillId="3" borderId="8" xfId="0" applyFont="1" applyFill="1" applyBorder="1" applyAlignment="1">
      <alignment horizontal="center" vertical="center"/>
    </xf>
    <xf numFmtId="0" fontId="2" fillId="4" borderId="8" xfId="0" applyFont="1" applyFill="1" applyBorder="1" applyAlignment="1">
      <alignment horizontal="center" vertical="center" wrapText="1"/>
    </xf>
    <xf numFmtId="3" fontId="2" fillId="3" borderId="8" xfId="0" applyNumberFormat="1" applyFont="1" applyFill="1" applyBorder="1" applyAlignment="1">
      <alignment horizontal="center" vertical="center" wrapText="1"/>
    </xf>
    <xf numFmtId="0" fontId="2" fillId="2" borderId="8" xfId="0" applyFont="1" applyFill="1" applyBorder="1" applyAlignment="1">
      <alignment horizontal="center" vertical="center"/>
    </xf>
    <xf numFmtId="166" fontId="2" fillId="3" borderId="8" xfId="0" applyNumberFormat="1" applyFont="1" applyFill="1" applyBorder="1" applyAlignment="1">
      <alignment horizontal="center" vertical="center"/>
    </xf>
    <xf numFmtId="166" fontId="4" fillId="10" borderId="8" xfId="0" applyNumberFormat="1" applyFont="1" applyFill="1" applyBorder="1" applyAlignment="1">
      <alignment horizontal="center" vertical="center"/>
    </xf>
    <xf numFmtId="166" fontId="4" fillId="9" borderId="8" xfId="0" applyNumberFormat="1" applyFont="1" applyFill="1" applyBorder="1" applyAlignment="1">
      <alignment horizontal="center" vertical="center"/>
    </xf>
    <xf numFmtId="17" fontId="19" fillId="6" borderId="8" xfId="0" applyNumberFormat="1" applyFont="1" applyFill="1" applyBorder="1" applyAlignment="1">
      <alignment horizontal="center" vertical="center"/>
    </xf>
    <xf numFmtId="0" fontId="13" fillId="0" borderId="8" xfId="0" applyFont="1" applyBorder="1" applyAlignment="1">
      <alignment horizontal="center" vertical="center" wrapText="1"/>
    </xf>
    <xf numFmtId="0" fontId="2" fillId="9" borderId="16" xfId="0" applyFont="1" applyFill="1" applyBorder="1" applyAlignment="1">
      <alignment horizontal="center" vertical="center"/>
    </xf>
    <xf numFmtId="0" fontId="2" fillId="9" borderId="19" xfId="0" applyFont="1" applyFill="1" applyBorder="1" applyAlignment="1">
      <alignment horizontal="center" vertical="center"/>
    </xf>
    <xf numFmtId="0" fontId="2" fillId="9" borderId="15" xfId="0" applyFont="1" applyFill="1" applyBorder="1" applyAlignment="1">
      <alignment horizontal="center" vertical="center"/>
    </xf>
    <xf numFmtId="0" fontId="13" fillId="0" borderId="8" xfId="0" applyFont="1" applyBorder="1" applyAlignment="1">
      <alignment vertical="center"/>
    </xf>
    <xf numFmtId="0" fontId="16" fillId="10" borderId="0" xfId="0" applyFont="1" applyFill="1" applyAlignment="1">
      <alignment horizontal="center" vertical="center"/>
    </xf>
    <xf numFmtId="165" fontId="2" fillId="9" borderId="15" xfId="1" applyFont="1" applyFill="1" applyBorder="1" applyAlignment="1">
      <alignment horizontal="center" vertical="center"/>
    </xf>
    <xf numFmtId="3" fontId="16" fillId="9" borderId="16" xfId="0" applyNumberFormat="1" applyFont="1" applyFill="1" applyBorder="1" applyAlignment="1">
      <alignment horizontal="center" vertical="center"/>
    </xf>
    <xf numFmtId="0" fontId="2" fillId="10" borderId="19" xfId="0" applyFont="1" applyFill="1" applyBorder="1" applyAlignment="1">
      <alignment vertical="center" wrapText="1"/>
    </xf>
    <xf numFmtId="3" fontId="2" fillId="3" borderId="16" xfId="0" applyNumberFormat="1" applyFont="1" applyFill="1" applyBorder="1" applyAlignment="1">
      <alignment vertical="center"/>
    </xf>
    <xf numFmtId="3" fontId="2" fillId="3" borderId="19" xfId="0" applyNumberFormat="1" applyFont="1" applyFill="1" applyBorder="1" applyAlignment="1">
      <alignment vertical="center"/>
    </xf>
    <xf numFmtId="165" fontId="2" fillId="11" borderId="8" xfId="1" applyFont="1" applyFill="1" applyBorder="1" applyAlignment="1">
      <alignment horizontal="center" vertical="center"/>
    </xf>
    <xf numFmtId="3" fontId="16" fillId="9" borderId="17" xfId="0" applyNumberFormat="1" applyFont="1" applyFill="1" applyBorder="1" applyAlignment="1">
      <alignment horizontal="center" vertical="center"/>
    </xf>
    <xf numFmtId="0" fontId="2" fillId="9" borderId="0" xfId="0" applyFont="1" applyFill="1" applyBorder="1"/>
    <xf numFmtId="165" fontId="4" fillId="5" borderId="18" xfId="1" applyFont="1" applyFill="1" applyBorder="1" applyAlignment="1">
      <alignment horizontal="center" vertical="center"/>
    </xf>
    <xf numFmtId="17" fontId="13" fillId="0" borderId="8" xfId="0" applyNumberFormat="1" applyFont="1" applyBorder="1" applyAlignment="1">
      <alignment horizontal="center"/>
    </xf>
    <xf numFmtId="0" fontId="13" fillId="0" borderId="8" xfId="0" applyNumberFormat="1" applyFont="1" applyBorder="1" applyAlignment="1">
      <alignment vertical="center"/>
    </xf>
    <xf numFmtId="3" fontId="4" fillId="10" borderId="18" xfId="0" applyNumberFormat="1" applyFont="1" applyFill="1" applyBorder="1" applyAlignment="1">
      <alignment horizontal="center" vertical="center" wrapText="1"/>
    </xf>
    <xf numFmtId="14" fontId="2" fillId="10" borderId="8" xfId="0" applyNumberFormat="1" applyFont="1" applyFill="1" applyBorder="1" applyAlignment="1">
      <alignment horizontal="center" vertical="center"/>
    </xf>
    <xf numFmtId="0" fontId="0" fillId="0" borderId="0" xfId="0" applyFill="1" applyAlignment="1">
      <alignment horizontal="center" vertical="center"/>
    </xf>
    <xf numFmtId="0" fontId="2" fillId="0" borderId="22" xfId="0" applyFont="1" applyFill="1" applyBorder="1" applyAlignment="1">
      <alignment horizontal="center" vertical="center"/>
    </xf>
    <xf numFmtId="0" fontId="0" fillId="0" borderId="0" xfId="0" applyFill="1" applyBorder="1" applyAlignment="1">
      <alignment horizontal="center" vertical="center"/>
    </xf>
    <xf numFmtId="166" fontId="0" fillId="0" borderId="0" xfId="0" applyNumberFormat="1" applyFill="1" applyBorder="1" applyAlignment="1">
      <alignment horizontal="center" vertical="center"/>
    </xf>
    <xf numFmtId="166" fontId="0" fillId="0" borderId="2" xfId="0" applyNumberFormat="1" applyFill="1" applyBorder="1" applyAlignment="1">
      <alignment horizontal="center" vertical="center"/>
    </xf>
    <xf numFmtId="0" fontId="0" fillId="0" borderId="23" xfId="0" applyFill="1" applyBorder="1" applyAlignment="1">
      <alignment horizontal="center" vertical="center"/>
    </xf>
    <xf numFmtId="0" fontId="21" fillId="0" borderId="22" xfId="0" applyFont="1" applyFill="1" applyBorder="1" applyAlignment="1">
      <alignment horizontal="center" vertical="center"/>
    </xf>
    <xf numFmtId="0" fontId="7" fillId="12" borderId="13" xfId="0" applyFont="1" applyFill="1" applyBorder="1" applyAlignment="1">
      <alignment vertical="center"/>
    </xf>
    <xf numFmtId="22" fontId="2" fillId="12" borderId="13" xfId="0" applyNumberFormat="1" applyFont="1" applyFill="1" applyBorder="1" applyAlignment="1">
      <alignment vertical="center"/>
    </xf>
    <xf numFmtId="14" fontId="7" fillId="12" borderId="13" xfId="0" applyNumberFormat="1" applyFont="1" applyFill="1" applyBorder="1" applyAlignment="1">
      <alignment vertical="center"/>
    </xf>
    <xf numFmtId="0" fontId="2" fillId="12" borderId="10" xfId="0" applyFont="1" applyFill="1" applyBorder="1" applyAlignment="1">
      <alignment horizontal="center" vertical="center"/>
    </xf>
    <xf numFmtId="0" fontId="2" fillId="12" borderId="11" xfId="0" applyFont="1" applyFill="1" applyBorder="1" applyAlignment="1">
      <alignment horizontal="center" vertical="center"/>
    </xf>
    <xf numFmtId="0" fontId="2" fillId="12" borderId="24" xfId="0" applyFont="1" applyFill="1" applyBorder="1" applyAlignment="1">
      <alignment horizontal="center" vertical="center"/>
    </xf>
    <xf numFmtId="166" fontId="2" fillId="12" borderId="24" xfId="0" applyNumberFormat="1" applyFont="1" applyFill="1" applyBorder="1" applyAlignment="1">
      <alignment horizontal="center" vertical="center" wrapText="1"/>
    </xf>
    <xf numFmtId="166" fontId="2" fillId="12" borderId="25" xfId="0" applyNumberFormat="1" applyFont="1" applyFill="1" applyBorder="1" applyAlignment="1">
      <alignment horizontal="center" vertical="center" wrapText="1"/>
    </xf>
    <xf numFmtId="0" fontId="2" fillId="7" borderId="16" xfId="0" applyFont="1" applyFill="1" applyBorder="1" applyAlignment="1">
      <alignment vertical="center"/>
    </xf>
    <xf numFmtId="0" fontId="2" fillId="7" borderId="19" xfId="0" applyFont="1" applyFill="1" applyBorder="1" applyAlignment="1">
      <alignment vertical="center"/>
    </xf>
    <xf numFmtId="0" fontId="2" fillId="7" borderId="15" xfId="0" applyFont="1" applyFill="1" applyBorder="1" applyAlignment="1">
      <alignment vertical="center"/>
    </xf>
    <xf numFmtId="0" fontId="2" fillId="0" borderId="0" xfId="0" applyFont="1" applyFill="1" applyAlignment="1">
      <alignment horizontal="center" vertical="center"/>
    </xf>
    <xf numFmtId="3" fontId="2" fillId="10" borderId="18" xfId="0" applyNumberFormat="1" applyFont="1" applyFill="1" applyBorder="1" applyAlignment="1">
      <alignment vertical="center"/>
    </xf>
    <xf numFmtId="49" fontId="23" fillId="10" borderId="15" xfId="17" applyNumberFormat="1" applyFill="1" applyBorder="1" applyAlignment="1" applyProtection="1">
      <alignment horizontal="center" vertical="center"/>
    </xf>
    <xf numFmtId="166" fontId="2" fillId="10" borderId="16" xfId="0" applyNumberFormat="1" applyFont="1" applyFill="1" applyBorder="1" applyAlignment="1">
      <alignment horizontal="left" vertical="center" wrapText="1"/>
    </xf>
    <xf numFmtId="166" fontId="2" fillId="10" borderId="19" xfId="0" applyNumberFormat="1" applyFont="1" applyFill="1" applyBorder="1" applyAlignment="1">
      <alignment horizontal="left" vertical="center" wrapText="1"/>
    </xf>
    <xf numFmtId="3" fontId="2" fillId="10" borderId="8" xfId="0" applyNumberFormat="1" applyFont="1" applyFill="1" applyBorder="1" applyAlignment="1">
      <alignment vertical="center" wrapText="1"/>
    </xf>
    <xf numFmtId="49" fontId="23" fillId="10" borderId="8" xfId="17" applyNumberFormat="1" applyFill="1" applyBorder="1" applyAlignment="1" applyProtection="1">
      <alignment horizontal="center" vertical="center"/>
    </xf>
    <xf numFmtId="166" fontId="1" fillId="10" borderId="8" xfId="0" applyNumberFormat="1" applyFont="1" applyFill="1" applyBorder="1" applyAlignment="1">
      <alignment horizontal="center" vertical="center"/>
    </xf>
    <xf numFmtId="0" fontId="1" fillId="10" borderId="8" xfId="0" applyFont="1" applyFill="1" applyBorder="1" applyAlignment="1">
      <alignment horizontal="center" vertical="center"/>
    </xf>
    <xf numFmtId="165" fontId="1" fillId="0" borderId="8" xfId="2" applyFont="1" applyBorder="1" applyAlignment="1">
      <alignment vertical="center"/>
    </xf>
    <xf numFmtId="3" fontId="1" fillId="0" borderId="8" xfId="0" applyNumberFormat="1" applyFont="1" applyBorder="1" applyAlignment="1">
      <alignment horizontal="center" vertical="center"/>
    </xf>
    <xf numFmtId="3" fontId="1" fillId="9" borderId="8" xfId="0" applyNumberFormat="1" applyFont="1" applyFill="1" applyBorder="1" applyAlignment="1">
      <alignment horizontal="center" vertical="center"/>
    </xf>
    <xf numFmtId="166" fontId="1" fillId="9" borderId="8" xfId="0" applyNumberFormat="1" applyFont="1" applyFill="1" applyBorder="1" applyAlignment="1">
      <alignment horizontal="center" vertical="center"/>
    </xf>
    <xf numFmtId="14" fontId="2" fillId="11" borderId="8" xfId="0" applyNumberFormat="1" applyFont="1" applyFill="1" applyBorder="1" applyAlignment="1">
      <alignment horizontal="center" vertical="center"/>
    </xf>
    <xf numFmtId="14" fontId="2" fillId="11" borderId="8" xfId="0" applyNumberFormat="1" applyFont="1" applyFill="1" applyBorder="1" applyAlignment="1">
      <alignment horizontal="center" vertical="center"/>
    </xf>
    <xf numFmtId="3" fontId="4" fillId="10" borderId="8" xfId="0" applyNumberFormat="1" applyFont="1" applyFill="1" applyBorder="1" applyAlignment="1">
      <alignment horizontal="center" vertical="center" wrapText="1"/>
    </xf>
    <xf numFmtId="0" fontId="24" fillId="3" borderId="8" xfId="0" applyFont="1" applyFill="1" applyBorder="1" applyAlignment="1">
      <alignment horizontal="center" vertical="center"/>
    </xf>
    <xf numFmtId="3" fontId="24" fillId="3" borderId="16" xfId="0" applyNumberFormat="1" applyFont="1" applyFill="1" applyBorder="1" applyAlignment="1">
      <alignment vertical="center"/>
    </xf>
    <xf numFmtId="3" fontId="24" fillId="3" borderId="19" xfId="0" applyNumberFormat="1" applyFont="1" applyFill="1" applyBorder="1" applyAlignment="1">
      <alignment vertical="center"/>
    </xf>
    <xf numFmtId="0" fontId="24" fillId="3" borderId="8" xfId="0" applyFont="1" applyFill="1" applyBorder="1" applyAlignment="1">
      <alignment horizontal="center" vertical="center" wrapText="1"/>
    </xf>
    <xf numFmtId="0" fontId="26" fillId="0" borderId="0" xfId="0" applyFont="1" applyAlignment="1">
      <alignment horizontal="center" vertical="center"/>
    </xf>
    <xf numFmtId="166" fontId="24" fillId="3" borderId="8" xfId="0" applyNumberFormat="1" applyFont="1" applyFill="1" applyBorder="1" applyAlignment="1">
      <alignment horizontal="center" vertical="center"/>
    </xf>
    <xf numFmtId="166" fontId="13" fillId="10" borderId="8" xfId="0" applyNumberFormat="1" applyFont="1" applyFill="1" applyBorder="1" applyAlignment="1">
      <alignment horizontal="center" vertical="center"/>
    </xf>
    <xf numFmtId="0" fontId="13" fillId="10" borderId="8" xfId="0" applyFont="1" applyFill="1" applyBorder="1" applyAlignment="1">
      <alignment horizontal="center" vertical="center"/>
    </xf>
    <xf numFmtId="0" fontId="24" fillId="7" borderId="8" xfId="0" applyFont="1" applyFill="1" applyBorder="1" applyAlignment="1">
      <alignment vertical="center"/>
    </xf>
    <xf numFmtId="166" fontId="24" fillId="10" borderId="8" xfId="0" applyNumberFormat="1" applyFont="1" applyFill="1" applyBorder="1" applyAlignment="1">
      <alignment horizontal="left" vertical="center" wrapText="1"/>
    </xf>
    <xf numFmtId="0" fontId="24" fillId="10" borderId="8" xfId="0" applyFont="1" applyFill="1" applyBorder="1" applyAlignment="1">
      <alignment vertical="center" wrapText="1"/>
    </xf>
    <xf numFmtId="0" fontId="28" fillId="0" borderId="8" xfId="0" applyFont="1" applyBorder="1" applyAlignment="1">
      <alignment horizontal="center" wrapText="1"/>
    </xf>
    <xf numFmtId="0" fontId="13" fillId="10" borderId="8" xfId="0" applyFont="1" applyFill="1" applyBorder="1" applyAlignment="1">
      <alignment horizontal="center" wrapText="1"/>
    </xf>
    <xf numFmtId="0" fontId="15" fillId="10" borderId="8" xfId="0" applyFont="1" applyFill="1" applyBorder="1" applyAlignment="1">
      <alignment horizontal="left"/>
    </xf>
    <xf numFmtId="165" fontId="13" fillId="10" borderId="8" xfId="1" applyFont="1" applyFill="1" applyBorder="1" applyAlignment="1">
      <alignment wrapText="1"/>
    </xf>
    <xf numFmtId="3" fontId="24" fillId="4" borderId="8" xfId="0" applyNumberFormat="1" applyFont="1" applyFill="1" applyBorder="1" applyAlignment="1">
      <alignment horizontal="center" vertical="center"/>
    </xf>
    <xf numFmtId="3" fontId="13" fillId="0" borderId="8" xfId="0" applyNumberFormat="1" applyFont="1" applyBorder="1" applyAlignment="1">
      <alignment horizontal="center" vertical="center"/>
    </xf>
    <xf numFmtId="0" fontId="13" fillId="0" borderId="8" xfId="0" applyFont="1" applyBorder="1" applyAlignment="1">
      <alignment horizontal="center" wrapText="1"/>
    </xf>
    <xf numFmtId="0" fontId="15" fillId="0" borderId="8" xfId="0" applyFont="1" applyBorder="1" applyAlignment="1">
      <alignment horizontal="left" vertical="top" wrapText="1"/>
    </xf>
    <xf numFmtId="165" fontId="13" fillId="0" borderId="8" xfId="1" applyFont="1" applyBorder="1" applyAlignment="1">
      <alignment horizontal="center" wrapText="1"/>
    </xf>
    <xf numFmtId="0" fontId="15" fillId="0" borderId="8" xfId="0" applyFont="1" applyBorder="1" applyAlignment="1">
      <alignment horizontal="center" wrapText="1"/>
    </xf>
    <xf numFmtId="0" fontId="15" fillId="0" borderId="8" xfId="0" applyFont="1" applyBorder="1" applyAlignment="1">
      <alignment horizontal="justify" wrapText="1"/>
    </xf>
    <xf numFmtId="0" fontId="15" fillId="0" borderId="8" xfId="0" applyFont="1" applyBorder="1" applyAlignment="1">
      <alignment horizontal="justify" vertical="top" wrapText="1"/>
    </xf>
    <xf numFmtId="0" fontId="13" fillId="0" borderId="8" xfId="0" applyFont="1" applyBorder="1" applyAlignment="1">
      <alignment horizontal="left" vertical="top" wrapText="1"/>
    </xf>
    <xf numFmtId="0" fontId="24" fillId="7" borderId="29" xfId="0" applyFont="1" applyFill="1" applyBorder="1" applyAlignment="1">
      <alignment vertical="center"/>
    </xf>
    <xf numFmtId="0" fontId="24" fillId="7" borderId="0" xfId="0" applyFont="1" applyFill="1" applyBorder="1" applyAlignment="1">
      <alignment vertical="center"/>
    </xf>
    <xf numFmtId="0" fontId="24" fillId="7" borderId="30" xfId="0" applyFont="1" applyFill="1" applyBorder="1" applyAlignment="1">
      <alignment vertical="center"/>
    </xf>
    <xf numFmtId="166" fontId="24" fillId="10" borderId="29" xfId="0" applyNumberFormat="1" applyFont="1" applyFill="1" applyBorder="1" applyAlignment="1">
      <alignment horizontal="left" vertical="center" wrapText="1"/>
    </xf>
    <xf numFmtId="166" fontId="24" fillId="10" borderId="0" xfId="0" applyNumberFormat="1" applyFont="1" applyFill="1" applyBorder="1" applyAlignment="1">
      <alignment horizontal="left" vertical="center" wrapText="1"/>
    </xf>
    <xf numFmtId="0" fontId="24" fillId="10" borderId="0" xfId="0" applyFont="1" applyFill="1" applyBorder="1" applyAlignment="1">
      <alignment vertical="center" wrapText="1"/>
    </xf>
    <xf numFmtId="0" fontId="26" fillId="5" borderId="0" xfId="0" applyFont="1" applyFill="1" applyAlignment="1">
      <alignment horizontal="center" vertical="center"/>
    </xf>
    <xf numFmtId="0" fontId="13" fillId="0" borderId="8" xfId="0" applyFont="1" applyBorder="1" applyAlignment="1">
      <alignment horizontal="justify" vertical="top" wrapText="1"/>
    </xf>
    <xf numFmtId="0" fontId="24" fillId="7" borderId="20" xfId="0" applyFont="1" applyFill="1" applyBorder="1" applyAlignment="1">
      <alignment vertical="center"/>
    </xf>
    <xf numFmtId="0" fontId="24" fillId="7" borderId="28" xfId="0" applyFont="1" applyFill="1" applyBorder="1" applyAlignment="1">
      <alignment vertical="center"/>
    </xf>
    <xf numFmtId="166" fontId="24" fillId="10" borderId="27" xfId="0" applyNumberFormat="1" applyFont="1" applyFill="1" applyBorder="1" applyAlignment="1">
      <alignment horizontal="left" vertical="center" wrapText="1"/>
    </xf>
    <xf numFmtId="166" fontId="24" fillId="10" borderId="20" xfId="0" applyNumberFormat="1" applyFont="1" applyFill="1" applyBorder="1" applyAlignment="1">
      <alignment horizontal="left" vertical="center" wrapText="1"/>
    </xf>
    <xf numFmtId="0" fontId="24" fillId="10" borderId="20" xfId="0" applyFont="1" applyFill="1" applyBorder="1" applyAlignment="1">
      <alignment vertical="center" wrapText="1"/>
    </xf>
    <xf numFmtId="3" fontId="13" fillId="0" borderId="16" xfId="0" applyNumberFormat="1" applyFont="1" applyBorder="1" applyAlignment="1">
      <alignment horizontal="center" vertical="center"/>
    </xf>
    <xf numFmtId="166" fontId="13" fillId="10" borderId="15" xfId="0" applyNumberFormat="1" applyFont="1" applyFill="1" applyBorder="1" applyAlignment="1">
      <alignment horizontal="center" vertical="center"/>
    </xf>
    <xf numFmtId="3" fontId="24" fillId="4" borderId="15" xfId="0" applyNumberFormat="1" applyFont="1" applyFill="1" applyBorder="1" applyAlignment="1">
      <alignment horizontal="center" vertical="center"/>
    </xf>
    <xf numFmtId="165" fontId="15" fillId="0" borderId="8" xfId="1" applyFont="1" applyBorder="1" applyAlignment="1">
      <alignment horizontal="center" wrapText="1"/>
    </xf>
    <xf numFmtId="0" fontId="13" fillId="0" borderId="8" xfId="0" applyFont="1" applyBorder="1" applyAlignment="1">
      <alignment horizontal="center" vertical="top" wrapText="1"/>
    </xf>
    <xf numFmtId="0" fontId="13" fillId="0" borderId="8" xfId="0" applyFont="1" applyFill="1" applyBorder="1" applyAlignment="1">
      <alignment horizontal="center" wrapText="1"/>
    </xf>
    <xf numFmtId="0" fontId="13" fillId="0" borderId="8" xfId="0" applyFont="1" applyBorder="1"/>
    <xf numFmtId="0" fontId="24" fillId="7" borderId="8" xfId="0" applyFont="1" applyFill="1" applyBorder="1" applyAlignment="1">
      <alignment horizontal="justify" vertical="top" wrapText="1"/>
    </xf>
    <xf numFmtId="3" fontId="13" fillId="5" borderId="8" xfId="0" applyNumberFormat="1" applyFont="1" applyFill="1" applyBorder="1" applyAlignment="1">
      <alignment horizontal="center" vertical="center"/>
    </xf>
    <xf numFmtId="0" fontId="25" fillId="0" borderId="8" xfId="0" applyFont="1" applyBorder="1" applyAlignment="1">
      <alignment horizontal="center" wrapText="1"/>
    </xf>
    <xf numFmtId="165" fontId="24" fillId="11" borderId="17" xfId="1" applyFont="1" applyFill="1" applyBorder="1" applyAlignment="1">
      <alignment horizontal="center" vertical="center"/>
    </xf>
    <xf numFmtId="3" fontId="26" fillId="9" borderId="17" xfId="0" applyNumberFormat="1" applyFont="1" applyFill="1" applyBorder="1" applyAlignment="1">
      <alignment horizontal="center" vertical="center"/>
    </xf>
    <xf numFmtId="3" fontId="13" fillId="9" borderId="17" xfId="0" applyNumberFormat="1" applyFont="1" applyFill="1" applyBorder="1" applyAlignment="1">
      <alignment horizontal="center" vertical="center"/>
    </xf>
    <xf numFmtId="166" fontId="13" fillId="9" borderId="17" xfId="0" applyNumberFormat="1" applyFont="1" applyFill="1" applyBorder="1" applyAlignment="1">
      <alignment horizontal="center" vertical="center"/>
    </xf>
    <xf numFmtId="165" fontId="24" fillId="11" borderId="8" xfId="1" applyFont="1" applyFill="1" applyBorder="1" applyAlignment="1">
      <alignment horizontal="center" vertical="center"/>
    </xf>
    <xf numFmtId="3" fontId="26" fillId="9" borderId="8" xfId="0" applyNumberFormat="1" applyFont="1" applyFill="1" applyBorder="1" applyAlignment="1">
      <alignment horizontal="center" vertical="center"/>
    </xf>
    <xf numFmtId="3" fontId="13" fillId="9" borderId="8" xfId="0" applyNumberFormat="1" applyFont="1" applyFill="1" applyBorder="1" applyAlignment="1">
      <alignment horizontal="center" vertical="center"/>
    </xf>
    <xf numFmtId="166" fontId="13" fillId="9" borderId="8" xfId="0" applyNumberFormat="1" applyFont="1" applyFill="1" applyBorder="1" applyAlignment="1">
      <alignment horizontal="center" vertical="center"/>
    </xf>
    <xf numFmtId="14" fontId="2" fillId="11" borderId="8" xfId="0" applyNumberFormat="1" applyFont="1" applyFill="1" applyBorder="1" applyAlignment="1">
      <alignment horizontal="center" vertical="center"/>
    </xf>
    <xf numFmtId="0" fontId="7" fillId="12" borderId="14" xfId="0" applyFont="1" applyFill="1" applyBorder="1" applyAlignment="1">
      <alignment horizontal="center" vertical="center"/>
    </xf>
    <xf numFmtId="22" fontId="7" fillId="12" borderId="14" xfId="0" applyNumberFormat="1" applyFont="1" applyFill="1" applyBorder="1" applyAlignment="1">
      <alignment horizontal="center" vertical="center"/>
    </xf>
    <xf numFmtId="166" fontId="30" fillId="13" borderId="31" xfId="0" applyNumberFormat="1" applyFont="1" applyFill="1" applyBorder="1" applyAlignment="1">
      <alignment horizontal="left" vertical="center"/>
    </xf>
    <xf numFmtId="166" fontId="30" fillId="13" borderId="32" xfId="0" applyNumberFormat="1" applyFont="1" applyFill="1" applyBorder="1" applyAlignment="1">
      <alignment horizontal="left" vertical="center"/>
    </xf>
    <xf numFmtId="166" fontId="4" fillId="10" borderId="17" xfId="0" applyNumberFormat="1" applyFont="1" applyFill="1" applyBorder="1" applyAlignment="1">
      <alignment horizontal="center" vertical="center"/>
    </xf>
    <xf numFmtId="14" fontId="2" fillId="11" borderId="8" xfId="0" applyNumberFormat="1" applyFont="1" applyFill="1" applyBorder="1" applyAlignment="1">
      <alignment horizontal="center" vertical="center"/>
    </xf>
    <xf numFmtId="165" fontId="4" fillId="0" borderId="15" xfId="1" applyFont="1" applyBorder="1" applyAlignment="1">
      <alignment vertical="center"/>
    </xf>
    <xf numFmtId="0" fontId="2" fillId="7" borderId="20" xfId="0" applyFont="1" applyFill="1" applyBorder="1" applyAlignment="1">
      <alignment vertical="center"/>
    </xf>
    <xf numFmtId="0" fontId="2" fillId="7" borderId="28" xfId="0" applyFont="1" applyFill="1" applyBorder="1" applyAlignment="1">
      <alignment vertical="center"/>
    </xf>
    <xf numFmtId="165" fontId="1" fillId="0" borderId="8" xfId="1" applyFont="1" applyBorder="1" applyAlignment="1">
      <alignment vertical="center"/>
    </xf>
    <xf numFmtId="166" fontId="30" fillId="13" borderId="4" xfId="0" applyNumberFormat="1" applyFont="1" applyFill="1" applyBorder="1" applyAlignment="1">
      <alignment horizontal="left" vertical="center"/>
    </xf>
    <xf numFmtId="166" fontId="30" fillId="13" borderId="7" xfId="0" applyNumberFormat="1" applyFont="1" applyFill="1" applyBorder="1" applyAlignment="1">
      <alignment horizontal="left" vertical="center"/>
    </xf>
    <xf numFmtId="166" fontId="30" fillId="13" borderId="22" xfId="0" applyNumberFormat="1" applyFont="1" applyFill="1" applyBorder="1" applyAlignment="1">
      <alignment horizontal="left" vertical="center"/>
    </xf>
    <xf numFmtId="166" fontId="30" fillId="13" borderId="0" xfId="0" applyNumberFormat="1" applyFont="1" applyFill="1" applyBorder="1" applyAlignment="1">
      <alignment horizontal="left" vertical="center"/>
    </xf>
    <xf numFmtId="166" fontId="30" fillId="13" borderId="2" xfId="0" applyNumberFormat="1" applyFont="1" applyFill="1" applyBorder="1" applyAlignment="1">
      <alignment horizontal="left" vertical="center"/>
    </xf>
    <xf numFmtId="166" fontId="30" fillId="13" borderId="23" xfId="0" applyNumberFormat="1" applyFont="1" applyFill="1" applyBorder="1" applyAlignment="1">
      <alignment horizontal="left" vertical="center"/>
    </xf>
    <xf numFmtId="166" fontId="30" fillId="13" borderId="26" xfId="0" applyNumberFormat="1" applyFont="1" applyFill="1" applyBorder="1" applyAlignment="1">
      <alignment horizontal="left" vertical="center"/>
    </xf>
    <xf numFmtId="14" fontId="2" fillId="11" borderId="8" xfId="0" applyNumberFormat="1" applyFont="1" applyFill="1" applyBorder="1" applyAlignment="1">
      <alignment horizontal="center" vertical="center"/>
    </xf>
    <xf numFmtId="166" fontId="2" fillId="10" borderId="20" xfId="0" applyNumberFormat="1" applyFont="1" applyFill="1" applyBorder="1" applyAlignment="1">
      <alignment horizontal="left" vertical="center" wrapText="1"/>
    </xf>
    <xf numFmtId="0" fontId="2" fillId="10" borderId="20" xfId="0" applyFont="1" applyFill="1" applyBorder="1" applyAlignment="1">
      <alignment vertical="center" wrapText="1"/>
    </xf>
    <xf numFmtId="14" fontId="2" fillId="11" borderId="8" xfId="0" applyNumberFormat="1" applyFont="1" applyFill="1" applyBorder="1" applyAlignment="1">
      <alignment horizontal="center" vertical="center"/>
    </xf>
    <xf numFmtId="0" fontId="2" fillId="10" borderId="16" xfId="0" applyFont="1" applyFill="1" applyBorder="1" applyAlignment="1">
      <alignment vertical="center"/>
    </xf>
    <xf numFmtId="166" fontId="2" fillId="10" borderId="16" xfId="0" applyNumberFormat="1" applyFont="1" applyFill="1" applyBorder="1" applyAlignment="1">
      <alignment vertical="center"/>
    </xf>
    <xf numFmtId="14" fontId="2" fillId="11" borderId="8" xfId="0" applyNumberFormat="1" applyFont="1" applyFill="1" applyBorder="1" applyAlignment="1">
      <alignment horizontal="center" vertical="center"/>
    </xf>
    <xf numFmtId="165" fontId="2" fillId="11" borderId="8" xfId="1" applyNumberFormat="1" applyFont="1" applyFill="1" applyBorder="1" applyAlignment="1">
      <alignment horizontal="center" vertical="center"/>
    </xf>
    <xf numFmtId="0" fontId="15" fillId="0" borderId="8" xfId="0" applyFont="1" applyBorder="1" applyAlignment="1">
      <alignment horizontal="left" vertical="center" wrapText="1"/>
    </xf>
    <xf numFmtId="0" fontId="17" fillId="0" borderId="16" xfId="0" applyFont="1" applyBorder="1" applyAlignment="1">
      <alignment horizontal="center" wrapText="1"/>
    </xf>
    <xf numFmtId="166" fontId="2" fillId="10" borderId="16" xfId="0" applyNumberFormat="1" applyFont="1" applyFill="1" applyBorder="1" applyAlignment="1">
      <alignment horizontal="left" vertical="center"/>
    </xf>
    <xf numFmtId="165" fontId="1" fillId="0" borderId="15" xfId="1" applyNumberFormat="1" applyFont="1" applyBorder="1" applyAlignment="1">
      <alignment vertical="center"/>
    </xf>
    <xf numFmtId="166" fontId="2" fillId="10" borderId="19" xfId="0" applyNumberFormat="1" applyFont="1" applyFill="1" applyBorder="1" applyAlignment="1">
      <alignment horizontal="left"/>
    </xf>
    <xf numFmtId="0" fontId="2" fillId="7" borderId="33" xfId="0" applyFont="1" applyFill="1" applyBorder="1" applyAlignment="1">
      <alignment vertical="center"/>
    </xf>
    <xf numFmtId="3" fontId="2" fillId="3" borderId="8" xfId="0" applyNumberFormat="1" applyFont="1" applyFill="1" applyBorder="1" applyAlignment="1">
      <alignment horizontal="center"/>
    </xf>
    <xf numFmtId="0" fontId="31" fillId="0" borderId="8" xfId="0" applyFont="1" applyBorder="1" applyAlignment="1">
      <alignment horizontal="justify" vertical="top"/>
    </xf>
    <xf numFmtId="0" fontId="2" fillId="7" borderId="8" xfId="0" applyFont="1" applyFill="1" applyBorder="1" applyAlignment="1">
      <alignment vertical="center"/>
    </xf>
    <xf numFmtId="0" fontId="31" fillId="0" borderId="8" xfId="0" applyFont="1" applyBorder="1"/>
    <xf numFmtId="14" fontId="2" fillId="11" borderId="8" xfId="0" applyNumberFormat="1" applyFont="1" applyFill="1" applyBorder="1" applyAlignment="1">
      <alignment horizontal="center" vertical="center"/>
    </xf>
    <xf numFmtId="0" fontId="15" fillId="14" borderId="8" xfId="0" applyFont="1" applyFill="1" applyBorder="1" applyAlignment="1">
      <alignment horizontal="left" vertical="top" wrapText="1"/>
    </xf>
    <xf numFmtId="0" fontId="15" fillId="14" borderId="8" xfId="0" applyFont="1" applyFill="1" applyBorder="1" applyAlignment="1">
      <alignment horizontal="center" wrapText="1"/>
    </xf>
    <xf numFmtId="0" fontId="1" fillId="0" borderId="8" xfId="0" applyFont="1" applyBorder="1"/>
    <xf numFmtId="0" fontId="25" fillId="14" borderId="8" xfId="0" applyFont="1" applyFill="1" applyBorder="1" applyAlignment="1">
      <alignment horizontal="center" wrapText="1"/>
    </xf>
    <xf numFmtId="165" fontId="2" fillId="10" borderId="8" xfId="1" applyFont="1" applyFill="1" applyBorder="1" applyAlignment="1">
      <alignment horizontal="center" vertical="center"/>
    </xf>
    <xf numFmtId="3" fontId="2" fillId="3" borderId="8" xfId="0" applyNumberFormat="1" applyFont="1" applyFill="1" applyBorder="1" applyAlignment="1">
      <alignment horizontal="left" vertical="top"/>
    </xf>
    <xf numFmtId="0" fontId="16" fillId="0" borderId="8" xfId="0" applyFont="1" applyBorder="1" applyAlignment="1">
      <alignment horizontal="center" vertical="center"/>
    </xf>
    <xf numFmtId="0" fontId="2" fillId="10" borderId="19" xfId="0" applyFont="1" applyFill="1" applyBorder="1" applyAlignment="1">
      <alignment horizontal="left" vertical="center" wrapText="1"/>
    </xf>
    <xf numFmtId="165" fontId="2" fillId="10" borderId="16" xfId="0" applyNumberFormat="1" applyFont="1" applyFill="1" applyBorder="1" applyAlignment="1">
      <alignment horizontal="left" vertical="center" wrapText="1"/>
    </xf>
    <xf numFmtId="0" fontId="15" fillId="14" borderId="8" xfId="0" applyFont="1" applyFill="1" applyBorder="1" applyAlignment="1">
      <alignment horizontal="justify" wrapText="1"/>
    </xf>
    <xf numFmtId="165" fontId="2" fillId="10" borderId="16" xfId="0" applyNumberFormat="1" applyFont="1" applyFill="1" applyBorder="1" applyAlignment="1">
      <alignment vertical="center" wrapText="1"/>
    </xf>
    <xf numFmtId="0" fontId="2" fillId="10" borderId="15" xfId="0" applyFont="1" applyFill="1" applyBorder="1" applyAlignment="1">
      <alignment horizontal="left" vertical="center" wrapText="1"/>
    </xf>
    <xf numFmtId="165" fontId="1" fillId="0" borderId="8" xfId="1" applyFont="1" applyBorder="1" applyAlignment="1">
      <alignment vertical="top"/>
    </xf>
    <xf numFmtId="0" fontId="39" fillId="14" borderId="8" xfId="0" applyFont="1" applyFill="1" applyBorder="1" applyAlignment="1">
      <alignment horizontal="center" wrapText="1"/>
    </xf>
    <xf numFmtId="0" fontId="35" fillId="14" borderId="8" xfId="0" applyFont="1" applyFill="1" applyBorder="1" applyAlignment="1">
      <alignment horizontal="center" wrapText="1"/>
    </xf>
    <xf numFmtId="0" fontId="1" fillId="0" borderId="0" xfId="0" applyFont="1" applyAlignment="1">
      <alignment horizontal="center" vertical="center"/>
    </xf>
    <xf numFmtId="14" fontId="2" fillId="11" borderId="8" xfId="0" applyNumberFormat="1" applyFont="1" applyFill="1" applyBorder="1" applyAlignment="1">
      <alignment horizontal="center" vertical="center"/>
    </xf>
    <xf numFmtId="166" fontId="16" fillId="0" borderId="0" xfId="0" applyNumberFormat="1" applyFont="1" applyAlignment="1">
      <alignment horizontal="center" vertical="center"/>
    </xf>
    <xf numFmtId="0" fontId="25" fillId="10" borderId="8" xfId="0" applyFont="1" applyFill="1" applyBorder="1" applyAlignment="1">
      <alignment horizontal="center" wrapText="1"/>
    </xf>
    <xf numFmtId="0" fontId="15" fillId="10" borderId="8" xfId="0" applyFont="1" applyFill="1" applyBorder="1" applyAlignment="1">
      <alignment horizontal="center" wrapText="1"/>
    </xf>
    <xf numFmtId="165" fontId="4" fillId="10" borderId="8" xfId="1" applyFont="1" applyFill="1" applyBorder="1" applyAlignment="1">
      <alignment vertical="center"/>
    </xf>
    <xf numFmtId="3" fontId="4" fillId="10" borderId="8" xfId="0" applyNumberFormat="1" applyFont="1" applyFill="1" applyBorder="1" applyAlignment="1">
      <alignment horizontal="center" vertical="center"/>
    </xf>
    <xf numFmtId="166" fontId="16" fillId="10" borderId="0" xfId="0" applyNumberFormat="1" applyFont="1" applyFill="1" applyAlignment="1">
      <alignment horizontal="center" vertical="center"/>
    </xf>
    <xf numFmtId="0" fontId="15" fillId="10" borderId="8" xfId="0" applyFont="1" applyFill="1" applyBorder="1" applyAlignment="1">
      <alignment horizontal="left" vertical="top" wrapText="1"/>
    </xf>
    <xf numFmtId="0" fontId="37" fillId="14" borderId="8" xfId="0" applyFont="1" applyFill="1" applyBorder="1" applyAlignment="1">
      <alignment horizontal="left" vertical="top" wrapText="1"/>
    </xf>
    <xf numFmtId="0" fontId="38" fillId="14" borderId="8" xfId="0" applyFont="1" applyFill="1" applyBorder="1" applyAlignment="1">
      <alignment horizontal="left" vertical="top" wrapText="1"/>
    </xf>
    <xf numFmtId="0" fontId="24" fillId="7" borderId="16" xfId="0" applyFont="1" applyFill="1" applyBorder="1" applyAlignment="1">
      <alignment vertical="center"/>
    </xf>
    <xf numFmtId="0" fontId="15" fillId="0" borderId="0" xfId="0" applyFont="1" applyAlignment="1">
      <alignment horizontal="left" vertical="top" wrapText="1"/>
    </xf>
    <xf numFmtId="0" fontId="13" fillId="0" borderId="8" xfId="0" applyFont="1" applyBorder="1" applyAlignment="1">
      <alignment horizontal="center"/>
    </xf>
    <xf numFmtId="0" fontId="24" fillId="0" borderId="8" xfId="0" applyFont="1" applyBorder="1" applyAlignment="1">
      <alignment horizontal="center"/>
    </xf>
    <xf numFmtId="0" fontId="2" fillId="11" borderId="0" xfId="0" applyFont="1" applyFill="1" applyBorder="1" applyAlignment="1">
      <alignment horizontal="center" vertical="center"/>
    </xf>
    <xf numFmtId="165" fontId="2" fillId="11" borderId="0" xfId="1" applyFont="1" applyFill="1" applyBorder="1" applyAlignment="1">
      <alignment horizontal="center" vertical="center"/>
    </xf>
    <xf numFmtId="3" fontId="16" fillId="9" borderId="0" xfId="0" applyNumberFormat="1" applyFont="1" applyFill="1" applyBorder="1" applyAlignment="1">
      <alignment horizontal="center" vertical="center"/>
    </xf>
    <xf numFmtId="166" fontId="4" fillId="9" borderId="0" xfId="0" applyNumberFormat="1" applyFont="1" applyFill="1" applyBorder="1" applyAlignment="1">
      <alignment horizontal="center" vertical="center"/>
    </xf>
    <xf numFmtId="0" fontId="25" fillId="0" borderId="8" xfId="0" applyFont="1" applyBorder="1" applyAlignment="1">
      <alignment horizontal="center"/>
    </xf>
    <xf numFmtId="0" fontId="15" fillId="0" borderId="8" xfId="0" applyFont="1" applyBorder="1" applyAlignment="1">
      <alignment horizontal="center"/>
    </xf>
    <xf numFmtId="166" fontId="2" fillId="10" borderId="19" xfId="0" applyNumberFormat="1" applyFont="1" applyFill="1" applyBorder="1" applyAlignment="1">
      <alignment horizontal="left" vertical="top" wrapText="1"/>
    </xf>
    <xf numFmtId="3" fontId="24" fillId="3" borderId="8" xfId="0" applyNumberFormat="1" applyFont="1" applyFill="1" applyBorder="1" applyAlignment="1">
      <alignment horizontal="center"/>
    </xf>
    <xf numFmtId="14" fontId="2" fillId="11" borderId="8" xfId="0" applyNumberFormat="1" applyFont="1" applyFill="1" applyBorder="1" applyAlignment="1">
      <alignment horizontal="center" vertical="center"/>
    </xf>
    <xf numFmtId="0" fontId="31" fillId="0" borderId="8" xfId="0" applyFont="1" applyBorder="1" applyAlignment="1">
      <alignment horizontal="left" vertical="top"/>
    </xf>
    <xf numFmtId="0" fontId="2" fillId="7" borderId="17" xfId="0" applyFont="1" applyFill="1" applyBorder="1" applyAlignment="1">
      <alignment vertical="center"/>
    </xf>
    <xf numFmtId="165" fontId="1" fillId="0" borderId="8" xfId="1" applyNumberFormat="1" applyFont="1" applyBorder="1" applyAlignment="1">
      <alignment vertical="center"/>
    </xf>
    <xf numFmtId="14" fontId="2" fillId="11" borderId="8" xfId="0" applyNumberFormat="1" applyFont="1" applyFill="1" applyBorder="1" applyAlignment="1">
      <alignment horizontal="center" vertical="center"/>
    </xf>
    <xf numFmtId="14" fontId="2" fillId="11" borderId="8" xfId="0" applyNumberFormat="1" applyFont="1" applyFill="1" applyBorder="1" applyAlignment="1">
      <alignment horizontal="center" vertical="center"/>
    </xf>
    <xf numFmtId="166" fontId="4" fillId="10" borderId="15" xfId="0" applyNumberFormat="1" applyFont="1" applyFill="1" applyBorder="1" applyAlignment="1">
      <alignment horizontal="center" vertical="center"/>
    </xf>
    <xf numFmtId="0" fontId="2" fillId="7" borderId="27" xfId="0" applyFont="1" applyFill="1" applyBorder="1" applyAlignment="1">
      <alignment vertical="center"/>
    </xf>
    <xf numFmtId="3" fontId="4" fillId="0" borderId="16" xfId="0" applyNumberFormat="1" applyFont="1" applyBorder="1" applyAlignment="1">
      <alignment horizontal="center" vertical="center"/>
    </xf>
    <xf numFmtId="166" fontId="2" fillId="10" borderId="8" xfId="0" applyNumberFormat="1" applyFont="1" applyFill="1" applyBorder="1" applyAlignment="1">
      <alignment horizontal="left" vertical="center" wrapText="1"/>
    </xf>
    <xf numFmtId="0" fontId="2" fillId="10" borderId="19" xfId="0" applyFont="1" applyFill="1" applyBorder="1" applyAlignment="1">
      <alignment vertical="center"/>
    </xf>
    <xf numFmtId="3" fontId="2" fillId="4" borderId="15" xfId="0" applyNumberFormat="1" applyFont="1" applyFill="1" applyBorder="1" applyAlignment="1">
      <alignment horizontal="center" vertical="center"/>
    </xf>
    <xf numFmtId="165" fontId="2" fillId="11" borderId="17" xfId="1" applyNumberFormat="1" applyFont="1" applyFill="1" applyBorder="1" applyAlignment="1">
      <alignment horizontal="center" vertical="center"/>
    </xf>
    <xf numFmtId="166" fontId="2" fillId="10" borderId="8" xfId="0" applyNumberFormat="1" applyFont="1" applyFill="1" applyBorder="1" applyAlignment="1">
      <alignment horizontal="left" vertical="center"/>
    </xf>
    <xf numFmtId="166" fontId="2" fillId="10" borderId="8" xfId="0" applyNumberFormat="1" applyFont="1" applyFill="1" applyBorder="1" applyAlignment="1">
      <alignment horizontal="left"/>
    </xf>
    <xf numFmtId="0" fontId="31" fillId="0" borderId="8" xfId="0" applyFont="1" applyBorder="1" applyAlignment="1">
      <alignment horizontal="left" vertical="top" wrapText="1"/>
    </xf>
    <xf numFmtId="3" fontId="2" fillId="3" borderId="15" xfId="0" applyNumberFormat="1" applyFont="1" applyFill="1" applyBorder="1" applyAlignment="1">
      <alignment horizontal="center" vertical="center"/>
    </xf>
    <xf numFmtId="166" fontId="2" fillId="10" borderId="8" xfId="0" applyNumberFormat="1" applyFont="1" applyFill="1" applyBorder="1" applyAlignment="1">
      <alignment horizontal="left" vertical="top" wrapText="1"/>
    </xf>
    <xf numFmtId="14" fontId="2" fillId="11" borderId="8" xfId="0" applyNumberFormat="1" applyFont="1" applyFill="1" applyBorder="1" applyAlignment="1">
      <alignment horizontal="center" vertical="center"/>
    </xf>
    <xf numFmtId="14" fontId="2" fillId="11" borderId="8" xfId="0" applyNumberFormat="1" applyFont="1" applyFill="1" applyBorder="1" applyAlignment="1">
      <alignment horizontal="center" vertical="center"/>
    </xf>
    <xf numFmtId="0" fontId="13" fillId="0" borderId="17" xfId="0" applyFont="1" applyBorder="1" applyAlignment="1">
      <alignment horizontal="center" vertical="center" wrapText="1"/>
    </xf>
    <xf numFmtId="14" fontId="2" fillId="11" borderId="8" xfId="0" applyNumberFormat="1" applyFont="1" applyFill="1" applyBorder="1" applyAlignment="1">
      <alignment horizontal="center" vertical="center"/>
    </xf>
    <xf numFmtId="166" fontId="2" fillId="10" borderId="20" xfId="0" applyNumberFormat="1" applyFont="1" applyFill="1" applyBorder="1" applyAlignment="1">
      <alignment horizontal="left" vertical="top" wrapText="1"/>
    </xf>
    <xf numFmtId="3" fontId="13" fillId="0" borderId="8" xfId="0" applyNumberFormat="1" applyFont="1" applyBorder="1" applyAlignment="1">
      <alignment horizontal="center" vertical="center" wrapText="1"/>
    </xf>
    <xf numFmtId="14" fontId="2" fillId="11" borderId="8" xfId="0" applyNumberFormat="1" applyFont="1" applyFill="1" applyBorder="1" applyAlignment="1">
      <alignment horizontal="center" vertical="center"/>
    </xf>
    <xf numFmtId="0" fontId="31" fillId="0" borderId="8" xfId="0" applyFont="1" applyBorder="1" applyAlignment="1">
      <alignment horizontal="center" wrapText="1"/>
    </xf>
    <xf numFmtId="0" fontId="2" fillId="7" borderId="18" xfId="0" applyFont="1" applyFill="1" applyBorder="1" applyAlignment="1">
      <alignment vertical="center"/>
    </xf>
    <xf numFmtId="0" fontId="2" fillId="7" borderId="34" xfId="0" applyFont="1" applyFill="1" applyBorder="1" applyAlignment="1">
      <alignment vertical="center"/>
    </xf>
    <xf numFmtId="0" fontId="40" fillId="0" borderId="8" xfId="0" applyFont="1" applyBorder="1" applyAlignment="1">
      <alignment horizontal="center" wrapText="1"/>
    </xf>
    <xf numFmtId="0" fontId="40" fillId="0" borderId="8" xfId="0" applyFont="1" applyBorder="1" applyAlignment="1">
      <alignment wrapText="1"/>
    </xf>
    <xf numFmtId="0" fontId="31" fillId="0" borderId="8" xfId="0" applyFont="1" applyBorder="1" applyAlignment="1">
      <alignment wrapText="1"/>
    </xf>
    <xf numFmtId="14" fontId="2" fillId="11" borderId="8" xfId="0" applyNumberFormat="1" applyFont="1" applyFill="1" applyBorder="1" applyAlignment="1">
      <alignment horizontal="center" vertical="center"/>
    </xf>
    <xf numFmtId="0" fontId="2" fillId="7" borderId="16" xfId="0" applyFont="1" applyFill="1" applyBorder="1" applyAlignment="1">
      <alignment horizontal="left" vertical="top"/>
    </xf>
    <xf numFmtId="0" fontId="40" fillId="0" borderId="8" xfId="0" applyFont="1" applyBorder="1" applyAlignment="1">
      <alignment vertical="top" wrapText="1"/>
    </xf>
    <xf numFmtId="0" fontId="31" fillId="0" borderId="8" xfId="0" applyFont="1" applyBorder="1" applyAlignment="1">
      <alignment vertical="top" wrapText="1"/>
    </xf>
    <xf numFmtId="0" fontId="2" fillId="7" borderId="33" xfId="0" applyFont="1" applyFill="1" applyBorder="1" applyAlignment="1">
      <alignment vertical="top"/>
    </xf>
    <xf numFmtId="0" fontId="2" fillId="7" borderId="18" xfId="0" applyFont="1" applyFill="1" applyBorder="1" applyAlignment="1">
      <alignment vertical="top"/>
    </xf>
    <xf numFmtId="14" fontId="2" fillId="11" borderId="8" xfId="0" applyNumberFormat="1" applyFont="1" applyFill="1" applyBorder="1" applyAlignment="1">
      <alignment horizontal="center" vertical="center"/>
    </xf>
    <xf numFmtId="0" fontId="41" fillId="0" borderId="8" xfId="0" applyFont="1" applyBorder="1" applyAlignment="1">
      <alignment horizontal="center"/>
    </xf>
    <xf numFmtId="3" fontId="41" fillId="3" borderId="8" xfId="0" applyNumberFormat="1" applyFont="1" applyFill="1" applyBorder="1" applyAlignment="1">
      <alignment horizontal="center"/>
    </xf>
    <xf numFmtId="0" fontId="26" fillId="0" borderId="8" xfId="0" applyFont="1" applyBorder="1" applyAlignment="1">
      <alignment horizontal="center" wrapText="1"/>
    </xf>
    <xf numFmtId="0" fontId="26" fillId="0" borderId="15" xfId="0" applyFont="1" applyBorder="1" applyAlignment="1">
      <alignment horizontal="left" vertical="top" wrapText="1"/>
    </xf>
    <xf numFmtId="165" fontId="16" fillId="0" borderId="15" xfId="1" applyFont="1" applyBorder="1" applyAlignment="1">
      <alignment vertical="center"/>
    </xf>
    <xf numFmtId="3" fontId="42" fillId="4" borderId="8" xfId="0" applyNumberFormat="1" applyFont="1" applyFill="1" applyBorder="1" applyAlignment="1">
      <alignment horizontal="center" vertical="center"/>
    </xf>
    <xf numFmtId="3" fontId="42" fillId="3" borderId="8" xfId="0" applyNumberFormat="1" applyFont="1" applyFill="1" applyBorder="1" applyAlignment="1">
      <alignment horizontal="center" vertical="center"/>
    </xf>
    <xf numFmtId="3" fontId="16" fillId="0" borderId="8" xfId="0" applyNumberFormat="1" applyFont="1" applyBorder="1" applyAlignment="1">
      <alignment horizontal="center" vertical="center"/>
    </xf>
    <xf numFmtId="0" fontId="26" fillId="0" borderId="8" xfId="0" applyFont="1" applyBorder="1" applyAlignment="1">
      <alignment horizontal="center" vertical="center" wrapText="1"/>
    </xf>
    <xf numFmtId="166" fontId="16" fillId="10" borderId="8" xfId="0" applyNumberFormat="1" applyFont="1" applyFill="1" applyBorder="1" applyAlignment="1">
      <alignment horizontal="center" vertical="center"/>
    </xf>
    <xf numFmtId="165" fontId="1" fillId="0" borderId="15" xfId="1" applyFont="1" applyBorder="1" applyAlignment="1">
      <alignment vertical="center"/>
    </xf>
    <xf numFmtId="14" fontId="2" fillId="11" borderId="8" xfId="0" applyNumberFormat="1" applyFont="1" applyFill="1" applyBorder="1" applyAlignment="1">
      <alignment horizontal="center" vertical="center"/>
    </xf>
    <xf numFmtId="0" fontId="2" fillId="7" borderId="16" xfId="0" applyFont="1" applyFill="1" applyBorder="1" applyAlignment="1">
      <alignment vertical="top"/>
    </xf>
    <xf numFmtId="14" fontId="2" fillId="11" borderId="8" xfId="0" applyNumberFormat="1" applyFont="1" applyFill="1" applyBorder="1" applyAlignment="1">
      <alignment horizontal="center" vertical="center"/>
    </xf>
    <xf numFmtId="14" fontId="2" fillId="11" borderId="8" xfId="0" applyNumberFormat="1" applyFont="1" applyFill="1" applyBorder="1" applyAlignment="1">
      <alignment horizontal="center" vertical="center"/>
    </xf>
    <xf numFmtId="14" fontId="2" fillId="11" borderId="8" xfId="0" applyNumberFormat="1" applyFont="1" applyFill="1" applyBorder="1" applyAlignment="1">
      <alignment horizontal="center" vertical="center"/>
    </xf>
    <xf numFmtId="0" fontId="0" fillId="10" borderId="0" xfId="0" applyFill="1" applyBorder="1"/>
    <xf numFmtId="165" fontId="4" fillId="0" borderId="19" xfId="1" applyFont="1" applyBorder="1" applyAlignment="1">
      <alignment vertical="center"/>
    </xf>
    <xf numFmtId="3" fontId="4" fillId="0" borderId="19" xfId="0" applyNumberFormat="1" applyFont="1" applyBorder="1" applyAlignment="1">
      <alignment horizontal="center" vertical="center"/>
    </xf>
    <xf numFmtId="14" fontId="2" fillId="11" borderId="8" xfId="0" applyNumberFormat="1" applyFont="1" applyFill="1" applyBorder="1" applyAlignment="1">
      <alignment horizontal="center" vertical="center"/>
    </xf>
    <xf numFmtId="14" fontId="2" fillId="11" borderId="8" xfId="0" applyNumberFormat="1" applyFont="1" applyFill="1" applyBorder="1" applyAlignment="1">
      <alignment horizontal="center" vertical="center"/>
    </xf>
    <xf numFmtId="3" fontId="2" fillId="0" borderId="8" xfId="0" applyNumberFormat="1" applyFont="1" applyFill="1" applyBorder="1" applyAlignment="1">
      <alignment horizontal="center" vertical="center"/>
    </xf>
    <xf numFmtId="14" fontId="2" fillId="11" borderId="8" xfId="0" applyNumberFormat="1" applyFont="1" applyFill="1" applyBorder="1" applyAlignment="1">
      <alignment horizontal="center" vertical="center"/>
    </xf>
    <xf numFmtId="0" fontId="2" fillId="7" borderId="8" xfId="0" applyFont="1" applyFill="1" applyBorder="1" applyAlignment="1">
      <alignment horizontal="left" vertical="top"/>
    </xf>
    <xf numFmtId="14" fontId="2" fillId="11" borderId="8" xfId="0" applyNumberFormat="1" applyFont="1" applyFill="1" applyBorder="1" applyAlignment="1">
      <alignment horizontal="center" vertical="center"/>
    </xf>
    <xf numFmtId="14" fontId="2" fillId="11" borderId="8" xfId="0" applyNumberFormat="1" applyFont="1" applyFill="1" applyBorder="1" applyAlignment="1">
      <alignment horizontal="center" vertical="center"/>
    </xf>
    <xf numFmtId="0" fontId="0" fillId="10" borderId="0" xfId="0" applyFill="1" applyBorder="1" applyAlignment="1">
      <alignment vertical="top"/>
    </xf>
    <xf numFmtId="0" fontId="0" fillId="10" borderId="0" xfId="0" applyFill="1" applyBorder="1" applyAlignment="1">
      <alignment horizontal="center"/>
    </xf>
    <xf numFmtId="0" fontId="43" fillId="10" borderId="0" xfId="0" applyFont="1" applyFill="1" applyBorder="1" applyAlignment="1">
      <alignment horizontal="center" vertical="center" wrapText="1"/>
    </xf>
    <xf numFmtId="0" fontId="44" fillId="10" borderId="0" xfId="0" applyFont="1" applyFill="1" applyBorder="1" applyAlignment="1">
      <alignment horizontal="center" vertical="center" wrapText="1"/>
    </xf>
    <xf numFmtId="0" fontId="45" fillId="10" borderId="0" xfId="0" applyFont="1" applyFill="1" applyBorder="1" applyAlignment="1">
      <alignment horizontal="center" vertical="center" wrapText="1"/>
    </xf>
    <xf numFmtId="164" fontId="0" fillId="10" borderId="0" xfId="0" applyNumberFormat="1" applyFill="1" applyBorder="1"/>
    <xf numFmtId="0" fontId="46" fillId="10" borderId="0" xfId="0" applyFont="1" applyFill="1" applyBorder="1" applyAlignment="1">
      <alignment horizontal="center" vertical="center" wrapText="1"/>
    </xf>
    <xf numFmtId="0" fontId="46" fillId="10" borderId="0" xfId="0" applyFont="1" applyFill="1" applyBorder="1" applyAlignment="1">
      <alignment horizontal="left" vertical="center" wrapText="1"/>
    </xf>
    <xf numFmtId="164" fontId="46" fillId="10" borderId="0" xfId="0" applyNumberFormat="1" applyFont="1" applyFill="1" applyBorder="1" applyAlignment="1">
      <alignment horizontal="right" vertical="center" wrapText="1"/>
    </xf>
    <xf numFmtId="0" fontId="47" fillId="10" borderId="0" xfId="0" applyFont="1" applyFill="1" applyBorder="1" applyAlignment="1">
      <alignment horizontal="center" vertical="center" wrapText="1"/>
    </xf>
    <xf numFmtId="0" fontId="47" fillId="10" borderId="0" xfId="0" applyFont="1" applyFill="1" applyBorder="1" applyAlignment="1">
      <alignment horizontal="left" vertical="center" wrapText="1"/>
    </xf>
    <xf numFmtId="164" fontId="47" fillId="10" borderId="0" xfId="0" applyNumberFormat="1" applyFont="1" applyFill="1" applyBorder="1" applyAlignment="1">
      <alignment horizontal="right" vertical="center" wrapText="1"/>
    </xf>
    <xf numFmtId="0" fontId="39" fillId="10" borderId="0" xfId="0" applyFont="1" applyFill="1" applyBorder="1" applyAlignment="1">
      <alignment horizontal="center" vertical="center" wrapText="1"/>
    </xf>
    <xf numFmtId="0" fontId="1" fillId="10" borderId="0" xfId="0" applyFont="1" applyFill="1" applyBorder="1" applyAlignment="1">
      <alignment horizontal="center"/>
    </xf>
    <xf numFmtId="0" fontId="39" fillId="10" borderId="0" xfId="0" applyFont="1" applyFill="1" applyBorder="1" applyAlignment="1">
      <alignment horizontal="center" vertical="top" wrapText="1"/>
    </xf>
    <xf numFmtId="14" fontId="2" fillId="11" borderId="8" xfId="0" applyNumberFormat="1" applyFont="1" applyFill="1" applyBorder="1" applyAlignment="1">
      <alignment horizontal="center" vertical="center"/>
    </xf>
    <xf numFmtId="14" fontId="2" fillId="11" borderId="8" xfId="0" applyNumberFormat="1" applyFont="1" applyFill="1" applyBorder="1" applyAlignment="1">
      <alignment horizontal="center" vertical="center"/>
    </xf>
    <xf numFmtId="0" fontId="48" fillId="0" borderId="0" xfId="0" applyFont="1"/>
    <xf numFmtId="14" fontId="2" fillId="11" borderId="8" xfId="0" applyNumberFormat="1" applyFont="1" applyFill="1" applyBorder="1" applyAlignment="1">
      <alignment horizontal="center" vertical="center"/>
    </xf>
    <xf numFmtId="0" fontId="48" fillId="0" borderId="35" xfId="0" applyFont="1" applyBorder="1" applyAlignment="1">
      <alignment horizontal="justify" wrapText="1"/>
    </xf>
    <xf numFmtId="0" fontId="48" fillId="0" borderId="35" xfId="0" applyFont="1" applyBorder="1" applyAlignment="1">
      <alignment horizontal="center" wrapText="1"/>
    </xf>
    <xf numFmtId="0" fontId="50" fillId="0" borderId="35" xfId="0" applyFont="1" applyBorder="1" applyAlignment="1">
      <alignment horizontal="center" wrapText="1"/>
    </xf>
    <xf numFmtId="0" fontId="22" fillId="0" borderId="21"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7" xfId="0" applyFont="1" applyFill="1" applyBorder="1" applyAlignment="1">
      <alignment horizontal="center" vertical="center"/>
    </xf>
    <xf numFmtId="165" fontId="24" fillId="5" borderId="16" xfId="1" applyFont="1" applyFill="1" applyBorder="1" applyAlignment="1">
      <alignment horizontal="center" vertical="center" wrapText="1"/>
    </xf>
    <xf numFmtId="165" fontId="24" fillId="5" borderId="15" xfId="1" applyFont="1" applyFill="1" applyBorder="1" applyAlignment="1">
      <alignment horizontal="center" vertical="center" wrapText="1"/>
    </xf>
    <xf numFmtId="0" fontId="2" fillId="11" borderId="8" xfId="0" applyFont="1" applyFill="1" applyBorder="1" applyAlignment="1">
      <alignment horizontal="center" vertical="center"/>
    </xf>
    <xf numFmtId="14" fontId="2" fillId="11" borderId="8" xfId="0" applyNumberFormat="1" applyFont="1" applyFill="1" applyBorder="1" applyAlignment="1">
      <alignment horizontal="center" vertical="center"/>
    </xf>
    <xf numFmtId="0" fontId="2" fillId="11" borderId="16" xfId="0" applyFont="1" applyFill="1" applyBorder="1" applyAlignment="1">
      <alignment horizontal="center" vertical="center"/>
    </xf>
    <xf numFmtId="0" fontId="2" fillId="11" borderId="19" xfId="0" applyFont="1" applyFill="1" applyBorder="1" applyAlignment="1">
      <alignment horizontal="center" vertical="center"/>
    </xf>
    <xf numFmtId="0" fontId="2" fillId="11" borderId="15" xfId="0" applyFont="1" applyFill="1" applyBorder="1" applyAlignment="1">
      <alignment horizontal="center" vertical="center"/>
    </xf>
    <xf numFmtId="0" fontId="2" fillId="11" borderId="27" xfId="0" applyFont="1" applyFill="1" applyBorder="1" applyAlignment="1">
      <alignment horizontal="center" vertical="center"/>
    </xf>
    <xf numFmtId="0" fontId="2" fillId="11" borderId="20" xfId="0" applyFont="1" applyFill="1" applyBorder="1" applyAlignment="1">
      <alignment horizontal="center" vertical="center"/>
    </xf>
    <xf numFmtId="0" fontId="2" fillId="11" borderId="28" xfId="0" applyFont="1" applyFill="1" applyBorder="1" applyAlignment="1">
      <alignment horizontal="center" vertical="center"/>
    </xf>
    <xf numFmtId="0" fontId="20" fillId="8" borderId="8" xfId="0" applyFont="1" applyFill="1" applyBorder="1" applyAlignment="1">
      <alignment horizontal="center" vertical="center"/>
    </xf>
    <xf numFmtId="0" fontId="24" fillId="11" borderId="8" xfId="0" applyFont="1" applyFill="1" applyBorder="1" applyAlignment="1">
      <alignment horizontal="center" vertical="center"/>
    </xf>
    <xf numFmtId="14" fontId="24" fillId="11" borderId="8" xfId="0" applyNumberFormat="1" applyFont="1" applyFill="1" applyBorder="1" applyAlignment="1">
      <alignment horizontal="center" vertical="center"/>
    </xf>
    <xf numFmtId="0" fontId="24" fillId="11" borderId="27" xfId="0" applyFont="1" applyFill="1" applyBorder="1" applyAlignment="1">
      <alignment horizontal="center" vertical="center"/>
    </xf>
    <xf numFmtId="0" fontId="24" fillId="11" borderId="20" xfId="0" applyFont="1" applyFill="1" applyBorder="1" applyAlignment="1">
      <alignment horizontal="center" vertical="center"/>
    </xf>
    <xf numFmtId="0" fontId="24" fillId="11" borderId="28" xfId="0" applyFont="1" applyFill="1" applyBorder="1" applyAlignment="1">
      <alignment horizontal="center" vertical="center"/>
    </xf>
    <xf numFmtId="0" fontId="24" fillId="11" borderId="16" xfId="0" applyFont="1" applyFill="1" applyBorder="1" applyAlignment="1">
      <alignment horizontal="center" vertical="center"/>
    </xf>
    <xf numFmtId="0" fontId="24" fillId="11" borderId="19" xfId="0" applyFont="1" applyFill="1" applyBorder="1" applyAlignment="1">
      <alignment horizontal="center" vertical="center"/>
    </xf>
    <xf numFmtId="0" fontId="24" fillId="11" borderId="15" xfId="0" applyFont="1" applyFill="1" applyBorder="1" applyAlignment="1">
      <alignment horizontal="center" vertical="center"/>
    </xf>
    <xf numFmtId="14" fontId="2" fillId="11" borderId="16" xfId="0" applyNumberFormat="1" applyFont="1" applyFill="1" applyBorder="1" applyAlignment="1">
      <alignment horizontal="center" vertical="center"/>
    </xf>
    <xf numFmtId="14" fontId="2" fillId="11" borderId="19" xfId="0" applyNumberFormat="1" applyFont="1" applyFill="1" applyBorder="1" applyAlignment="1">
      <alignment horizontal="center" vertical="center"/>
    </xf>
    <xf numFmtId="14" fontId="2" fillId="11" borderId="15" xfId="0" applyNumberFormat="1" applyFont="1" applyFill="1" applyBorder="1" applyAlignment="1">
      <alignment horizontal="center" vertical="center"/>
    </xf>
    <xf numFmtId="0" fontId="16" fillId="0" borderId="29" xfId="0" applyFont="1" applyBorder="1" applyAlignment="1">
      <alignment horizontal="left" vertical="center"/>
    </xf>
    <xf numFmtId="0" fontId="16" fillId="0" borderId="0" xfId="0" applyFont="1" applyAlignment="1">
      <alignment horizontal="left" vertical="center"/>
    </xf>
    <xf numFmtId="0" fontId="2" fillId="7" borderId="16" xfId="0" applyFont="1" applyFill="1" applyBorder="1" applyAlignment="1">
      <alignment horizontal="left" vertical="center" wrapText="1"/>
    </xf>
    <xf numFmtId="0" fontId="2" fillId="7" borderId="19" xfId="0" applyFont="1" applyFill="1" applyBorder="1" applyAlignment="1">
      <alignment horizontal="left" vertical="center" wrapText="1"/>
    </xf>
    <xf numFmtId="0" fontId="2" fillId="7" borderId="15" xfId="0" applyFont="1" applyFill="1" applyBorder="1" applyAlignment="1">
      <alignment horizontal="left" vertical="center" wrapText="1"/>
    </xf>
    <xf numFmtId="0" fontId="2" fillId="7" borderId="8" xfId="0" applyFont="1" applyFill="1" applyBorder="1" applyAlignment="1">
      <alignment horizontal="left" vertical="center" wrapText="1"/>
    </xf>
  </cellXfs>
  <cellStyles count="18">
    <cellStyle name="Hyperlink" xfId="17" builtinId="8"/>
    <cellStyle name="Moeda" xfId="1" builtinId="4"/>
    <cellStyle name="Moeda 2" xfId="2"/>
    <cellStyle name="Moeda 3" xfId="3"/>
    <cellStyle name="Moeda 3 2" xfId="4"/>
    <cellStyle name="Moeda 4" xfId="5"/>
    <cellStyle name="Normal" xfId="0" builtinId="0"/>
    <cellStyle name="Normal 2" xfId="6"/>
    <cellStyle name="Normal 2 2" xfId="7"/>
    <cellStyle name="Normal 2 3" xfId="8"/>
    <cellStyle name="Normal 3" xfId="9"/>
    <cellStyle name="Normal 3 2" xfId="10"/>
    <cellStyle name="Normal 3 3" xfId="11"/>
    <cellStyle name="Normal 4" xfId="12"/>
    <cellStyle name="Normal 5" xfId="13"/>
    <cellStyle name="Normal 6" xfId="14"/>
    <cellStyle name="Normal 6 2" xfId="15"/>
    <cellStyle name="Normal 7" xfId="16"/>
  </cellStyles>
  <dxfs count="37">
    <dxf>
      <font>
        <b/>
        <i val="0"/>
        <condense val="0"/>
        <extend val="0"/>
        <color indexed="9"/>
      </font>
      <fill>
        <patternFill>
          <bgColor indexed="10"/>
        </patternFill>
      </fill>
    </dxf>
    <dxf>
      <font>
        <b/>
        <i val="0"/>
        <color theme="0"/>
      </font>
      <fill>
        <patternFill>
          <bgColor rgb="FFFF0000"/>
        </patternFill>
      </fill>
    </dxf>
    <dxf>
      <font>
        <b/>
        <i val="0"/>
        <color theme="1"/>
      </font>
      <fill>
        <patternFill>
          <bgColor rgb="FFFFFF00"/>
        </patternFill>
      </fill>
    </dxf>
    <dxf>
      <font>
        <b/>
        <i val="0"/>
        <color theme="0"/>
      </font>
      <fill>
        <patternFill>
          <bgColor theme="1"/>
        </patternFill>
      </fill>
    </dxf>
    <dxf>
      <font>
        <b/>
        <i val="0"/>
      </font>
    </dxf>
    <dxf>
      <font>
        <b/>
        <i val="0"/>
        <color theme="0"/>
      </font>
      <fill>
        <patternFill>
          <bgColor rgb="FFFF0000"/>
        </patternFill>
      </fill>
    </dxf>
    <dxf>
      <font>
        <b/>
        <i val="0"/>
        <color theme="1"/>
      </font>
      <fill>
        <patternFill>
          <bgColor rgb="FFFFFF00"/>
        </patternFill>
      </fill>
    </dxf>
    <dxf>
      <font>
        <b/>
        <i val="0"/>
        <color theme="0"/>
      </font>
      <fill>
        <patternFill>
          <bgColor theme="1"/>
        </patternFill>
      </fill>
    </dxf>
    <dxf>
      <font>
        <b/>
        <i val="0"/>
      </font>
    </dxf>
    <dxf>
      <font>
        <b/>
        <i val="0"/>
        <color theme="0"/>
      </font>
      <fill>
        <patternFill>
          <bgColor rgb="FFFF0000"/>
        </patternFill>
      </fill>
    </dxf>
    <dxf>
      <font>
        <b/>
        <i val="0"/>
        <color theme="1"/>
      </font>
      <fill>
        <patternFill>
          <bgColor rgb="FFFFFF00"/>
        </patternFill>
      </fill>
    </dxf>
    <dxf>
      <font>
        <b/>
        <i val="0"/>
        <color theme="0"/>
      </font>
      <fill>
        <patternFill>
          <bgColor theme="1"/>
        </patternFill>
      </fill>
    </dxf>
    <dxf>
      <font>
        <b/>
        <i val="0"/>
      </font>
    </dxf>
    <dxf>
      <font>
        <b/>
        <i val="0"/>
        <color theme="0"/>
      </font>
      <fill>
        <patternFill>
          <bgColor rgb="FFFF0000"/>
        </patternFill>
      </fill>
    </dxf>
    <dxf>
      <font>
        <b/>
        <i val="0"/>
        <color theme="1"/>
      </font>
      <fill>
        <patternFill>
          <bgColor rgb="FFFFFF00"/>
        </patternFill>
      </fill>
    </dxf>
    <dxf>
      <font>
        <b/>
        <i val="0"/>
        <color theme="0"/>
      </font>
      <fill>
        <patternFill>
          <bgColor theme="1"/>
        </patternFill>
      </fill>
    </dxf>
    <dxf>
      <font>
        <b/>
        <i val="0"/>
      </font>
    </dxf>
    <dxf>
      <font>
        <b/>
        <i val="0"/>
        <color theme="0"/>
      </font>
      <fill>
        <patternFill>
          <bgColor rgb="FFFF0000"/>
        </patternFill>
      </fill>
    </dxf>
    <dxf>
      <font>
        <b/>
        <i val="0"/>
        <color theme="1"/>
      </font>
      <fill>
        <patternFill>
          <bgColor rgb="FFFFFF00"/>
        </patternFill>
      </fill>
    </dxf>
    <dxf>
      <font>
        <b/>
        <i val="0"/>
        <color theme="0"/>
      </font>
      <fill>
        <patternFill>
          <bgColor theme="1"/>
        </patternFill>
      </fill>
    </dxf>
    <dxf>
      <font>
        <b/>
        <i val="0"/>
      </font>
    </dxf>
    <dxf>
      <font>
        <b/>
        <i val="0"/>
        <color theme="0"/>
      </font>
      <fill>
        <patternFill>
          <bgColor rgb="FFFF0000"/>
        </patternFill>
      </fill>
    </dxf>
    <dxf>
      <font>
        <b/>
        <i val="0"/>
        <color theme="1"/>
      </font>
      <fill>
        <patternFill>
          <bgColor rgb="FFFFFF00"/>
        </patternFill>
      </fill>
    </dxf>
    <dxf>
      <font>
        <b/>
        <i val="0"/>
        <color theme="0"/>
      </font>
      <fill>
        <patternFill>
          <bgColor theme="1"/>
        </patternFill>
      </fill>
    </dxf>
    <dxf>
      <font>
        <b/>
        <i val="0"/>
      </font>
    </dxf>
    <dxf>
      <font>
        <b/>
        <i val="0"/>
        <color theme="0"/>
      </font>
      <fill>
        <patternFill>
          <bgColor rgb="FFFF0000"/>
        </patternFill>
      </fill>
    </dxf>
    <dxf>
      <font>
        <b/>
        <i val="0"/>
        <color theme="1"/>
      </font>
      <fill>
        <patternFill>
          <bgColor rgb="FFFFFF00"/>
        </patternFill>
      </fill>
    </dxf>
    <dxf>
      <font>
        <b/>
        <i val="0"/>
        <color theme="0"/>
      </font>
      <fill>
        <patternFill>
          <bgColor theme="1"/>
        </patternFill>
      </fill>
    </dxf>
    <dxf>
      <font>
        <b/>
        <i val="0"/>
      </font>
    </dxf>
    <dxf>
      <font>
        <b/>
        <i val="0"/>
        <color theme="0"/>
      </font>
      <fill>
        <patternFill>
          <bgColor rgb="FFFF0000"/>
        </patternFill>
      </fill>
    </dxf>
    <dxf>
      <font>
        <b/>
        <i val="0"/>
        <color theme="1"/>
      </font>
      <fill>
        <patternFill>
          <bgColor rgb="FFFFFF00"/>
        </patternFill>
      </fill>
    </dxf>
    <dxf>
      <font>
        <b/>
        <i val="0"/>
        <color theme="0"/>
      </font>
      <fill>
        <patternFill>
          <bgColor theme="1"/>
        </patternFill>
      </fill>
    </dxf>
    <dxf>
      <font>
        <b/>
        <i val="0"/>
      </font>
    </dxf>
    <dxf>
      <font>
        <b/>
        <i val="0"/>
        <color theme="0"/>
      </font>
      <fill>
        <patternFill>
          <bgColor rgb="FFFF0000"/>
        </patternFill>
      </fill>
    </dxf>
    <dxf>
      <font>
        <b/>
        <i val="0"/>
        <color theme="1"/>
      </font>
      <fill>
        <patternFill>
          <bgColor rgb="FFFFFF00"/>
        </patternFill>
      </fill>
    </dxf>
    <dxf>
      <font>
        <b/>
        <i val="0"/>
        <color theme="0"/>
      </font>
      <fill>
        <patternFill>
          <bgColor theme="1"/>
        </patternFill>
      </fill>
    </dxf>
    <dxf>
      <font>
        <b/>
        <i val="0"/>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571500</xdr:colOff>
      <xdr:row>1</xdr:row>
      <xdr:rowOff>9525</xdr:rowOff>
    </xdr:from>
    <xdr:to>
      <xdr:col>6</xdr:col>
      <xdr:colOff>967038</xdr:colOff>
      <xdr:row>6</xdr:row>
      <xdr:rowOff>133350</xdr:rowOff>
    </xdr:to>
    <xdr:pic>
      <xdr:nvPicPr>
        <xdr:cNvPr id="6" name="Picture 2">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382250" y="200025"/>
          <a:ext cx="1543050" cy="1543050"/>
        </a:xfrm>
        <a:prstGeom prst="rect">
          <a:avLst/>
        </a:prstGeom>
        <a:noFill/>
      </xdr:spPr>
    </xdr:pic>
    <xdr:clientData/>
  </xdr:twoCellAnchor>
  <xdr:twoCellAnchor>
    <xdr:from>
      <xdr:col>3</xdr:col>
      <xdr:colOff>172793</xdr:colOff>
      <xdr:row>4</xdr:row>
      <xdr:rowOff>66674</xdr:rowOff>
    </xdr:from>
    <xdr:to>
      <xdr:col>3</xdr:col>
      <xdr:colOff>1515866</xdr:colOff>
      <xdr:row>6</xdr:row>
      <xdr:rowOff>3707</xdr:rowOff>
    </xdr:to>
    <xdr:sp macro="" textlink="">
      <xdr:nvSpPr>
        <xdr:cNvPr id="2" name="CaixaDeTexto 1">
          <a:extLst>
            <a:ext uri="{FF2B5EF4-FFF2-40B4-BE49-F238E27FC236}">
              <a16:creationId xmlns:a16="http://schemas.microsoft.com/office/drawing/2014/main" xmlns="" id="{00000000-0008-0000-0000-000002000000}"/>
            </a:ext>
          </a:extLst>
        </xdr:cNvPr>
        <xdr:cNvSpPr txBox="1">
          <a:spLocks noChangeAspect="1"/>
        </xdr:cNvSpPr>
      </xdr:nvSpPr>
      <xdr:spPr>
        <a:xfrm>
          <a:off x="3201743" y="1257299"/>
          <a:ext cx="1343073" cy="356133"/>
        </a:xfrm>
        <a:prstGeom prst="rect">
          <a:avLst/>
        </a:prstGeom>
        <a:solidFill>
          <a:schemeClr val="tx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pt-BR" sz="1100" b="1">
              <a:ln>
                <a:noFill/>
              </a:ln>
              <a:solidFill>
                <a:schemeClr val="bg1"/>
              </a:solidFill>
            </a:rPr>
            <a:t>PREGÕES</a:t>
          </a:r>
          <a:r>
            <a:rPr lang="pt-BR" sz="1100" b="1" baseline="0">
              <a:ln>
                <a:noFill/>
              </a:ln>
              <a:solidFill>
                <a:schemeClr val="bg1"/>
              </a:solidFill>
            </a:rPr>
            <a:t> VENCIDOS</a:t>
          </a:r>
          <a:endParaRPr lang="pt-BR" sz="1100" b="1">
            <a:ln>
              <a:noFill/>
            </a:ln>
            <a:solidFill>
              <a:schemeClr val="bg1"/>
            </a:solidFill>
          </a:endParaRPr>
        </a:p>
      </xdr:txBody>
    </xdr:sp>
    <xdr:clientData/>
  </xdr:twoCellAnchor>
  <xdr:twoCellAnchor>
    <xdr:from>
      <xdr:col>3</xdr:col>
      <xdr:colOff>1724025</xdr:colOff>
      <xdr:row>4</xdr:row>
      <xdr:rowOff>55848</xdr:rowOff>
    </xdr:from>
    <xdr:to>
      <xdr:col>3</xdr:col>
      <xdr:colOff>3067098</xdr:colOff>
      <xdr:row>5</xdr:row>
      <xdr:rowOff>205181</xdr:rowOff>
    </xdr:to>
    <xdr:sp macro="" textlink="">
      <xdr:nvSpPr>
        <xdr:cNvPr id="3" name="CaixaDeTexto 2">
          <a:extLst>
            <a:ext uri="{FF2B5EF4-FFF2-40B4-BE49-F238E27FC236}">
              <a16:creationId xmlns:a16="http://schemas.microsoft.com/office/drawing/2014/main" xmlns="" id="{00000000-0008-0000-0000-000003000000}"/>
            </a:ext>
          </a:extLst>
        </xdr:cNvPr>
        <xdr:cNvSpPr txBox="1">
          <a:spLocks noChangeAspect="1"/>
        </xdr:cNvSpPr>
      </xdr:nvSpPr>
      <xdr:spPr>
        <a:xfrm>
          <a:off x="4752975" y="1246473"/>
          <a:ext cx="1343073" cy="358883"/>
        </a:xfrm>
        <a:prstGeom prst="rect">
          <a:avLst/>
        </a:prstGeom>
        <a:solidFill>
          <a:srgbClr val="FF0000"/>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pt-BR" sz="1100" b="1">
              <a:solidFill>
                <a:schemeClr val="bg1"/>
              </a:solidFill>
            </a:rPr>
            <a:t>PREGÕES</a:t>
          </a:r>
          <a:r>
            <a:rPr lang="pt-BR" sz="1100" b="1" baseline="0">
              <a:solidFill>
                <a:schemeClr val="bg1"/>
              </a:solidFill>
            </a:rPr>
            <a:t> A VENCER NO MÊS</a:t>
          </a:r>
          <a:endParaRPr lang="pt-BR" sz="1100" b="1">
            <a:solidFill>
              <a:schemeClr val="bg1"/>
            </a:solidFill>
          </a:endParaRPr>
        </a:p>
      </xdr:txBody>
    </xdr:sp>
    <xdr:clientData/>
  </xdr:twoCellAnchor>
  <xdr:twoCellAnchor>
    <xdr:from>
      <xdr:col>3</xdr:col>
      <xdr:colOff>3223256</xdr:colOff>
      <xdr:row>4</xdr:row>
      <xdr:rowOff>57524</xdr:rowOff>
    </xdr:from>
    <xdr:to>
      <xdr:col>3</xdr:col>
      <xdr:colOff>4565891</xdr:colOff>
      <xdr:row>5</xdr:row>
      <xdr:rowOff>204107</xdr:rowOff>
    </xdr:to>
    <xdr:sp macro="" textlink="">
      <xdr:nvSpPr>
        <xdr:cNvPr id="4" name="CaixaDeTexto 3">
          <a:extLst>
            <a:ext uri="{FF2B5EF4-FFF2-40B4-BE49-F238E27FC236}">
              <a16:creationId xmlns:a16="http://schemas.microsoft.com/office/drawing/2014/main" xmlns="" id="{00000000-0008-0000-0000-000004000000}"/>
            </a:ext>
          </a:extLst>
        </xdr:cNvPr>
        <xdr:cNvSpPr txBox="1">
          <a:spLocks noChangeAspect="1"/>
        </xdr:cNvSpPr>
      </xdr:nvSpPr>
      <xdr:spPr>
        <a:xfrm>
          <a:off x="6252206" y="1248149"/>
          <a:ext cx="1342635" cy="356133"/>
        </a:xfrm>
        <a:prstGeom prst="rect">
          <a:avLst/>
        </a:prstGeom>
        <a:solidFill>
          <a:srgbClr val="FFFF00"/>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pt-BR" sz="1100" b="1"/>
            <a:t>PREGÕES</a:t>
          </a:r>
          <a:r>
            <a:rPr lang="pt-BR" sz="1100" b="1" baseline="0"/>
            <a:t> A VENCER NO PRÓXIMO MÊS</a:t>
          </a:r>
          <a:endParaRPr lang="pt-BR" sz="1100" b="1"/>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p.ufpel.edu.br/pra/cmp/contratos/" TargetMode="External"/><Relationship Id="rId2" Type="http://schemas.openxmlformats.org/officeDocument/2006/relationships/hyperlink" Target="http://wp.ufpel.edu.br/pra/cmp/contratos/" TargetMode="External"/><Relationship Id="rId1" Type="http://schemas.openxmlformats.org/officeDocument/2006/relationships/hyperlink" Target="http://wp.ufpel.edu.br/pra/cmp/contrato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p.ufpel.edu.br/pra/cmp/contrato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Plan1">
    <tabColor theme="3" tint="0.39997558519241921"/>
  </sheetPr>
  <dimension ref="A1:AQ261"/>
  <sheetViews>
    <sheetView showGridLines="0" tabSelected="1" zoomScale="95" zoomScaleNormal="95" zoomScaleSheetLayoutView="100" workbookViewId="0">
      <pane xSplit="1" ySplit="8" topLeftCell="B30" activePane="bottomRight" state="frozen"/>
      <selection activeCell="C1" sqref="C1"/>
      <selection pane="topRight" activeCell="E1" sqref="E1"/>
      <selection pane="bottomLeft" activeCell="C11" sqref="C11"/>
      <selection pane="bottomRight" activeCell="D37" sqref="D37"/>
    </sheetView>
  </sheetViews>
  <sheetFormatPr defaultRowHeight="15" customHeight="1"/>
  <cols>
    <col min="1" max="1" width="3.28515625" style="1" customWidth="1"/>
    <col min="2" max="2" width="16" style="39" customWidth="1"/>
    <col min="3" max="3" width="28" style="16" bestFit="1" customWidth="1"/>
    <col min="4" max="4" width="77.42578125" style="2" customWidth="1"/>
    <col min="5" max="5" width="22.5703125" style="3" customWidth="1"/>
    <col min="6" max="6" width="17.140625" style="9" customWidth="1"/>
    <col min="7" max="7" width="19.140625" style="9" customWidth="1"/>
    <col min="8" max="8" width="16.5703125" style="17" customWidth="1"/>
    <col min="9" max="9" width="16.5703125" style="25" customWidth="1"/>
    <col min="10" max="11" width="9.140625" style="25"/>
    <col min="12" max="41" width="9.140625" style="1"/>
    <col min="42" max="42" width="0" style="1" hidden="1" customWidth="1"/>
    <col min="43" max="43" width="19" style="1" hidden="1" customWidth="1"/>
    <col min="44" max="45" width="9.140625" style="1"/>
    <col min="46" max="46" width="8.7109375" style="1" customWidth="1"/>
    <col min="47" max="16384" width="9.140625" style="1"/>
  </cols>
  <sheetData>
    <row r="1" spans="1:19" ht="15" customHeight="1" thickBot="1">
      <c r="A1" s="12"/>
      <c r="B1" s="7"/>
      <c r="C1" s="15"/>
      <c r="D1" s="18"/>
      <c r="E1" s="11"/>
      <c r="F1" s="13"/>
      <c r="G1" s="13"/>
    </row>
    <row r="2" spans="1:19" ht="33.75" thickBot="1">
      <c r="A2" s="12"/>
      <c r="B2" s="338" t="s">
        <v>41</v>
      </c>
      <c r="C2" s="339"/>
      <c r="D2" s="340"/>
      <c r="E2" s="340"/>
      <c r="F2" s="340"/>
      <c r="G2" s="341"/>
    </row>
    <row r="3" spans="1:19" ht="16.5" thickBot="1">
      <c r="A3" s="14"/>
      <c r="B3" s="95" t="s">
        <v>36</v>
      </c>
      <c r="C3" s="178"/>
      <c r="D3" s="89"/>
      <c r="E3" s="90"/>
      <c r="F3" s="91"/>
      <c r="G3" s="92"/>
    </row>
    <row r="4" spans="1:19" ht="28.5" thickBot="1">
      <c r="A4" s="37"/>
      <c r="B4" s="96">
        <f ca="1">NOW()</f>
        <v>43276.605560995369</v>
      </c>
      <c r="C4" s="179"/>
      <c r="D4" s="94"/>
      <c r="E4" s="90"/>
      <c r="F4" s="91"/>
      <c r="G4" s="92"/>
    </row>
    <row r="5" spans="1:19" ht="16.5" thickBot="1">
      <c r="A5" s="38"/>
      <c r="B5" s="95" t="s">
        <v>0</v>
      </c>
      <c r="C5" s="178"/>
      <c r="D5" s="90"/>
      <c r="E5" s="90"/>
      <c r="F5" s="91"/>
      <c r="G5" s="92"/>
    </row>
    <row r="6" spans="1:19" ht="16.5" thickBot="1">
      <c r="A6" s="5"/>
      <c r="B6" s="97">
        <v>43276</v>
      </c>
      <c r="C6" s="179"/>
      <c r="D6" s="89"/>
      <c r="E6" s="90"/>
      <c r="F6" s="91"/>
      <c r="G6" s="92"/>
      <c r="I6" s="26"/>
    </row>
    <row r="7" spans="1:19" ht="13.5" customHeight="1" thickBot="1">
      <c r="B7" s="106"/>
      <c r="C7" s="88"/>
      <c r="D7" s="93"/>
      <c r="E7" s="93"/>
      <c r="F7" s="93"/>
      <c r="G7" s="92"/>
      <c r="I7" s="27"/>
      <c r="J7" s="28"/>
      <c r="K7" s="28"/>
      <c r="L7" s="22"/>
      <c r="M7" s="22"/>
      <c r="N7" s="29"/>
    </row>
    <row r="8" spans="1:19" s="32" customFormat="1" ht="37.5" customHeight="1" thickBot="1">
      <c r="A8" s="36"/>
      <c r="B8" s="98" t="s">
        <v>17</v>
      </c>
      <c r="C8" s="99" t="s">
        <v>2</v>
      </c>
      <c r="D8" s="100" t="s">
        <v>3</v>
      </c>
      <c r="E8" s="100" t="s">
        <v>4</v>
      </c>
      <c r="F8" s="101" t="s">
        <v>15</v>
      </c>
      <c r="G8" s="102" t="s">
        <v>16</v>
      </c>
      <c r="H8" s="8"/>
      <c r="I8" s="30"/>
      <c r="J8" s="31"/>
      <c r="K8" s="31"/>
    </row>
    <row r="9" spans="1:19" s="43" customFormat="1" ht="29.25" customHeight="1">
      <c r="B9" s="112" t="s">
        <v>53</v>
      </c>
      <c r="C9" s="42" t="s">
        <v>48</v>
      </c>
      <c r="D9" s="111" t="s">
        <v>49</v>
      </c>
      <c r="E9" s="87" t="s">
        <v>436</v>
      </c>
      <c r="F9" s="342" t="s">
        <v>52</v>
      </c>
      <c r="G9" s="343"/>
      <c r="H9" s="44"/>
      <c r="I9" s="44"/>
      <c r="J9" s="44"/>
      <c r="K9" s="44"/>
      <c r="L9" s="44"/>
      <c r="M9" s="44"/>
      <c r="N9" s="44"/>
      <c r="O9" s="44"/>
      <c r="P9" s="44"/>
      <c r="Q9" s="44"/>
      <c r="R9" s="44"/>
      <c r="S9" s="44"/>
    </row>
    <row r="10" spans="1:19" s="43" customFormat="1" ht="29.25" customHeight="1">
      <c r="B10" s="112" t="s">
        <v>54</v>
      </c>
      <c r="C10" s="42" t="s">
        <v>50</v>
      </c>
      <c r="D10" s="111" t="s">
        <v>51</v>
      </c>
      <c r="E10" s="87" t="s">
        <v>436</v>
      </c>
      <c r="F10" s="342" t="s">
        <v>52</v>
      </c>
      <c r="G10" s="343"/>
      <c r="H10" s="44"/>
      <c r="I10" s="44"/>
      <c r="J10" s="44"/>
      <c r="K10" s="44"/>
      <c r="L10" s="44"/>
      <c r="M10" s="44"/>
      <c r="N10" s="44"/>
      <c r="O10" s="44"/>
      <c r="P10" s="44"/>
      <c r="Q10" s="44"/>
      <c r="R10" s="44"/>
      <c r="S10" s="44"/>
    </row>
    <row r="11" spans="1:19" s="43" customFormat="1" ht="29.25" customHeight="1">
      <c r="B11" s="108" t="s">
        <v>55</v>
      </c>
      <c r="C11" s="86" t="s">
        <v>45</v>
      </c>
      <c r="D11" s="107" t="s">
        <v>46</v>
      </c>
      <c r="E11" s="87" t="s">
        <v>436</v>
      </c>
      <c r="F11" s="342" t="s">
        <v>52</v>
      </c>
      <c r="G11" s="343"/>
      <c r="H11" s="82"/>
      <c r="I11" s="82"/>
      <c r="J11" s="82"/>
      <c r="K11" s="82"/>
      <c r="L11" s="82"/>
      <c r="M11" s="82"/>
      <c r="N11" s="82"/>
      <c r="O11" s="82"/>
      <c r="P11" s="82"/>
      <c r="Q11" s="82"/>
      <c r="R11" s="82"/>
      <c r="S11" s="82"/>
    </row>
    <row r="12" spans="1:19" s="43" customFormat="1" ht="29.25" customHeight="1">
      <c r="B12" s="108" t="s">
        <v>55</v>
      </c>
      <c r="C12" s="86" t="s">
        <v>45</v>
      </c>
      <c r="D12" s="107" t="s">
        <v>47</v>
      </c>
      <c r="E12" s="87" t="s">
        <v>436</v>
      </c>
      <c r="F12" s="342" t="s">
        <v>52</v>
      </c>
      <c r="G12" s="343"/>
      <c r="H12" s="82"/>
      <c r="I12" s="82"/>
      <c r="J12" s="82"/>
      <c r="K12" s="82"/>
      <c r="L12" s="82"/>
      <c r="M12" s="82"/>
      <c r="N12" s="82"/>
      <c r="O12" s="82"/>
      <c r="P12" s="82"/>
      <c r="Q12" s="82"/>
      <c r="R12" s="82"/>
      <c r="S12" s="82"/>
    </row>
    <row r="13" spans="1:19" s="43" customFormat="1" ht="29.25" customHeight="1">
      <c r="B13" s="108" t="s">
        <v>434</v>
      </c>
      <c r="C13" s="86" t="str">
        <f>'Pregões Vigentes'!F5</f>
        <v>IB, CDTec Fac. de Nutrição, Fac. de Veterinária e  Agência de Desenvolvimento da Bacia da Lagoa Mirim</v>
      </c>
      <c r="D13" s="107" t="str">
        <f>'Pregões Vigentes'!F6</f>
        <v>Aquisição de Material de Laboratório</v>
      </c>
      <c r="E13" s="87">
        <f>'Pregões Vigentes'!D6</f>
        <v>43244</v>
      </c>
      <c r="F13" s="83">
        <f>'Pregões Vigentes'!E264</f>
        <v>23480.970000000005</v>
      </c>
      <c r="G13" s="83">
        <f>'Pregões Vigentes'!E266</f>
        <v>102629.94999999998</v>
      </c>
      <c r="H13" s="82"/>
      <c r="I13" s="82"/>
      <c r="J13" s="82"/>
      <c r="K13" s="82"/>
      <c r="L13" s="82"/>
      <c r="M13" s="82"/>
      <c r="N13" s="82"/>
      <c r="O13" s="82"/>
      <c r="P13" s="82"/>
      <c r="Q13" s="82"/>
      <c r="R13" s="82"/>
      <c r="S13" s="82"/>
    </row>
    <row r="14" spans="1:19" s="43" customFormat="1" ht="29.25" customHeight="1">
      <c r="B14" s="108" t="s">
        <v>65</v>
      </c>
      <c r="C14" s="86" t="str">
        <f>'Pregões Vigentes'!F268</f>
        <v>Núcleo De Material - Numat</v>
      </c>
      <c r="D14" s="107" t="str">
        <f>'Pregões Vigentes'!F269</f>
        <v>Aquisição De Material De Carimbos</v>
      </c>
      <c r="E14" s="87">
        <f>'Pregões Vigentes'!D269</f>
        <v>43244</v>
      </c>
      <c r="F14" s="83">
        <f>'Pregões Vigentes'!E290</f>
        <v>2297.4000000000005</v>
      </c>
      <c r="G14" s="83">
        <f>'Pregões Vigentes'!E292</f>
        <v>9934.399999999996</v>
      </c>
      <c r="H14" s="82"/>
      <c r="I14" s="82"/>
      <c r="J14" s="82"/>
      <c r="K14" s="82"/>
      <c r="L14" s="82"/>
      <c r="M14" s="82"/>
      <c r="N14" s="82"/>
      <c r="O14" s="82"/>
      <c r="P14" s="82"/>
      <c r="Q14" s="82"/>
      <c r="R14" s="82"/>
      <c r="S14" s="82"/>
    </row>
    <row r="15" spans="1:19" s="43" customFormat="1" ht="29.25" customHeight="1">
      <c r="B15" s="108" t="s">
        <v>58</v>
      </c>
      <c r="C15" s="86" t="str">
        <f>'Pregões Vigentes'!F294</f>
        <v>Pró-Reitoria de Assuntos Estudantis - PRAE</v>
      </c>
      <c r="D15" s="107" t="str">
        <f>'Pregões Vigentes'!F295</f>
        <v>Aquisição De Kit Acadêmico Odontológico</v>
      </c>
      <c r="E15" s="87" t="str">
        <f>'Pregões Vigentes'!D295</f>
        <v>INF.VIGENCIA</v>
      </c>
      <c r="F15" s="83">
        <f>'Pregões Vigentes'!E298</f>
        <v>14983.5</v>
      </c>
      <c r="G15" s="83">
        <f>'Pregões Vigentes'!E300</f>
        <v>14983.5</v>
      </c>
      <c r="H15" s="82"/>
      <c r="I15" s="82"/>
      <c r="J15" s="82"/>
      <c r="K15" s="82"/>
      <c r="L15" s="82"/>
      <c r="M15" s="82"/>
      <c r="N15" s="82"/>
      <c r="O15" s="82"/>
      <c r="P15" s="82"/>
      <c r="Q15" s="82"/>
      <c r="R15" s="82"/>
      <c r="S15" s="82"/>
    </row>
    <row r="16" spans="1:19" s="43" customFormat="1" ht="29.25" customHeight="1">
      <c r="B16" s="108" t="s">
        <v>606</v>
      </c>
      <c r="C16" s="121" t="str">
        <f>'Pregões Vigentes'!F302</f>
        <v>NURFS - Núcleo de Reabilitação da Fauna Silvestre</v>
      </c>
      <c r="D16" s="107" t="str">
        <f>'Pregões Vigentes'!F303</f>
        <v>Aquisição De Medicamentos E Insumos De Uso Veterinário</v>
      </c>
      <c r="E16" s="87">
        <f>'Pregões Vigentes'!D303</f>
        <v>43286</v>
      </c>
      <c r="F16" s="83">
        <f>'Pregões Vigentes'!E366</f>
        <v>1061.44</v>
      </c>
      <c r="G16" s="83">
        <f>'Pregões Vigentes'!E368</f>
        <v>13916.73</v>
      </c>
      <c r="H16" s="82"/>
      <c r="I16" s="82"/>
      <c r="J16" s="82"/>
      <c r="K16" s="82"/>
      <c r="L16" s="82"/>
      <c r="M16" s="82"/>
      <c r="N16" s="82"/>
      <c r="O16" s="82"/>
      <c r="P16" s="82"/>
      <c r="Q16" s="82"/>
      <c r="R16" s="82"/>
      <c r="S16" s="82"/>
    </row>
    <row r="17" spans="2:19" s="43" customFormat="1" ht="38.25">
      <c r="B17" s="108" t="s">
        <v>88</v>
      </c>
      <c r="C17" s="121" t="str">
        <f>'Pregões Vigentes'!F370</f>
        <v>Centro Agropeguário da Palma, Biotério Central, Núcleo de Reabilitação da Fauna Silvestre</v>
      </c>
      <c r="D17" s="107" t="str">
        <f>'Pregões Vigentes'!F371</f>
        <v>Aquisição De Rações E Maravalha</v>
      </c>
      <c r="E17" s="87">
        <f>'Pregões Vigentes'!D371</f>
        <v>43258</v>
      </c>
      <c r="F17" s="83">
        <f>'Pregões Vigentes'!E397</f>
        <v>87024</v>
      </c>
      <c r="G17" s="83">
        <f>'Pregões Vigentes'!E399</f>
        <v>401935.5</v>
      </c>
      <c r="H17" s="82"/>
      <c r="I17" s="82"/>
      <c r="J17" s="82"/>
      <c r="K17" s="82"/>
      <c r="L17" s="82"/>
      <c r="M17" s="82"/>
      <c r="N17" s="82"/>
      <c r="O17" s="82"/>
      <c r="P17" s="82"/>
      <c r="Q17" s="82"/>
      <c r="R17" s="82"/>
      <c r="S17" s="82"/>
    </row>
    <row r="18" spans="2:19" s="43" customFormat="1" ht="29.25" customHeight="1">
      <c r="B18" s="108" t="s">
        <v>414</v>
      </c>
      <c r="C18" s="121" t="str">
        <f>'Pregões Vigentes'!F401</f>
        <v>Editora e Gráfica Universitária</v>
      </c>
      <c r="D18" s="107" t="str">
        <f>'Pregões Vigentes'!F402</f>
        <v>Aquisição De Insumos Gráficos</v>
      </c>
      <c r="E18" s="87">
        <f>'Pregões Vigentes'!D402</f>
        <v>43256</v>
      </c>
      <c r="F18" s="83">
        <f>'Pregões Vigentes'!E417</f>
        <v>7650</v>
      </c>
      <c r="G18" s="83">
        <f>'Pregões Vigentes'!E419</f>
        <v>405634.69999999995</v>
      </c>
      <c r="H18" s="82"/>
      <c r="I18" s="82"/>
      <c r="J18" s="82"/>
      <c r="K18" s="82"/>
      <c r="L18" s="82"/>
      <c r="M18" s="82"/>
      <c r="N18" s="82"/>
      <c r="O18" s="82"/>
      <c r="P18" s="82"/>
      <c r="Q18" s="82"/>
      <c r="R18" s="82"/>
      <c r="S18" s="82"/>
    </row>
    <row r="19" spans="2:19" s="43" customFormat="1" ht="29.25" customHeight="1">
      <c r="B19" s="108" t="s">
        <v>583</v>
      </c>
      <c r="C19" s="121" t="str">
        <f>'Pregões Vigentes'!F421</f>
        <v>Núcleo de Material - Numat</v>
      </c>
      <c r="D19" s="107" t="str">
        <f>'Pregões Vigentes'!F422</f>
        <v>Aquisição de Cartuchos, toner e cilindros</v>
      </c>
      <c r="E19" s="87">
        <f>'Pregões Vigentes'!D422</f>
        <v>43291</v>
      </c>
      <c r="F19" s="83">
        <f>'Pregões Vigentes'!E591</f>
        <v>66468.399999999994</v>
      </c>
      <c r="G19" s="83">
        <f>'Pregões Vigentes'!E593</f>
        <v>671047.69999999995</v>
      </c>
      <c r="H19" s="82"/>
      <c r="I19" s="82"/>
      <c r="J19" s="82"/>
      <c r="K19" s="82"/>
      <c r="L19" s="82"/>
      <c r="M19" s="82"/>
      <c r="N19" s="82"/>
      <c r="O19" s="82"/>
      <c r="P19" s="82"/>
      <c r="Q19" s="82"/>
      <c r="R19" s="82"/>
      <c r="S19" s="82"/>
    </row>
    <row r="20" spans="2:19" s="43" customFormat="1" ht="29.25" customHeight="1">
      <c r="B20" s="108" t="s">
        <v>711</v>
      </c>
      <c r="C20" s="121" t="str">
        <f>'Pregões Vigentes'!F595</f>
        <v>Faculdade de Odontologia</v>
      </c>
      <c r="D20" s="107" t="str">
        <f>'Pregões Vigentes'!F596</f>
        <v>Aquisição de Material Odontológico</v>
      </c>
      <c r="E20" s="87">
        <f>'Pregões Vigentes'!D596</f>
        <v>43336</v>
      </c>
      <c r="F20" s="83">
        <f>'Pregões Vigentes'!E861</f>
        <v>149870.79999999999</v>
      </c>
      <c r="G20" s="83">
        <f>'Pregões Vigentes'!E863</f>
        <v>511685.99000000017</v>
      </c>
      <c r="H20" s="82"/>
      <c r="I20" s="82"/>
      <c r="J20" s="82"/>
      <c r="K20" s="82"/>
      <c r="L20" s="82"/>
      <c r="M20" s="82"/>
      <c r="N20" s="82"/>
      <c r="O20" s="82"/>
      <c r="P20" s="82"/>
      <c r="Q20" s="82"/>
      <c r="R20" s="82"/>
      <c r="S20" s="82"/>
    </row>
    <row r="21" spans="2:19" s="43" customFormat="1" ht="29.25" customHeight="1">
      <c r="B21" s="108" t="s">
        <v>999</v>
      </c>
      <c r="C21" s="121" t="str">
        <f>'Pregões Vigentes'!F865</f>
        <v>SUINFRA</v>
      </c>
      <c r="D21" s="107" t="str">
        <f>'Pregões Vigentes'!F866</f>
        <v>Aquisição de Materiais para Ar Condicionado</v>
      </c>
      <c r="E21" s="87">
        <f>'Pregões Vigentes'!D866</f>
        <v>43315</v>
      </c>
      <c r="F21" s="83">
        <f>'Pregões Vigentes'!E912</f>
        <v>59460.14</v>
      </c>
      <c r="G21" s="83">
        <f>'Pregões Vigentes'!E914</f>
        <v>59460.14</v>
      </c>
      <c r="H21" s="82"/>
      <c r="I21" s="82"/>
      <c r="J21" s="82"/>
      <c r="K21" s="82"/>
      <c r="L21" s="82"/>
      <c r="M21" s="82"/>
      <c r="N21" s="82"/>
      <c r="O21" s="82"/>
      <c r="P21" s="82"/>
      <c r="Q21" s="82"/>
      <c r="R21" s="82"/>
      <c r="S21" s="82"/>
    </row>
    <row r="22" spans="2:19" s="43" customFormat="1" ht="29.25" customHeight="1">
      <c r="B22" s="108" t="s">
        <v>683</v>
      </c>
      <c r="C22" s="121" t="str">
        <f>'Pregões Vigentes'!F917</f>
        <v>SUINFRA e CIM</v>
      </c>
      <c r="D22" s="107" t="str">
        <f>'Pregões Vigentes'!F918</f>
        <v>Aquisição de Pisos, Cola e Grelha Pluvial</v>
      </c>
      <c r="E22" s="87">
        <f>'Pregões Vigentes'!D918</f>
        <v>43327</v>
      </c>
      <c r="F22" s="83">
        <f>'Pregões Vigentes'!E926</f>
        <v>0</v>
      </c>
      <c r="G22" s="83">
        <f>'Pregões Vigentes'!E928</f>
        <v>202870</v>
      </c>
      <c r="H22" s="82"/>
      <c r="I22" s="82"/>
      <c r="J22" s="82"/>
      <c r="K22" s="82"/>
      <c r="L22" s="82"/>
      <c r="M22" s="82"/>
      <c r="N22" s="82"/>
      <c r="O22" s="82"/>
      <c r="P22" s="82"/>
      <c r="Q22" s="82"/>
      <c r="R22" s="82"/>
      <c r="S22" s="82"/>
    </row>
    <row r="23" spans="2:19" s="43" customFormat="1" ht="29.25" customHeight="1">
      <c r="B23" s="108" t="s">
        <v>692</v>
      </c>
      <c r="C23" s="121" t="str">
        <f>'Pregões Vigentes'!F930</f>
        <v>FAURB e CPSI</v>
      </c>
      <c r="D23" s="107" t="str">
        <f>'Pregões Vigentes'!F931</f>
        <v>Aquisição de régua paralela, envelope de segurança, fita sinalizadora e papel A4</v>
      </c>
      <c r="E23" s="87">
        <f>'Pregões Vigentes'!D931</f>
        <v>43329</v>
      </c>
      <c r="F23" s="83">
        <f>'Pregões Vigentes'!E942</f>
        <v>20603.349999999999</v>
      </c>
      <c r="G23" s="83">
        <f>'Pregões Vigentes'!E944</f>
        <v>20603.349999999999</v>
      </c>
      <c r="H23" s="82"/>
      <c r="I23" s="82"/>
      <c r="J23" s="82"/>
      <c r="K23" s="82"/>
      <c r="L23" s="82"/>
      <c r="M23" s="82"/>
      <c r="N23" s="82"/>
      <c r="O23" s="82"/>
      <c r="P23" s="82"/>
      <c r="Q23" s="82"/>
      <c r="R23" s="82"/>
      <c r="S23" s="82"/>
    </row>
    <row r="24" spans="2:19" s="43" customFormat="1" ht="29.25" customHeight="1">
      <c r="B24" s="108" t="s">
        <v>1056</v>
      </c>
      <c r="C24" s="121" t="str">
        <f>'Pregões Vigentes'!F946</f>
        <v>PROPLAN</v>
      </c>
      <c r="D24" s="107" t="str">
        <f>'Pregões Vigentes'!F947</f>
        <v>Aquisição de Quadro Branco e Projetor Multimídia</v>
      </c>
      <c r="E24" s="87">
        <f>'Pregões Vigentes'!D947</f>
        <v>43361</v>
      </c>
      <c r="F24" s="83">
        <f>'Pregões Vigentes'!E960</f>
        <v>308055.5</v>
      </c>
      <c r="G24" s="83">
        <f>'Pregões Vigentes'!E962</f>
        <v>451120.5</v>
      </c>
      <c r="H24" s="82"/>
      <c r="I24" s="82"/>
      <c r="J24" s="82"/>
      <c r="K24" s="82"/>
      <c r="L24" s="82"/>
      <c r="M24" s="82"/>
      <c r="N24" s="82"/>
      <c r="O24" s="82"/>
      <c r="P24" s="82"/>
      <c r="Q24" s="82"/>
      <c r="R24" s="82"/>
      <c r="S24" s="82"/>
    </row>
    <row r="25" spans="2:19" s="43" customFormat="1" ht="29.25" customHeight="1">
      <c r="B25" s="108" t="s">
        <v>1762</v>
      </c>
      <c r="C25" s="121" t="str">
        <f>'Pregões Vigentes'!F964</f>
        <v>Fac. Odontologia</v>
      </c>
      <c r="D25" s="107" t="str">
        <f>'Pregões Vigentes'!F965</f>
        <v>Aquisição de Material Médico Hospitalar</v>
      </c>
      <c r="E25" s="87">
        <f>'Pregões Vigentes'!D965</f>
        <v>43459</v>
      </c>
      <c r="F25" s="83">
        <f>'Pregões Vigentes'!E1026</f>
        <v>75627.759999999995</v>
      </c>
      <c r="G25" s="83">
        <f>'Pregões Vigentes'!E1028</f>
        <v>217647.78999999998</v>
      </c>
      <c r="H25" s="82"/>
      <c r="I25" s="82"/>
      <c r="J25" s="82"/>
      <c r="K25" s="82"/>
      <c r="L25" s="82"/>
      <c r="M25" s="82"/>
      <c r="N25" s="82"/>
      <c r="O25" s="82"/>
      <c r="P25" s="82"/>
      <c r="Q25" s="82"/>
      <c r="R25" s="82"/>
      <c r="S25" s="82"/>
    </row>
    <row r="26" spans="2:19" s="43" customFormat="1" ht="29.25" customHeight="1">
      <c r="B26" s="108" t="s">
        <v>1348</v>
      </c>
      <c r="C26" s="121" t="str">
        <f>'Pregões Vigentes'!F1031</f>
        <v>CDTEC, IB e CCQFA</v>
      </c>
      <c r="D26" s="107" t="str">
        <f>'Pregões Vigentes'!F1032</f>
        <v>Aquisição de Material Laboratorial</v>
      </c>
      <c r="E26" s="87">
        <f>'Pregões Vigentes'!D1032</f>
        <v>43376</v>
      </c>
      <c r="F26" s="83">
        <f>'Pregões Vigentes'!E1265</f>
        <v>86959.930899999992</v>
      </c>
      <c r="G26" s="83">
        <f>'Pregões Vigentes'!E1267</f>
        <v>130243.29990000004</v>
      </c>
      <c r="H26" s="82"/>
      <c r="I26" s="82"/>
      <c r="J26" s="82"/>
      <c r="K26" s="82"/>
      <c r="L26" s="82"/>
      <c r="M26" s="82"/>
      <c r="N26" s="82"/>
      <c r="O26" s="82"/>
      <c r="P26" s="82"/>
      <c r="Q26" s="82"/>
      <c r="R26" s="82"/>
      <c r="S26" s="82"/>
    </row>
    <row r="27" spans="2:19" s="43" customFormat="1" ht="29.25" customHeight="1">
      <c r="B27" s="108" t="s">
        <v>1098</v>
      </c>
      <c r="C27" s="121" t="str">
        <f>'Pregões Vigentes'!F1270</f>
        <v>SUINFRA</v>
      </c>
      <c r="D27" s="107" t="str">
        <f>'Pregões Vigentes'!F1271</f>
        <v>Aquisição de Materiais para Serralheria</v>
      </c>
      <c r="E27" s="87">
        <f>'Pregões Vigentes'!D1271</f>
        <v>43353</v>
      </c>
      <c r="F27" s="83">
        <f>'Pregões Vigentes'!E1305</f>
        <v>24343.27</v>
      </c>
      <c r="G27" s="83">
        <f>'Pregões Vigentes'!E1307</f>
        <v>37396.25</v>
      </c>
      <c r="H27" s="82"/>
      <c r="I27" s="82"/>
      <c r="J27" s="82"/>
      <c r="K27" s="82"/>
      <c r="L27" s="82"/>
      <c r="M27" s="82"/>
      <c r="N27" s="82"/>
      <c r="O27" s="82"/>
      <c r="P27" s="82"/>
      <c r="Q27" s="82"/>
      <c r="R27" s="82"/>
      <c r="S27" s="82"/>
    </row>
    <row r="28" spans="2:19" s="43" customFormat="1" ht="29.25" customHeight="1">
      <c r="B28" s="108" t="s">
        <v>1569</v>
      </c>
      <c r="C28" s="121" t="str">
        <f>'Pregões Vigentes'!F1309</f>
        <v>PROPLAN</v>
      </c>
      <c r="D28" s="107" t="str">
        <f>'Pregões Vigentes'!F1310</f>
        <v>Aquisição de Ar Condicionado</v>
      </c>
      <c r="E28" s="87">
        <f>'Pregões Vigentes'!D1310</f>
        <v>43382</v>
      </c>
      <c r="F28" s="83">
        <f>'Pregões Vigentes'!E1320</f>
        <v>0</v>
      </c>
      <c r="G28" s="83">
        <f>'Pregões Vigentes'!E1322</f>
        <v>519059.6</v>
      </c>
      <c r="H28" s="82"/>
      <c r="I28" s="82"/>
      <c r="J28" s="82"/>
      <c r="K28" s="82"/>
      <c r="L28" s="82"/>
      <c r="M28" s="82"/>
      <c r="N28" s="82"/>
      <c r="O28" s="82"/>
      <c r="P28" s="82"/>
      <c r="Q28" s="82"/>
      <c r="R28" s="82"/>
      <c r="S28" s="82"/>
    </row>
    <row r="29" spans="2:19" s="43" customFormat="1" ht="29.25" customHeight="1">
      <c r="B29" s="108" t="s">
        <v>1102</v>
      </c>
      <c r="C29" s="121" t="str">
        <f>'Pregões Vigentes'!F1324</f>
        <v>CPSI</v>
      </c>
      <c r="D29" s="107" t="str">
        <f>'Pregões Vigentes'!F1325</f>
        <v>Aquisição de Kits Lanches</v>
      </c>
      <c r="E29" s="87">
        <f>'Pregões Vigentes'!D1325</f>
        <v>43354</v>
      </c>
      <c r="F29" s="83">
        <f>'Pregões Vigentes'!E1328</f>
        <v>9137.5</v>
      </c>
      <c r="G29" s="83">
        <f>'Pregões Vigentes'!E1330</f>
        <v>16125</v>
      </c>
      <c r="H29" s="82"/>
      <c r="I29" s="82"/>
      <c r="J29" s="82"/>
      <c r="K29" s="82"/>
      <c r="L29" s="82"/>
      <c r="M29" s="82"/>
      <c r="N29" s="82"/>
      <c r="O29" s="82"/>
      <c r="P29" s="82"/>
      <c r="Q29" s="82"/>
      <c r="R29" s="82"/>
      <c r="S29" s="82"/>
    </row>
    <row r="30" spans="2:19" s="43" customFormat="1" ht="29.25" customHeight="1">
      <c r="B30" s="108" t="s">
        <v>1439</v>
      </c>
      <c r="C30" s="121" t="str">
        <f>'Pregões Vigentes'!F1332</f>
        <v>PROGIC - CA</v>
      </c>
      <c r="D30" s="107" t="str">
        <f>'Pregões Vigentes'!F1333</f>
        <v>Aquisição de Materiais para Manutenção em Computadores</v>
      </c>
      <c r="E30" s="87">
        <f>'Pregões Vigentes'!D1333</f>
        <v>43378</v>
      </c>
      <c r="F30" s="83">
        <f>'Pregões Vigentes'!E1367</f>
        <v>22439.559999999998</v>
      </c>
      <c r="G30" s="83">
        <f>'Pregões Vigentes'!E1369</f>
        <v>75558.297999999995</v>
      </c>
      <c r="H30" s="82"/>
      <c r="I30" s="82"/>
      <c r="J30" s="82"/>
      <c r="K30" s="82"/>
      <c r="L30" s="82"/>
      <c r="M30" s="82"/>
      <c r="N30" s="82"/>
      <c r="O30" s="82"/>
      <c r="P30" s="82"/>
      <c r="Q30" s="82"/>
      <c r="R30" s="82"/>
      <c r="S30" s="82"/>
    </row>
    <row r="31" spans="2:19" s="43" customFormat="1" ht="29.25" customHeight="1">
      <c r="B31" s="108" t="s">
        <v>1367</v>
      </c>
      <c r="C31" s="121" t="str">
        <f>'Pregões Vigentes'!F1371</f>
        <v>SUINFRA</v>
      </c>
      <c r="D31" s="107" t="str">
        <f>'Pregões Vigentes'!F1372</f>
        <v>Aquisição de Pneu</v>
      </c>
      <c r="E31" s="87">
        <f>'Pregões Vigentes'!D1372</f>
        <v>43378</v>
      </c>
      <c r="F31" s="83">
        <f>'Pregões Vigentes'!E1401</f>
        <v>23257.08</v>
      </c>
      <c r="G31" s="83">
        <f>'Pregões Vigentes'!E1403</f>
        <v>210724.4</v>
      </c>
      <c r="H31" s="82"/>
      <c r="I31" s="82"/>
      <c r="J31" s="82"/>
      <c r="K31" s="82"/>
      <c r="L31" s="82"/>
      <c r="M31" s="82"/>
      <c r="N31" s="82"/>
      <c r="O31" s="82"/>
      <c r="P31" s="82"/>
      <c r="Q31" s="82"/>
      <c r="R31" s="82"/>
      <c r="S31" s="82"/>
    </row>
    <row r="32" spans="2:19" s="43" customFormat="1" ht="29.25" customHeight="1">
      <c r="B32" s="108" t="s">
        <v>1538</v>
      </c>
      <c r="C32" s="121" t="str">
        <f>'Pregões Vigentes'!F1406</f>
        <v>Fac. de Odontologia</v>
      </c>
      <c r="D32" s="107" t="str">
        <f>'Pregões Vigentes'!F1407</f>
        <v>Aquisição de Equipamentos e Materiais Odontológicos</v>
      </c>
      <c r="E32" s="87">
        <f>'Pregões Vigentes'!D1407</f>
        <v>43389</v>
      </c>
      <c r="F32" s="83">
        <f>'Pregões Vigentes'!E1442</f>
        <v>64191.07</v>
      </c>
      <c r="G32" s="83">
        <f>'Pregões Vigentes'!E1444</f>
        <v>97006.549999999988</v>
      </c>
      <c r="H32" s="82"/>
      <c r="I32" s="82"/>
      <c r="J32" s="82"/>
      <c r="K32" s="82"/>
      <c r="L32" s="82"/>
      <c r="M32" s="82"/>
      <c r="N32" s="82"/>
      <c r="O32" s="82"/>
      <c r="P32" s="82"/>
      <c r="Q32" s="82"/>
      <c r="R32" s="82"/>
      <c r="S32" s="82"/>
    </row>
    <row r="33" spans="2:19" s="43" customFormat="1" ht="29.25" customHeight="1">
      <c r="B33" s="108" t="s">
        <v>1579</v>
      </c>
      <c r="C33" s="121" t="str">
        <f>'Pregões Vigentes'!F1447</f>
        <v>PRAE, CENTRO DE ARTES E PROPLAN</v>
      </c>
      <c r="D33" s="107" t="str">
        <f>'Pregões Vigentes'!F1448</f>
        <v>Aquisição de Materiais de expediente</v>
      </c>
      <c r="E33" s="87">
        <f>'Pregões Vigentes'!D1448</f>
        <v>43404</v>
      </c>
      <c r="F33" s="83">
        <f>'Pregões Vigentes'!E1469</f>
        <v>12553.58</v>
      </c>
      <c r="G33" s="83">
        <f>'Pregões Vigentes'!E1471</f>
        <v>111939.87</v>
      </c>
      <c r="H33" s="82"/>
      <c r="I33" s="82"/>
      <c r="J33" s="82"/>
      <c r="K33" s="82"/>
      <c r="L33" s="82"/>
      <c r="M33" s="82"/>
      <c r="N33" s="82"/>
      <c r="O33" s="82"/>
      <c r="P33" s="82"/>
      <c r="Q33" s="82"/>
      <c r="R33" s="82"/>
      <c r="S33" s="82"/>
    </row>
    <row r="34" spans="2:19" s="43" customFormat="1" ht="29.25" customHeight="1">
      <c r="B34" s="108" t="s">
        <v>1659</v>
      </c>
      <c r="C34" s="121" t="str">
        <f>'Pregões Vigentes'!F1474</f>
        <v>ESEF, CA, PROGIC, CENG, FAURB, PRAE e SUINFRA</v>
      </c>
      <c r="D34" s="107" t="str">
        <f>'Pregões Vigentes'!F1475</f>
        <v>Aquisição de Materiais Elétricos e de Ferragem</v>
      </c>
      <c r="E34" s="87">
        <f>'Pregões Vigentes'!D1475</f>
        <v>43404</v>
      </c>
      <c r="F34" s="83">
        <f>'Pregões Vigentes'!E1538</f>
        <v>1561.6</v>
      </c>
      <c r="G34" s="83">
        <f>'Pregões Vigentes'!E1540</f>
        <v>167944.6</v>
      </c>
      <c r="H34" s="82"/>
      <c r="I34" s="82"/>
      <c r="J34" s="82"/>
      <c r="K34" s="82"/>
      <c r="L34" s="82"/>
      <c r="M34" s="82"/>
      <c r="N34" s="82"/>
      <c r="O34" s="82"/>
      <c r="P34" s="82"/>
      <c r="Q34" s="82"/>
      <c r="R34" s="82"/>
      <c r="S34" s="82"/>
    </row>
    <row r="35" spans="2:19" s="43" customFormat="1" ht="29.25" customHeight="1">
      <c r="B35" s="108" t="s">
        <v>1855</v>
      </c>
      <c r="C35" s="121" t="str">
        <f>'Pregões Vigentes'!F1542</f>
        <v>PROGIC</v>
      </c>
      <c r="D35" s="107" t="str">
        <f>'Pregões Vigentes'!F1543</f>
        <v>Aquisição de Equip. para Manutenção em Redes</v>
      </c>
      <c r="E35" s="87">
        <f>'Pregões Vigentes'!D1543</f>
        <v>43420</v>
      </c>
      <c r="F35" s="83">
        <f>'Pregões Vigentes'!E1581</f>
        <v>105584.16</v>
      </c>
      <c r="G35" s="83">
        <f>'Pregões Vigentes'!E1642</f>
        <v>1076477.53</v>
      </c>
      <c r="H35" s="82"/>
      <c r="I35" s="82"/>
      <c r="J35" s="82"/>
      <c r="K35" s="82"/>
      <c r="L35" s="82"/>
      <c r="M35" s="82"/>
      <c r="N35" s="82"/>
      <c r="O35" s="82"/>
      <c r="P35" s="82"/>
      <c r="Q35" s="82"/>
      <c r="R35" s="82"/>
      <c r="S35" s="82"/>
    </row>
    <row r="36" spans="2:19" s="43" customFormat="1" ht="29.25" customHeight="1">
      <c r="B36" s="108" t="s">
        <v>1450</v>
      </c>
      <c r="C36" s="121" t="str">
        <f>'Pregões Vigentes'!F1585</f>
        <v>PROPLAN - CA - PRAE - FAEM</v>
      </c>
      <c r="D36" s="107" t="str">
        <f>'Pregões Vigentes'!F1586</f>
        <v>Aquisição de Mobiliário</v>
      </c>
      <c r="E36" s="87">
        <f>'Pregões Vigentes'!D1586</f>
        <v>43383</v>
      </c>
      <c r="F36" s="83">
        <f>'Pregões Vigentes'!E1641</f>
        <v>420519.50999999995</v>
      </c>
      <c r="G36" s="83">
        <f>'Pregões Vigentes'!E1583</f>
        <v>552882.20000000007</v>
      </c>
      <c r="H36" s="82"/>
      <c r="I36" s="82"/>
      <c r="J36" s="82"/>
      <c r="K36" s="82"/>
      <c r="L36" s="82"/>
      <c r="M36" s="82"/>
      <c r="N36" s="82"/>
      <c r="O36" s="82"/>
      <c r="P36" s="82"/>
      <c r="Q36" s="82"/>
      <c r="R36" s="82"/>
      <c r="S36" s="82"/>
    </row>
    <row r="37" spans="2:19" s="43" customFormat="1" ht="29.25" customHeight="1">
      <c r="B37" s="108" t="s">
        <v>1689</v>
      </c>
      <c r="C37" s="121" t="str">
        <f>'Pregões Vigentes'!F1645</f>
        <v>SUINFRA</v>
      </c>
      <c r="D37" s="107" t="str">
        <f>'Pregões Vigentes'!F1646</f>
        <v>Aquisição e Instalação de Equip., Licenças e Materiais para Central Telefônica</v>
      </c>
      <c r="E37" s="87">
        <f>'Pregões Vigentes'!D1646</f>
        <v>43404</v>
      </c>
      <c r="F37" s="83">
        <f>'Pregões Vigentes'!E1667</f>
        <v>11938.4</v>
      </c>
      <c r="G37" s="83">
        <f>'Pregões Vigentes'!E1669</f>
        <v>1166615.5299999998</v>
      </c>
      <c r="H37" s="82"/>
      <c r="I37" s="82"/>
      <c r="J37" s="82"/>
      <c r="K37" s="82"/>
      <c r="L37" s="82"/>
      <c r="M37" s="82"/>
      <c r="N37" s="82"/>
      <c r="O37" s="82"/>
      <c r="P37" s="82"/>
      <c r="Q37" s="82"/>
      <c r="R37" s="82"/>
      <c r="S37" s="82"/>
    </row>
    <row r="38" spans="2:19" s="43" customFormat="1" ht="29.25" customHeight="1">
      <c r="B38" s="108" t="s">
        <v>1692</v>
      </c>
      <c r="C38" s="121" t="str">
        <f>'Pregões Vigentes'!F1671</f>
        <v>PROGIC -SUINFRA</v>
      </c>
      <c r="D38" s="107" t="str">
        <f>'Pregões Vigentes'!F1672</f>
        <v>AQUISIÇÃO DE EQUIPAMENTOS PARA TELEFONIA</v>
      </c>
      <c r="E38" s="87">
        <f>'Pregões Vigentes'!D1672</f>
        <v>43415</v>
      </c>
      <c r="F38" s="83">
        <f>'Pregões Vigentes'!E1712</f>
        <v>9668.7999999999993</v>
      </c>
      <c r="G38" s="83">
        <f>'Pregões Vigentes'!E1714</f>
        <v>235344</v>
      </c>
      <c r="H38" s="82"/>
      <c r="I38" s="82"/>
      <c r="J38" s="82"/>
      <c r="K38" s="82"/>
      <c r="L38" s="82"/>
      <c r="M38" s="82"/>
      <c r="N38" s="82"/>
      <c r="O38" s="82"/>
      <c r="P38" s="82"/>
      <c r="Q38" s="82"/>
      <c r="R38" s="82"/>
      <c r="S38" s="82"/>
    </row>
    <row r="39" spans="2:19" s="43" customFormat="1" ht="29.25" customHeight="1">
      <c r="B39" s="108" t="s">
        <v>1900</v>
      </c>
      <c r="C39" s="121" t="str">
        <f>'Pregões Vigentes'!F1716</f>
        <v>SUINFRA</v>
      </c>
      <c r="D39" s="107" t="str">
        <f>'Pregões Vigentes'!F1717</f>
        <v>Aquisição de Tintas e Material para Pintura</v>
      </c>
      <c r="E39" s="87">
        <f>'Pregões Vigentes'!D1717</f>
        <v>43486</v>
      </c>
      <c r="F39" s="83">
        <f>'Pregões Vigentes'!E1754</f>
        <v>78375</v>
      </c>
      <c r="G39" s="83">
        <f>'Pregões Vigentes'!E1756</f>
        <v>637760</v>
      </c>
      <c r="H39" s="82"/>
      <c r="I39" s="82"/>
      <c r="J39" s="82"/>
      <c r="K39" s="82"/>
      <c r="L39" s="82"/>
      <c r="M39" s="82"/>
      <c r="N39" s="82"/>
      <c r="O39" s="82"/>
      <c r="P39" s="82"/>
      <c r="Q39" s="82"/>
      <c r="R39" s="82"/>
      <c r="S39" s="82"/>
    </row>
    <row r="40" spans="2:19" s="43" customFormat="1" ht="29.25" customHeight="1">
      <c r="B40" s="108" t="s">
        <v>1551</v>
      </c>
      <c r="C40" s="121" t="str">
        <f>'Pregões Vigentes'!F1759</f>
        <v>NURFS</v>
      </c>
      <c r="D40" s="107" t="str">
        <f>'Pregões Vigentes'!F1760</f>
        <v>Aquisição de Ração</v>
      </c>
      <c r="E40" s="87">
        <f>'Pregões Vigentes'!D1760</f>
        <v>43399</v>
      </c>
      <c r="F40" s="83">
        <f>'Pregões Vigentes'!E1774</f>
        <v>496.1</v>
      </c>
      <c r="G40" s="83">
        <f>'Pregões Vigentes'!E1776</f>
        <v>17759</v>
      </c>
      <c r="H40" s="82"/>
      <c r="I40" s="82"/>
      <c r="J40" s="82"/>
      <c r="K40" s="82"/>
      <c r="L40" s="82"/>
      <c r="M40" s="82"/>
      <c r="N40" s="82"/>
      <c r="O40" s="82"/>
      <c r="P40" s="82"/>
      <c r="Q40" s="82"/>
      <c r="R40" s="82"/>
      <c r="S40" s="82"/>
    </row>
    <row r="41" spans="2:19" s="43" customFormat="1" ht="29.25" customHeight="1">
      <c r="B41" s="108" t="s">
        <v>1755</v>
      </c>
      <c r="C41" s="121" t="str">
        <f>'Pregões Vigentes'!F1779</f>
        <v>SUINFRA</v>
      </c>
      <c r="D41" s="107" t="str">
        <f>'Pregões Vigentes'!F1780</f>
        <v>Aquisição de materiais para carpintaria</v>
      </c>
      <c r="E41" s="87">
        <f>'Pregões Vigentes'!D1780</f>
        <v>43420</v>
      </c>
      <c r="F41" s="83">
        <f>'Pregões Vigentes'!E1809</f>
        <v>9580.7000000000007</v>
      </c>
      <c r="G41" s="83">
        <f>'Pregões Vigentes'!E1811</f>
        <v>192239.28</v>
      </c>
      <c r="H41" s="82"/>
      <c r="I41" s="82"/>
      <c r="J41" s="82"/>
      <c r="K41" s="82"/>
      <c r="L41" s="82"/>
      <c r="M41" s="82"/>
      <c r="N41" s="82"/>
      <c r="O41" s="82"/>
      <c r="P41" s="82"/>
      <c r="Q41" s="82"/>
      <c r="R41" s="82"/>
      <c r="S41" s="82"/>
    </row>
    <row r="42" spans="2:19" s="43" customFormat="1" ht="29.25" customHeight="1">
      <c r="B42" s="108" t="s">
        <v>1938</v>
      </c>
      <c r="C42" s="121" t="str">
        <f>'Pregões Vigentes'!F1814</f>
        <v>SUINFRA</v>
      </c>
      <c r="D42" s="107" t="str">
        <f>'Pregões Vigentes'!F1815</f>
        <v>Aquisição de divisórias</v>
      </c>
      <c r="E42" s="87">
        <f>'Pregões Vigentes'!D1815</f>
        <v>43574</v>
      </c>
      <c r="F42" s="83">
        <f>'Pregões Vigentes'!E1820</f>
        <v>0</v>
      </c>
      <c r="G42" s="83">
        <f>'Pregões Vigentes'!E1822</f>
        <v>354850</v>
      </c>
      <c r="H42" s="82"/>
      <c r="I42" s="82"/>
      <c r="J42" s="82"/>
      <c r="K42" s="82"/>
      <c r="L42" s="82"/>
      <c r="M42" s="82"/>
      <c r="N42" s="82"/>
      <c r="O42" s="82"/>
      <c r="P42" s="82"/>
      <c r="Q42" s="82"/>
      <c r="R42" s="82"/>
      <c r="S42" s="82"/>
    </row>
    <row r="43" spans="2:19" s="43" customFormat="1" ht="29.25" customHeight="1">
      <c r="B43" s="108" t="s">
        <v>1920</v>
      </c>
      <c r="C43" s="121" t="str">
        <f>'Pregões Vigentes'!F1825</f>
        <v>SUINFRA</v>
      </c>
      <c r="D43" s="107" t="str">
        <f>'Pregões Vigentes'!F1826</f>
        <v>Aquisição de peças para montagem de andaimes</v>
      </c>
      <c r="E43" s="87">
        <f>'Pregões Vigentes'!D1826</f>
        <v>43570</v>
      </c>
      <c r="F43" s="83">
        <f>'Pregões Vigentes'!E1838</f>
        <v>0</v>
      </c>
      <c r="G43" s="83">
        <f>'Pregões Vigentes'!E1840</f>
        <v>11970.760000000002</v>
      </c>
      <c r="H43" s="82"/>
      <c r="I43" s="82"/>
      <c r="J43" s="82"/>
      <c r="K43" s="82"/>
      <c r="L43" s="82"/>
      <c r="M43" s="82"/>
      <c r="N43" s="82"/>
      <c r="O43" s="82"/>
      <c r="P43" s="82"/>
      <c r="Q43" s="82"/>
      <c r="R43" s="82"/>
      <c r="S43" s="82"/>
    </row>
    <row r="44" spans="2:19" s="43" customFormat="1" ht="29.25" customHeight="1">
      <c r="B44" s="108" t="s">
        <v>1921</v>
      </c>
      <c r="C44" s="121" t="str">
        <f>'Pregões Vigentes'!F1843</f>
        <v>SUINFRA</v>
      </c>
      <c r="D44" s="107" t="str">
        <f>'Pregões Vigentes'!F1844</f>
        <v>Contratação de Serviço de hidrojateamento</v>
      </c>
      <c r="E44" s="87">
        <f>'Pregões Vigentes'!D1844</f>
        <v>43565</v>
      </c>
      <c r="F44" s="83">
        <f>'Pregões Vigentes'!E1848</f>
        <v>0</v>
      </c>
      <c r="G44" s="83">
        <f>'Pregões Vigentes'!E1850</f>
        <v>290070</v>
      </c>
      <c r="H44" s="82"/>
      <c r="I44" s="82"/>
      <c r="J44" s="82"/>
      <c r="K44" s="82"/>
      <c r="L44" s="82"/>
      <c r="M44" s="82"/>
      <c r="N44" s="82"/>
      <c r="O44" s="82"/>
      <c r="P44" s="82"/>
      <c r="Q44" s="82"/>
      <c r="R44" s="82"/>
      <c r="S44" s="82"/>
    </row>
    <row r="45" spans="2:19" s="43" customFormat="1" ht="29.25" customHeight="1">
      <c r="B45" s="108" t="s">
        <v>1940</v>
      </c>
      <c r="C45" s="121" t="str">
        <f>'Pregões Vigentes'!F1853</f>
        <v>PROPLAN</v>
      </c>
      <c r="D45" s="107" t="str">
        <f>'Pregões Vigentes'!F1854</f>
        <v>Aquisição de Cortinas</v>
      </c>
      <c r="E45" s="87">
        <f>'Pregões Vigentes'!D1854</f>
        <v>43605</v>
      </c>
      <c r="F45" s="83">
        <f>'Pregões Vigentes'!E1860</f>
        <v>0</v>
      </c>
      <c r="G45" s="83">
        <f>'Pregões Vigentes'!E1862</f>
        <v>362050</v>
      </c>
      <c r="H45" s="82"/>
      <c r="I45" s="82"/>
      <c r="J45" s="82"/>
      <c r="K45" s="82"/>
      <c r="L45" s="82"/>
      <c r="M45" s="82"/>
      <c r="N45" s="82"/>
      <c r="O45" s="82"/>
      <c r="P45" s="82"/>
      <c r="Q45" s="82"/>
      <c r="R45" s="82"/>
      <c r="S45" s="82"/>
    </row>
    <row r="46" spans="2:19" ht="15" customHeight="1">
      <c r="B46" s="7"/>
      <c r="C46" s="15"/>
      <c r="D46" s="6"/>
      <c r="E46" s="4"/>
      <c r="F46" s="10"/>
      <c r="G46" s="10"/>
      <c r="H46" s="1"/>
      <c r="I46" s="1"/>
      <c r="J46" s="1"/>
      <c r="K46" s="1"/>
    </row>
    <row r="47" spans="2:19" ht="15" customHeight="1">
      <c r="B47" s="7"/>
      <c r="C47" s="15"/>
      <c r="D47" s="6"/>
      <c r="E47" s="4"/>
      <c r="F47" s="10"/>
      <c r="G47" s="10"/>
      <c r="H47" s="1"/>
      <c r="I47" s="1"/>
      <c r="J47" s="1"/>
      <c r="K47" s="1"/>
    </row>
    <row r="48" spans="2:19" ht="15" customHeight="1">
      <c r="B48" s="7"/>
      <c r="C48" s="15"/>
      <c r="D48" s="6"/>
      <c r="E48" s="4"/>
      <c r="F48" s="10"/>
      <c r="G48" s="10"/>
      <c r="H48" s="1"/>
      <c r="I48" s="1"/>
      <c r="J48" s="1"/>
      <c r="K48" s="1"/>
    </row>
    <row r="49" spans="2:11" ht="15" customHeight="1">
      <c r="B49" s="7"/>
      <c r="C49" s="15"/>
      <c r="D49" s="6"/>
      <c r="E49" s="4"/>
      <c r="F49" s="10"/>
      <c r="G49" s="10"/>
      <c r="H49" s="1"/>
      <c r="I49" s="1"/>
      <c r="J49" s="1"/>
      <c r="K49" s="1"/>
    </row>
    <row r="50" spans="2:11" ht="15" customHeight="1">
      <c r="B50" s="7"/>
      <c r="C50" s="15"/>
      <c r="D50" s="6"/>
      <c r="E50" s="4"/>
      <c r="F50" s="10"/>
      <c r="G50" s="10"/>
    </row>
    <row r="51" spans="2:11" ht="15" customHeight="1">
      <c r="B51" s="7"/>
      <c r="C51" s="15"/>
      <c r="D51" s="6"/>
      <c r="E51" s="4"/>
      <c r="F51" s="10"/>
      <c r="G51" s="10"/>
    </row>
    <row r="52" spans="2:11" ht="15" customHeight="1">
      <c r="B52" s="7"/>
      <c r="C52" s="15"/>
      <c r="D52" s="6"/>
      <c r="E52" s="4"/>
      <c r="F52" s="10"/>
      <c r="G52" s="10"/>
    </row>
    <row r="53" spans="2:11" ht="15" customHeight="1">
      <c r="B53" s="7"/>
      <c r="C53" s="15"/>
      <c r="D53" s="6"/>
      <c r="E53" s="4"/>
      <c r="F53" s="10"/>
      <c r="G53" s="10"/>
    </row>
    <row r="54" spans="2:11" ht="15" customHeight="1">
      <c r="B54" s="7"/>
      <c r="C54" s="15"/>
      <c r="D54" s="6"/>
      <c r="E54" s="4"/>
      <c r="F54" s="10"/>
      <c r="G54" s="10"/>
    </row>
    <row r="55" spans="2:11" ht="15" customHeight="1">
      <c r="B55" s="7"/>
      <c r="C55" s="15"/>
      <c r="D55" s="6"/>
      <c r="E55" s="4"/>
      <c r="F55" s="10"/>
      <c r="G55" s="10"/>
    </row>
    <row r="56" spans="2:11" ht="15" customHeight="1">
      <c r="B56" s="7"/>
      <c r="C56" s="15"/>
      <c r="D56" s="6"/>
      <c r="E56" s="4"/>
      <c r="F56" s="10"/>
      <c r="G56" s="10"/>
    </row>
    <row r="57" spans="2:11" ht="15" customHeight="1">
      <c r="B57" s="7"/>
      <c r="C57" s="15"/>
      <c r="D57" s="6"/>
      <c r="E57" s="4"/>
      <c r="F57" s="10"/>
      <c r="G57" s="10"/>
    </row>
    <row r="58" spans="2:11" ht="15" customHeight="1">
      <c r="B58" s="7"/>
      <c r="C58" s="15"/>
      <c r="D58" s="6"/>
      <c r="E58" s="4"/>
      <c r="F58" s="10"/>
      <c r="G58" s="10"/>
    </row>
    <row r="59" spans="2:11" ht="15" customHeight="1">
      <c r="B59" s="7"/>
      <c r="C59" s="15"/>
      <c r="D59" s="6"/>
      <c r="E59" s="4"/>
      <c r="F59" s="10"/>
      <c r="G59" s="10"/>
    </row>
    <row r="60" spans="2:11" ht="15" customHeight="1">
      <c r="B60" s="7"/>
      <c r="C60" s="15"/>
      <c r="D60" s="6"/>
      <c r="E60" s="4"/>
      <c r="F60" s="10"/>
      <c r="G60" s="10"/>
    </row>
    <row r="61" spans="2:11" ht="15" customHeight="1">
      <c r="B61" s="7"/>
      <c r="C61" s="15"/>
      <c r="D61" s="6"/>
      <c r="E61" s="4"/>
      <c r="F61" s="10"/>
      <c r="G61" s="10"/>
    </row>
    <row r="62" spans="2:11" ht="15" customHeight="1">
      <c r="B62" s="7"/>
      <c r="C62" s="15"/>
      <c r="D62" s="6"/>
      <c r="E62" s="4"/>
      <c r="F62" s="10"/>
      <c r="G62" s="10"/>
    </row>
    <row r="63" spans="2:11" ht="15" customHeight="1">
      <c r="B63" s="7"/>
      <c r="C63" s="15"/>
      <c r="D63" s="6"/>
      <c r="E63" s="4"/>
      <c r="F63" s="10"/>
      <c r="G63" s="10"/>
    </row>
    <row r="64" spans="2:11" ht="15" customHeight="1">
      <c r="B64" s="7"/>
      <c r="C64" s="15"/>
      <c r="D64" s="6"/>
      <c r="E64" s="4"/>
      <c r="F64" s="10"/>
      <c r="G64" s="10"/>
    </row>
    <row r="65" spans="2:7" ht="15" customHeight="1">
      <c r="B65" s="7"/>
      <c r="C65" s="15"/>
      <c r="D65" s="6"/>
      <c r="E65" s="4"/>
      <c r="F65" s="10"/>
      <c r="G65" s="10"/>
    </row>
    <row r="66" spans="2:7" ht="15" customHeight="1">
      <c r="B66" s="7"/>
      <c r="C66" s="15"/>
      <c r="D66" s="6"/>
      <c r="E66" s="4"/>
      <c r="F66" s="10"/>
      <c r="G66" s="10"/>
    </row>
    <row r="67" spans="2:7" ht="15" customHeight="1">
      <c r="B67" s="7"/>
      <c r="C67" s="15"/>
      <c r="D67" s="6"/>
      <c r="E67" s="4"/>
      <c r="F67" s="10"/>
      <c r="G67" s="10"/>
    </row>
    <row r="68" spans="2:7" ht="15" customHeight="1">
      <c r="B68" s="7"/>
      <c r="C68" s="15"/>
      <c r="D68" s="6"/>
      <c r="E68" s="4"/>
      <c r="F68" s="10"/>
      <c r="G68" s="10"/>
    </row>
    <row r="69" spans="2:7" ht="15" customHeight="1">
      <c r="B69" s="7"/>
      <c r="C69" s="15"/>
      <c r="D69" s="6"/>
      <c r="E69" s="4"/>
      <c r="F69" s="10"/>
      <c r="G69" s="10"/>
    </row>
    <row r="70" spans="2:7" ht="15" customHeight="1">
      <c r="B70" s="7"/>
      <c r="C70" s="15"/>
      <c r="D70" s="6"/>
      <c r="E70" s="4"/>
      <c r="F70" s="10"/>
      <c r="G70" s="10"/>
    </row>
    <row r="71" spans="2:7" ht="15" customHeight="1">
      <c r="B71" s="7"/>
      <c r="C71" s="15"/>
      <c r="D71" s="6"/>
      <c r="E71" s="4"/>
      <c r="F71" s="10"/>
      <c r="G71" s="10"/>
    </row>
    <row r="72" spans="2:7" ht="15" customHeight="1">
      <c r="B72" s="7"/>
      <c r="C72" s="15"/>
      <c r="D72" s="6"/>
      <c r="E72" s="4"/>
      <c r="F72" s="10"/>
      <c r="G72" s="10"/>
    </row>
    <row r="73" spans="2:7" ht="15" customHeight="1">
      <c r="B73" s="7"/>
      <c r="C73" s="15"/>
      <c r="D73" s="6"/>
      <c r="E73" s="4"/>
      <c r="F73" s="10"/>
      <c r="G73" s="10"/>
    </row>
    <row r="74" spans="2:7" ht="15" customHeight="1">
      <c r="B74" s="7"/>
      <c r="C74" s="15"/>
      <c r="D74" s="6"/>
      <c r="E74" s="4"/>
      <c r="F74" s="10"/>
      <c r="G74" s="10"/>
    </row>
    <row r="75" spans="2:7" ht="15" customHeight="1">
      <c r="B75" s="7"/>
      <c r="C75" s="15"/>
      <c r="D75" s="6"/>
      <c r="E75" s="4"/>
      <c r="F75" s="10"/>
      <c r="G75" s="10"/>
    </row>
    <row r="76" spans="2:7" ht="15" customHeight="1">
      <c r="B76" s="7"/>
      <c r="C76" s="15"/>
      <c r="D76" s="6"/>
      <c r="E76" s="4"/>
      <c r="F76" s="10"/>
      <c r="G76" s="10"/>
    </row>
    <row r="77" spans="2:7" ht="15" customHeight="1">
      <c r="B77" s="7"/>
      <c r="C77" s="15"/>
      <c r="D77" s="6"/>
      <c r="E77" s="4"/>
      <c r="F77" s="10"/>
      <c r="G77" s="10"/>
    </row>
    <row r="78" spans="2:7" ht="15" customHeight="1">
      <c r="B78" s="7"/>
      <c r="C78" s="15"/>
      <c r="D78" s="6"/>
      <c r="E78" s="4"/>
      <c r="F78" s="10"/>
      <c r="G78" s="10"/>
    </row>
    <row r="79" spans="2:7" ht="15" customHeight="1">
      <c r="B79" s="7"/>
      <c r="C79" s="15"/>
      <c r="D79" s="6"/>
      <c r="E79" s="4"/>
      <c r="F79" s="10"/>
      <c r="G79" s="10"/>
    </row>
    <row r="80" spans="2:7" ht="15" customHeight="1">
      <c r="B80" s="7"/>
      <c r="C80" s="15"/>
      <c r="D80" s="6"/>
      <c r="E80" s="4"/>
      <c r="F80" s="10"/>
      <c r="G80" s="10"/>
    </row>
    <row r="81" spans="2:7" ht="15" customHeight="1">
      <c r="B81" s="7"/>
      <c r="C81" s="15"/>
      <c r="D81" s="6"/>
      <c r="E81" s="4"/>
      <c r="F81" s="10"/>
      <c r="G81" s="10"/>
    </row>
    <row r="82" spans="2:7" ht="15" customHeight="1">
      <c r="B82" s="7"/>
      <c r="C82" s="15"/>
      <c r="D82" s="6"/>
      <c r="E82" s="4"/>
      <c r="F82" s="10"/>
      <c r="G82" s="10"/>
    </row>
    <row r="83" spans="2:7" ht="15" customHeight="1">
      <c r="B83" s="7"/>
      <c r="C83" s="15"/>
      <c r="D83" s="6"/>
      <c r="E83" s="4"/>
      <c r="F83" s="10"/>
      <c r="G83" s="10"/>
    </row>
    <row r="84" spans="2:7" ht="15" customHeight="1">
      <c r="B84" s="7"/>
      <c r="C84" s="15"/>
      <c r="D84" s="6"/>
      <c r="E84" s="4"/>
      <c r="F84" s="10"/>
      <c r="G84" s="10"/>
    </row>
    <row r="85" spans="2:7" ht="15" customHeight="1">
      <c r="B85" s="7"/>
      <c r="C85" s="15"/>
      <c r="D85" s="6"/>
      <c r="E85" s="4"/>
      <c r="F85" s="10"/>
      <c r="G85" s="10"/>
    </row>
    <row r="86" spans="2:7" ht="15" customHeight="1">
      <c r="B86" s="7"/>
      <c r="C86" s="15"/>
      <c r="D86" s="6"/>
      <c r="E86" s="4"/>
      <c r="F86" s="10"/>
      <c r="G86" s="10"/>
    </row>
    <row r="87" spans="2:7" ht="15" customHeight="1">
      <c r="B87" s="7"/>
      <c r="C87" s="15"/>
      <c r="D87" s="6"/>
      <c r="E87" s="4"/>
      <c r="F87" s="10"/>
      <c r="G87" s="10"/>
    </row>
    <row r="88" spans="2:7" ht="15" customHeight="1">
      <c r="B88" s="7"/>
      <c r="C88" s="15"/>
      <c r="D88" s="6"/>
      <c r="E88" s="4"/>
      <c r="F88" s="10"/>
      <c r="G88" s="10"/>
    </row>
    <row r="89" spans="2:7" ht="15" customHeight="1">
      <c r="B89" s="7"/>
      <c r="C89" s="15"/>
      <c r="D89" s="6"/>
      <c r="E89" s="4"/>
      <c r="F89" s="10"/>
      <c r="G89" s="10"/>
    </row>
    <row r="90" spans="2:7" ht="15" customHeight="1">
      <c r="B90" s="7"/>
      <c r="C90" s="15"/>
      <c r="D90" s="6"/>
      <c r="E90" s="4"/>
      <c r="F90" s="10"/>
      <c r="G90" s="10"/>
    </row>
    <row r="91" spans="2:7" ht="15" customHeight="1">
      <c r="B91" s="7"/>
      <c r="C91" s="15"/>
      <c r="D91" s="6"/>
      <c r="E91" s="4"/>
      <c r="F91" s="10"/>
      <c r="G91" s="10"/>
    </row>
    <row r="92" spans="2:7" ht="15" customHeight="1">
      <c r="B92" s="7"/>
      <c r="C92" s="15"/>
      <c r="D92" s="6"/>
      <c r="E92" s="4"/>
      <c r="F92" s="10"/>
      <c r="G92" s="10"/>
    </row>
    <row r="93" spans="2:7" ht="15" customHeight="1">
      <c r="B93" s="7"/>
      <c r="C93" s="15"/>
      <c r="D93" s="6"/>
      <c r="E93" s="4"/>
      <c r="F93" s="10"/>
      <c r="G93" s="10"/>
    </row>
    <row r="94" spans="2:7" ht="15" customHeight="1">
      <c r="B94" s="7"/>
      <c r="C94" s="15"/>
      <c r="D94" s="6"/>
      <c r="E94" s="4"/>
      <c r="F94" s="10"/>
      <c r="G94" s="10"/>
    </row>
    <row r="95" spans="2:7" ht="15" customHeight="1">
      <c r="B95" s="7"/>
      <c r="C95" s="15"/>
      <c r="D95" s="6"/>
      <c r="E95" s="4"/>
      <c r="F95" s="10"/>
      <c r="G95" s="10"/>
    </row>
    <row r="96" spans="2:7" ht="15" customHeight="1">
      <c r="B96" s="7"/>
      <c r="C96" s="15"/>
      <c r="D96" s="6"/>
      <c r="E96" s="4"/>
      <c r="F96" s="10"/>
      <c r="G96" s="10"/>
    </row>
    <row r="97" spans="2:7" ht="15" customHeight="1">
      <c r="B97" s="7"/>
      <c r="C97" s="15"/>
      <c r="D97" s="6"/>
      <c r="E97" s="4"/>
      <c r="F97" s="10"/>
      <c r="G97" s="10"/>
    </row>
    <row r="98" spans="2:7" ht="15" customHeight="1">
      <c r="B98" s="7"/>
      <c r="C98" s="15"/>
      <c r="D98" s="6"/>
      <c r="E98" s="4"/>
      <c r="F98" s="10"/>
      <c r="G98" s="10"/>
    </row>
    <row r="99" spans="2:7" ht="15" customHeight="1">
      <c r="B99" s="7"/>
      <c r="C99" s="15"/>
      <c r="D99" s="6"/>
      <c r="E99" s="4"/>
      <c r="F99" s="10"/>
      <c r="G99" s="10"/>
    </row>
    <row r="100" spans="2:7" ht="15" customHeight="1">
      <c r="B100" s="7"/>
      <c r="C100" s="15"/>
      <c r="D100" s="6"/>
      <c r="E100" s="4"/>
      <c r="F100" s="10"/>
      <c r="G100" s="10"/>
    </row>
    <row r="101" spans="2:7" ht="15" customHeight="1">
      <c r="B101" s="7"/>
      <c r="C101" s="15"/>
      <c r="D101" s="6"/>
      <c r="E101" s="4"/>
      <c r="F101" s="10"/>
      <c r="G101" s="10"/>
    </row>
    <row r="102" spans="2:7" ht="15" customHeight="1">
      <c r="B102" s="7"/>
      <c r="C102" s="15"/>
      <c r="D102" s="6"/>
      <c r="E102" s="4"/>
      <c r="F102" s="10"/>
      <c r="G102" s="10"/>
    </row>
    <row r="103" spans="2:7" ht="15" customHeight="1">
      <c r="B103" s="7"/>
      <c r="C103" s="15"/>
      <c r="D103" s="6"/>
      <c r="E103" s="4"/>
      <c r="F103" s="10"/>
      <c r="G103" s="10"/>
    </row>
    <row r="104" spans="2:7" ht="15" customHeight="1">
      <c r="B104" s="7"/>
      <c r="C104" s="15"/>
      <c r="D104" s="6"/>
      <c r="E104" s="4"/>
      <c r="F104" s="10"/>
      <c r="G104" s="10"/>
    </row>
    <row r="105" spans="2:7" ht="15" customHeight="1">
      <c r="B105" s="7"/>
      <c r="C105" s="15"/>
      <c r="D105" s="6"/>
      <c r="E105" s="4"/>
      <c r="F105" s="10"/>
      <c r="G105" s="10"/>
    </row>
    <row r="106" spans="2:7" ht="15" customHeight="1">
      <c r="B106" s="7"/>
      <c r="C106" s="15"/>
      <c r="D106" s="6"/>
      <c r="E106" s="4"/>
      <c r="F106" s="10"/>
      <c r="G106" s="10"/>
    </row>
    <row r="107" spans="2:7" ht="15" customHeight="1">
      <c r="B107" s="7"/>
      <c r="C107" s="15"/>
      <c r="D107" s="6"/>
      <c r="E107" s="4"/>
      <c r="F107" s="10"/>
      <c r="G107" s="10"/>
    </row>
    <row r="108" spans="2:7" ht="15" customHeight="1">
      <c r="B108" s="7"/>
      <c r="C108" s="15"/>
      <c r="D108" s="6"/>
      <c r="E108" s="4"/>
      <c r="F108" s="10"/>
      <c r="G108" s="10"/>
    </row>
    <row r="109" spans="2:7" ht="15" customHeight="1">
      <c r="B109" s="7"/>
      <c r="C109" s="15"/>
      <c r="D109" s="6"/>
      <c r="E109" s="4"/>
      <c r="F109" s="10"/>
      <c r="G109" s="10"/>
    </row>
    <row r="110" spans="2:7" ht="15" customHeight="1">
      <c r="B110" s="7"/>
      <c r="C110" s="15"/>
      <c r="D110" s="6"/>
      <c r="E110" s="4"/>
      <c r="F110" s="10"/>
      <c r="G110" s="10"/>
    </row>
    <row r="111" spans="2:7" ht="15" customHeight="1">
      <c r="B111" s="7"/>
      <c r="C111" s="15"/>
      <c r="D111" s="6"/>
      <c r="E111" s="4"/>
      <c r="F111" s="10"/>
      <c r="G111" s="10"/>
    </row>
    <row r="112" spans="2:7" ht="15" customHeight="1">
      <c r="B112" s="7"/>
      <c r="C112" s="15"/>
      <c r="D112" s="6"/>
      <c r="E112" s="4"/>
      <c r="F112" s="10"/>
      <c r="G112" s="10"/>
    </row>
    <row r="113" spans="2:7" ht="15" customHeight="1">
      <c r="B113" s="7"/>
      <c r="C113" s="15"/>
      <c r="D113" s="6"/>
      <c r="E113" s="4"/>
      <c r="F113" s="10"/>
      <c r="G113" s="10"/>
    </row>
    <row r="114" spans="2:7" ht="15" customHeight="1">
      <c r="B114" s="7"/>
      <c r="C114" s="15"/>
      <c r="D114" s="6"/>
      <c r="E114" s="4"/>
      <c r="F114" s="10"/>
      <c r="G114" s="10"/>
    </row>
    <row r="115" spans="2:7" ht="15" customHeight="1">
      <c r="B115" s="7"/>
      <c r="C115" s="15"/>
      <c r="D115" s="6"/>
      <c r="E115" s="4"/>
      <c r="F115" s="10"/>
      <c r="G115" s="10"/>
    </row>
    <row r="116" spans="2:7" ht="15" customHeight="1">
      <c r="B116" s="7"/>
      <c r="C116" s="15"/>
      <c r="D116" s="6"/>
      <c r="E116" s="4"/>
      <c r="F116" s="10"/>
      <c r="G116" s="10"/>
    </row>
    <row r="117" spans="2:7" ht="15" customHeight="1">
      <c r="B117" s="7"/>
      <c r="C117" s="15"/>
      <c r="D117" s="6"/>
      <c r="E117" s="4"/>
      <c r="F117" s="10"/>
      <c r="G117" s="10"/>
    </row>
    <row r="118" spans="2:7" ht="15" customHeight="1">
      <c r="B118" s="7"/>
      <c r="C118" s="15"/>
      <c r="D118" s="6"/>
      <c r="E118" s="4"/>
      <c r="F118" s="10"/>
      <c r="G118" s="10"/>
    </row>
    <row r="119" spans="2:7" ht="15" customHeight="1">
      <c r="B119" s="7"/>
      <c r="C119" s="15"/>
      <c r="D119" s="6"/>
      <c r="E119" s="4"/>
      <c r="F119" s="10"/>
      <c r="G119" s="10"/>
    </row>
    <row r="120" spans="2:7" ht="15" customHeight="1">
      <c r="B120" s="7"/>
      <c r="C120" s="15"/>
      <c r="D120" s="6"/>
      <c r="E120" s="4"/>
      <c r="F120" s="10"/>
      <c r="G120" s="10"/>
    </row>
    <row r="121" spans="2:7" ht="15" customHeight="1">
      <c r="B121" s="7"/>
      <c r="C121" s="15"/>
      <c r="D121" s="6"/>
      <c r="E121" s="4"/>
      <c r="F121" s="10"/>
      <c r="G121" s="10"/>
    </row>
    <row r="122" spans="2:7" ht="15" customHeight="1">
      <c r="B122" s="7"/>
      <c r="C122" s="15"/>
      <c r="D122" s="6"/>
      <c r="E122" s="4"/>
      <c r="F122" s="10"/>
      <c r="G122" s="10"/>
    </row>
    <row r="123" spans="2:7" ht="15" customHeight="1">
      <c r="B123" s="7"/>
      <c r="C123" s="15"/>
      <c r="D123" s="6"/>
      <c r="E123" s="4"/>
      <c r="F123" s="10"/>
      <c r="G123" s="10"/>
    </row>
    <row r="124" spans="2:7" ht="15" customHeight="1">
      <c r="B124" s="7"/>
      <c r="C124" s="15"/>
      <c r="D124" s="6"/>
      <c r="E124" s="4"/>
      <c r="F124" s="10"/>
      <c r="G124" s="10"/>
    </row>
    <row r="125" spans="2:7" ht="15" customHeight="1">
      <c r="B125" s="7"/>
      <c r="C125" s="15"/>
      <c r="D125" s="6"/>
      <c r="E125" s="4"/>
      <c r="F125" s="10"/>
      <c r="G125" s="10"/>
    </row>
    <row r="126" spans="2:7" ht="15" customHeight="1">
      <c r="B126" s="7"/>
      <c r="C126" s="15"/>
      <c r="D126" s="6"/>
      <c r="E126" s="4"/>
      <c r="F126" s="10"/>
      <c r="G126" s="10"/>
    </row>
    <row r="127" spans="2:7" ht="15" customHeight="1">
      <c r="B127" s="7"/>
      <c r="C127" s="15"/>
      <c r="D127" s="6"/>
      <c r="E127" s="4"/>
      <c r="F127" s="10"/>
      <c r="G127" s="10"/>
    </row>
    <row r="128" spans="2:7" ht="15" customHeight="1">
      <c r="B128" s="7"/>
      <c r="C128" s="15"/>
      <c r="D128" s="6"/>
      <c r="E128" s="4"/>
      <c r="F128" s="10"/>
      <c r="G128" s="10"/>
    </row>
    <row r="129" spans="2:7" ht="15" customHeight="1">
      <c r="B129" s="7"/>
      <c r="C129" s="15"/>
      <c r="D129" s="6"/>
      <c r="E129" s="4"/>
      <c r="F129" s="10"/>
      <c r="G129" s="10"/>
    </row>
    <row r="130" spans="2:7" ht="15" customHeight="1">
      <c r="B130" s="7"/>
      <c r="C130" s="15"/>
      <c r="D130" s="6"/>
      <c r="E130" s="4"/>
      <c r="F130" s="10"/>
      <c r="G130" s="10"/>
    </row>
    <row r="131" spans="2:7" ht="15" customHeight="1">
      <c r="B131" s="7"/>
      <c r="C131" s="15"/>
      <c r="D131" s="6"/>
      <c r="E131" s="4"/>
      <c r="F131" s="10"/>
      <c r="G131" s="10"/>
    </row>
    <row r="132" spans="2:7" ht="15" customHeight="1">
      <c r="B132" s="7"/>
      <c r="C132" s="15"/>
      <c r="D132" s="6"/>
      <c r="E132" s="4"/>
      <c r="F132" s="10"/>
      <c r="G132" s="10"/>
    </row>
    <row r="133" spans="2:7" ht="15" customHeight="1">
      <c r="B133" s="7"/>
      <c r="C133" s="15"/>
      <c r="D133" s="6"/>
      <c r="E133" s="4"/>
      <c r="F133" s="10"/>
      <c r="G133" s="10"/>
    </row>
    <row r="134" spans="2:7" ht="15" customHeight="1">
      <c r="B134" s="7"/>
      <c r="C134" s="15"/>
      <c r="D134" s="6"/>
      <c r="E134" s="4"/>
      <c r="F134" s="10"/>
      <c r="G134" s="10"/>
    </row>
    <row r="135" spans="2:7" ht="15" customHeight="1">
      <c r="B135" s="7"/>
      <c r="C135" s="15"/>
      <c r="D135" s="6"/>
      <c r="E135" s="4"/>
      <c r="F135" s="10"/>
      <c r="G135" s="10"/>
    </row>
    <row r="136" spans="2:7" ht="15" customHeight="1">
      <c r="B136" s="7"/>
      <c r="C136" s="15"/>
      <c r="D136" s="6"/>
      <c r="E136" s="4"/>
      <c r="F136" s="10"/>
      <c r="G136" s="10"/>
    </row>
    <row r="137" spans="2:7" ht="15" customHeight="1">
      <c r="B137" s="7"/>
      <c r="C137" s="15"/>
      <c r="D137" s="6"/>
      <c r="E137" s="4"/>
      <c r="F137" s="10"/>
      <c r="G137" s="10"/>
    </row>
    <row r="138" spans="2:7" ht="15" customHeight="1">
      <c r="B138" s="7"/>
      <c r="C138" s="15"/>
      <c r="D138" s="6"/>
      <c r="E138" s="4"/>
      <c r="F138" s="10"/>
      <c r="G138" s="10"/>
    </row>
    <row r="139" spans="2:7" ht="15" customHeight="1">
      <c r="B139" s="7"/>
      <c r="C139" s="15"/>
      <c r="D139" s="6"/>
      <c r="E139" s="4"/>
      <c r="F139" s="10"/>
      <c r="G139" s="10"/>
    </row>
    <row r="140" spans="2:7" ht="15" customHeight="1">
      <c r="B140" s="7"/>
      <c r="C140" s="15"/>
      <c r="D140" s="6"/>
      <c r="E140" s="4"/>
      <c r="F140" s="10"/>
      <c r="G140" s="10"/>
    </row>
    <row r="141" spans="2:7" ht="15" customHeight="1">
      <c r="B141" s="7"/>
      <c r="C141" s="15"/>
      <c r="D141" s="6"/>
      <c r="E141" s="4"/>
      <c r="F141" s="10"/>
      <c r="G141" s="10"/>
    </row>
    <row r="142" spans="2:7" ht="15" customHeight="1">
      <c r="B142" s="7"/>
      <c r="C142" s="15"/>
      <c r="D142" s="6"/>
      <c r="E142" s="4"/>
      <c r="F142" s="10"/>
      <c r="G142" s="10"/>
    </row>
    <row r="143" spans="2:7" ht="15" customHeight="1">
      <c r="B143" s="7"/>
      <c r="C143" s="15"/>
      <c r="D143" s="6"/>
      <c r="E143" s="4"/>
      <c r="F143" s="10"/>
      <c r="G143" s="10"/>
    </row>
    <row r="144" spans="2:7" ht="15" customHeight="1">
      <c r="B144" s="7"/>
      <c r="C144" s="15"/>
      <c r="D144" s="6"/>
      <c r="E144" s="4"/>
      <c r="F144" s="10"/>
      <c r="G144" s="10"/>
    </row>
    <row r="145" spans="2:7" ht="15" customHeight="1">
      <c r="B145" s="7"/>
      <c r="C145" s="15"/>
      <c r="D145" s="6"/>
      <c r="E145" s="4"/>
      <c r="F145" s="10"/>
      <c r="G145" s="10"/>
    </row>
    <row r="146" spans="2:7" ht="15" customHeight="1">
      <c r="B146" s="7"/>
      <c r="C146" s="15"/>
      <c r="D146" s="6"/>
      <c r="E146" s="4"/>
      <c r="F146" s="10"/>
      <c r="G146" s="10"/>
    </row>
    <row r="147" spans="2:7" ht="15" customHeight="1">
      <c r="B147" s="7"/>
      <c r="C147" s="15"/>
      <c r="D147" s="6"/>
      <c r="E147" s="4"/>
      <c r="F147" s="10"/>
      <c r="G147" s="10"/>
    </row>
    <row r="148" spans="2:7" ht="15" customHeight="1">
      <c r="B148" s="7"/>
      <c r="C148" s="15"/>
      <c r="D148" s="6"/>
      <c r="E148" s="4"/>
      <c r="F148" s="10"/>
      <c r="G148" s="10"/>
    </row>
    <row r="149" spans="2:7" ht="15" customHeight="1">
      <c r="B149" s="7"/>
      <c r="C149" s="15"/>
      <c r="D149" s="6"/>
      <c r="E149" s="4"/>
      <c r="F149" s="10"/>
      <c r="G149" s="10"/>
    </row>
    <row r="150" spans="2:7" ht="15" customHeight="1">
      <c r="B150" s="7"/>
      <c r="C150" s="15"/>
      <c r="D150" s="6"/>
      <c r="E150" s="4"/>
      <c r="F150" s="10"/>
      <c r="G150" s="10"/>
    </row>
    <row r="151" spans="2:7" ht="15" customHeight="1">
      <c r="B151" s="7"/>
      <c r="C151" s="15"/>
      <c r="D151" s="6"/>
      <c r="E151" s="4"/>
      <c r="F151" s="10"/>
      <c r="G151" s="10"/>
    </row>
    <row r="152" spans="2:7" ht="15" customHeight="1">
      <c r="B152" s="7"/>
      <c r="C152" s="15"/>
      <c r="D152" s="6"/>
      <c r="E152" s="4"/>
      <c r="F152" s="10"/>
      <c r="G152" s="10"/>
    </row>
    <row r="153" spans="2:7" ht="15" customHeight="1">
      <c r="B153" s="7"/>
      <c r="C153" s="15"/>
      <c r="D153" s="6"/>
      <c r="E153" s="4"/>
      <c r="F153" s="10"/>
      <c r="G153" s="10"/>
    </row>
    <row r="154" spans="2:7" ht="15" customHeight="1">
      <c r="B154" s="7"/>
      <c r="C154" s="15"/>
      <c r="D154" s="6"/>
      <c r="E154" s="4"/>
      <c r="F154" s="10"/>
      <c r="G154" s="10"/>
    </row>
    <row r="155" spans="2:7" ht="15" customHeight="1">
      <c r="B155" s="7"/>
      <c r="C155" s="15"/>
      <c r="D155" s="6"/>
      <c r="E155" s="4"/>
      <c r="F155" s="10"/>
      <c r="G155" s="10"/>
    </row>
    <row r="156" spans="2:7" ht="15" customHeight="1">
      <c r="B156" s="7"/>
      <c r="C156" s="15"/>
      <c r="D156" s="6"/>
      <c r="E156" s="4"/>
      <c r="F156" s="10"/>
      <c r="G156" s="10"/>
    </row>
    <row r="157" spans="2:7" ht="15" customHeight="1">
      <c r="B157" s="7"/>
      <c r="C157" s="15"/>
      <c r="D157" s="6"/>
      <c r="E157" s="4"/>
      <c r="F157" s="10"/>
      <c r="G157" s="10"/>
    </row>
    <row r="158" spans="2:7" ht="15" customHeight="1">
      <c r="B158" s="7"/>
      <c r="C158" s="15"/>
      <c r="D158" s="6"/>
      <c r="E158" s="4"/>
      <c r="F158" s="10"/>
      <c r="G158" s="10"/>
    </row>
    <row r="159" spans="2:7" ht="15" customHeight="1">
      <c r="B159" s="7"/>
      <c r="C159" s="15"/>
      <c r="D159" s="6"/>
      <c r="E159" s="4"/>
      <c r="F159" s="10"/>
      <c r="G159" s="10"/>
    </row>
    <row r="160" spans="2:7" ht="15" customHeight="1">
      <c r="B160" s="7"/>
      <c r="C160" s="15"/>
      <c r="D160" s="6"/>
      <c r="E160" s="4"/>
      <c r="F160" s="10"/>
      <c r="G160" s="10"/>
    </row>
    <row r="161" spans="2:7" ht="15" customHeight="1">
      <c r="B161" s="7"/>
      <c r="C161" s="15"/>
      <c r="D161" s="6"/>
      <c r="E161" s="4"/>
      <c r="F161" s="10"/>
      <c r="G161" s="10"/>
    </row>
    <row r="162" spans="2:7" ht="15" customHeight="1">
      <c r="B162" s="7"/>
      <c r="C162" s="15"/>
      <c r="D162" s="6"/>
      <c r="E162" s="4"/>
      <c r="F162" s="10"/>
      <c r="G162" s="10"/>
    </row>
    <row r="163" spans="2:7" ht="15" customHeight="1">
      <c r="B163" s="7"/>
      <c r="C163" s="15"/>
      <c r="D163" s="6"/>
      <c r="E163" s="4"/>
      <c r="F163" s="10"/>
      <c r="G163" s="10"/>
    </row>
    <row r="164" spans="2:7" ht="15" customHeight="1">
      <c r="B164" s="7"/>
      <c r="C164" s="15"/>
      <c r="D164" s="6"/>
      <c r="E164" s="4"/>
      <c r="F164" s="10"/>
      <c r="G164" s="10"/>
    </row>
    <row r="165" spans="2:7" ht="15" customHeight="1">
      <c r="B165" s="7"/>
      <c r="C165" s="15"/>
      <c r="D165" s="6"/>
      <c r="E165" s="4"/>
      <c r="F165" s="10"/>
      <c r="G165" s="10"/>
    </row>
    <row r="166" spans="2:7" ht="15" customHeight="1">
      <c r="B166" s="7"/>
      <c r="C166" s="15"/>
      <c r="D166" s="6"/>
      <c r="E166" s="4"/>
      <c r="F166" s="10"/>
      <c r="G166" s="10"/>
    </row>
    <row r="167" spans="2:7" ht="15" customHeight="1">
      <c r="B167" s="7"/>
      <c r="C167" s="15"/>
      <c r="D167" s="6"/>
      <c r="E167" s="4"/>
      <c r="F167" s="10"/>
      <c r="G167" s="10"/>
    </row>
    <row r="168" spans="2:7" ht="15" customHeight="1">
      <c r="B168" s="7"/>
      <c r="C168" s="15"/>
      <c r="D168" s="6"/>
      <c r="E168" s="4"/>
      <c r="F168" s="10"/>
      <c r="G168" s="10"/>
    </row>
    <row r="169" spans="2:7" ht="15" customHeight="1">
      <c r="B169" s="7"/>
      <c r="C169" s="15"/>
      <c r="D169" s="6"/>
      <c r="E169" s="4"/>
      <c r="F169" s="10"/>
      <c r="G169" s="10"/>
    </row>
    <row r="170" spans="2:7" ht="15" customHeight="1">
      <c r="B170" s="7"/>
      <c r="C170" s="15"/>
      <c r="D170" s="6"/>
      <c r="E170" s="4"/>
      <c r="F170" s="10"/>
      <c r="G170" s="10"/>
    </row>
    <row r="171" spans="2:7" ht="15" customHeight="1">
      <c r="B171" s="7"/>
      <c r="C171" s="15"/>
      <c r="D171" s="6"/>
      <c r="E171" s="4"/>
      <c r="F171" s="10"/>
      <c r="G171" s="10"/>
    </row>
    <row r="172" spans="2:7" ht="15" customHeight="1">
      <c r="B172" s="7"/>
      <c r="C172" s="15"/>
      <c r="D172" s="6"/>
      <c r="E172" s="4"/>
      <c r="F172" s="10"/>
      <c r="G172" s="10"/>
    </row>
    <row r="173" spans="2:7" ht="15" customHeight="1">
      <c r="B173" s="7"/>
      <c r="C173" s="15"/>
      <c r="D173" s="6"/>
      <c r="E173" s="4"/>
      <c r="F173" s="10"/>
      <c r="G173" s="10"/>
    </row>
    <row r="174" spans="2:7" ht="15" customHeight="1">
      <c r="B174" s="7"/>
      <c r="C174" s="15"/>
      <c r="D174" s="6"/>
      <c r="E174" s="4"/>
      <c r="F174" s="10"/>
      <c r="G174" s="10"/>
    </row>
    <row r="175" spans="2:7" ht="15" customHeight="1">
      <c r="B175" s="7"/>
      <c r="C175" s="15"/>
      <c r="D175" s="6"/>
      <c r="E175" s="4"/>
      <c r="F175" s="10"/>
      <c r="G175" s="10"/>
    </row>
    <row r="176" spans="2:7" ht="15" customHeight="1">
      <c r="B176" s="7"/>
      <c r="C176" s="15"/>
      <c r="D176" s="6"/>
      <c r="E176" s="4"/>
      <c r="F176" s="10"/>
      <c r="G176" s="10"/>
    </row>
    <row r="177" spans="2:7" ht="15" customHeight="1">
      <c r="B177" s="7"/>
      <c r="C177" s="15"/>
      <c r="D177" s="6"/>
      <c r="E177" s="4"/>
      <c r="F177" s="10"/>
      <c r="G177" s="10"/>
    </row>
    <row r="178" spans="2:7" ht="15" customHeight="1">
      <c r="B178" s="7"/>
      <c r="C178" s="15"/>
      <c r="D178" s="6"/>
      <c r="E178" s="4"/>
      <c r="F178" s="10"/>
      <c r="G178" s="10"/>
    </row>
    <row r="179" spans="2:7" ht="15" customHeight="1">
      <c r="B179" s="7"/>
      <c r="C179" s="15"/>
      <c r="D179" s="6"/>
      <c r="E179" s="4"/>
      <c r="F179" s="10"/>
      <c r="G179" s="10"/>
    </row>
    <row r="180" spans="2:7" ht="15" customHeight="1">
      <c r="B180" s="7"/>
      <c r="C180" s="15"/>
      <c r="D180" s="6"/>
      <c r="E180" s="4"/>
      <c r="F180" s="10"/>
      <c r="G180" s="10"/>
    </row>
    <row r="181" spans="2:7" ht="15" customHeight="1">
      <c r="B181" s="7"/>
      <c r="C181" s="15"/>
      <c r="D181" s="6"/>
      <c r="E181" s="4"/>
      <c r="F181" s="10"/>
      <c r="G181" s="10"/>
    </row>
    <row r="182" spans="2:7" ht="15" customHeight="1">
      <c r="B182" s="7"/>
      <c r="C182" s="15"/>
      <c r="D182" s="6"/>
      <c r="E182" s="4"/>
      <c r="F182" s="10"/>
      <c r="G182" s="10"/>
    </row>
    <row r="183" spans="2:7" ht="15" customHeight="1">
      <c r="B183" s="7"/>
      <c r="C183" s="15"/>
      <c r="D183" s="6"/>
      <c r="E183" s="4"/>
      <c r="F183" s="10"/>
      <c r="G183" s="10"/>
    </row>
    <row r="184" spans="2:7" ht="15" customHeight="1">
      <c r="B184" s="7"/>
      <c r="C184" s="15"/>
      <c r="D184" s="6"/>
      <c r="E184" s="4"/>
      <c r="F184" s="10"/>
      <c r="G184" s="10"/>
    </row>
    <row r="185" spans="2:7" ht="15" customHeight="1">
      <c r="B185" s="7"/>
      <c r="C185" s="15"/>
      <c r="D185" s="6"/>
      <c r="E185" s="4"/>
      <c r="F185" s="10"/>
      <c r="G185" s="10"/>
    </row>
    <row r="186" spans="2:7" ht="15" customHeight="1">
      <c r="B186" s="7"/>
      <c r="C186" s="15"/>
      <c r="D186" s="6"/>
      <c r="E186" s="4"/>
      <c r="F186" s="10"/>
      <c r="G186" s="10"/>
    </row>
    <row r="187" spans="2:7" ht="15" customHeight="1">
      <c r="B187" s="7"/>
      <c r="C187" s="15"/>
      <c r="D187" s="6"/>
      <c r="E187" s="4"/>
      <c r="F187" s="10"/>
      <c r="G187" s="10"/>
    </row>
    <row r="188" spans="2:7" ht="15" customHeight="1">
      <c r="B188" s="7"/>
      <c r="C188" s="15"/>
      <c r="D188" s="6"/>
      <c r="E188" s="4"/>
      <c r="F188" s="10"/>
      <c r="G188" s="10"/>
    </row>
    <row r="189" spans="2:7" ht="15" customHeight="1">
      <c r="B189" s="7"/>
      <c r="C189" s="15"/>
      <c r="D189" s="6"/>
      <c r="E189" s="4"/>
      <c r="F189" s="10"/>
      <c r="G189" s="10"/>
    </row>
    <row r="190" spans="2:7" ht="15" customHeight="1">
      <c r="B190" s="7"/>
      <c r="C190" s="15"/>
      <c r="D190" s="6"/>
      <c r="E190" s="4"/>
      <c r="F190" s="10"/>
      <c r="G190" s="10"/>
    </row>
    <row r="191" spans="2:7" ht="15" customHeight="1">
      <c r="B191" s="7"/>
      <c r="C191" s="15"/>
      <c r="D191" s="6"/>
      <c r="E191" s="4"/>
      <c r="F191" s="10"/>
      <c r="G191" s="10"/>
    </row>
    <row r="192" spans="2:7" ht="15" customHeight="1">
      <c r="B192" s="7"/>
      <c r="C192" s="15"/>
      <c r="D192" s="6"/>
      <c r="E192" s="4"/>
      <c r="F192" s="10"/>
      <c r="G192" s="10"/>
    </row>
    <row r="193" spans="2:7" ht="15" customHeight="1">
      <c r="B193" s="7"/>
      <c r="C193" s="15"/>
      <c r="D193" s="6"/>
      <c r="E193" s="4"/>
      <c r="F193" s="10"/>
      <c r="G193" s="10"/>
    </row>
    <row r="194" spans="2:7" ht="15" customHeight="1">
      <c r="B194" s="7"/>
      <c r="C194" s="15"/>
      <c r="D194" s="6"/>
      <c r="E194" s="4"/>
      <c r="F194" s="10"/>
      <c r="G194" s="10"/>
    </row>
    <row r="195" spans="2:7" ht="15" customHeight="1">
      <c r="B195" s="7"/>
      <c r="C195" s="15"/>
      <c r="D195" s="6"/>
      <c r="E195" s="4"/>
      <c r="F195" s="10"/>
      <c r="G195" s="10"/>
    </row>
    <row r="196" spans="2:7" ht="15" customHeight="1">
      <c r="B196" s="7"/>
      <c r="C196" s="15"/>
      <c r="D196" s="6"/>
      <c r="E196" s="4"/>
      <c r="F196" s="10"/>
      <c r="G196" s="10"/>
    </row>
    <row r="197" spans="2:7" ht="15" customHeight="1">
      <c r="B197" s="7"/>
      <c r="C197" s="15"/>
      <c r="D197" s="6"/>
      <c r="E197" s="4"/>
      <c r="F197" s="10"/>
      <c r="G197" s="10"/>
    </row>
    <row r="198" spans="2:7" ht="15" customHeight="1">
      <c r="B198" s="7"/>
      <c r="C198" s="15"/>
      <c r="D198" s="6"/>
      <c r="E198" s="4"/>
      <c r="F198" s="10"/>
      <c r="G198" s="10"/>
    </row>
    <row r="199" spans="2:7" ht="15" customHeight="1">
      <c r="B199" s="7"/>
      <c r="C199" s="15"/>
      <c r="D199" s="6"/>
      <c r="E199" s="4"/>
      <c r="F199" s="10"/>
      <c r="G199" s="10"/>
    </row>
    <row r="200" spans="2:7" ht="15" customHeight="1">
      <c r="B200" s="7"/>
      <c r="C200" s="15"/>
      <c r="D200" s="6"/>
      <c r="E200" s="4"/>
      <c r="F200" s="10"/>
      <c r="G200" s="10"/>
    </row>
    <row r="201" spans="2:7" ht="15" customHeight="1">
      <c r="B201" s="7"/>
      <c r="C201" s="15"/>
      <c r="D201" s="6"/>
      <c r="E201" s="4"/>
      <c r="F201" s="10"/>
      <c r="G201" s="10"/>
    </row>
    <row r="202" spans="2:7" ht="15" customHeight="1">
      <c r="B202" s="7"/>
      <c r="C202" s="15"/>
      <c r="D202" s="6"/>
      <c r="E202" s="4"/>
      <c r="F202" s="10"/>
      <c r="G202" s="10"/>
    </row>
    <row r="203" spans="2:7" ht="15" customHeight="1">
      <c r="B203" s="7"/>
      <c r="C203" s="15"/>
      <c r="D203" s="6"/>
      <c r="E203" s="4"/>
      <c r="F203" s="10"/>
      <c r="G203" s="10"/>
    </row>
    <row r="204" spans="2:7" ht="15" customHeight="1">
      <c r="B204" s="7"/>
      <c r="C204" s="15"/>
      <c r="D204" s="6"/>
      <c r="E204" s="4"/>
      <c r="F204" s="10"/>
      <c r="G204" s="10"/>
    </row>
    <row r="205" spans="2:7" ht="15" customHeight="1">
      <c r="B205" s="7"/>
      <c r="C205" s="15"/>
      <c r="D205" s="6"/>
      <c r="E205" s="4"/>
      <c r="F205" s="10"/>
      <c r="G205" s="10"/>
    </row>
    <row r="206" spans="2:7" ht="15" customHeight="1">
      <c r="B206" s="7"/>
      <c r="C206" s="15"/>
      <c r="D206" s="6"/>
      <c r="E206" s="4"/>
      <c r="F206" s="10"/>
      <c r="G206" s="10"/>
    </row>
    <row r="207" spans="2:7" ht="15" customHeight="1">
      <c r="B207" s="7"/>
      <c r="C207" s="15"/>
      <c r="D207" s="6"/>
      <c r="E207" s="4"/>
      <c r="F207" s="10"/>
      <c r="G207" s="10"/>
    </row>
    <row r="208" spans="2:7" ht="15" customHeight="1">
      <c r="B208" s="7"/>
      <c r="C208" s="15"/>
      <c r="D208" s="6"/>
      <c r="E208" s="4"/>
      <c r="F208" s="10"/>
      <c r="G208" s="10"/>
    </row>
    <row r="209" spans="2:7" ht="15" customHeight="1">
      <c r="B209" s="7"/>
      <c r="C209" s="15"/>
      <c r="D209" s="6"/>
      <c r="E209" s="4"/>
      <c r="F209" s="10"/>
      <c r="G209" s="10"/>
    </row>
    <row r="210" spans="2:7" ht="15" customHeight="1">
      <c r="B210" s="7"/>
      <c r="C210" s="15"/>
      <c r="D210" s="6"/>
      <c r="E210" s="4"/>
      <c r="F210" s="10"/>
      <c r="G210" s="10"/>
    </row>
    <row r="211" spans="2:7" ht="15" customHeight="1">
      <c r="B211" s="7"/>
      <c r="C211" s="15"/>
      <c r="D211" s="6"/>
      <c r="E211" s="4"/>
      <c r="F211" s="10"/>
      <c r="G211" s="10"/>
    </row>
    <row r="212" spans="2:7" ht="15" customHeight="1">
      <c r="B212" s="7"/>
      <c r="C212" s="15"/>
      <c r="D212" s="6"/>
      <c r="E212" s="4"/>
      <c r="F212" s="10"/>
      <c r="G212" s="10"/>
    </row>
    <row r="213" spans="2:7" ht="15" customHeight="1">
      <c r="B213" s="7"/>
      <c r="C213" s="15"/>
      <c r="D213" s="6"/>
      <c r="E213" s="4"/>
      <c r="F213" s="10"/>
      <c r="G213" s="10"/>
    </row>
    <row r="214" spans="2:7" ht="15" customHeight="1">
      <c r="B214" s="7"/>
      <c r="C214" s="15"/>
      <c r="D214" s="6"/>
      <c r="E214" s="4"/>
      <c r="F214" s="10"/>
      <c r="G214" s="10"/>
    </row>
    <row r="215" spans="2:7" ht="15" customHeight="1">
      <c r="B215" s="7"/>
      <c r="C215" s="15"/>
      <c r="D215" s="6"/>
      <c r="E215" s="4"/>
      <c r="F215" s="10"/>
      <c r="G215" s="10"/>
    </row>
    <row r="216" spans="2:7" ht="15" customHeight="1">
      <c r="B216" s="7"/>
      <c r="C216" s="15"/>
      <c r="D216" s="6"/>
      <c r="E216" s="4"/>
      <c r="F216" s="10"/>
      <c r="G216" s="10"/>
    </row>
    <row r="217" spans="2:7" ht="15" customHeight="1">
      <c r="B217" s="7"/>
      <c r="C217" s="15"/>
      <c r="D217" s="6"/>
      <c r="E217" s="4"/>
      <c r="F217" s="10"/>
      <c r="G217" s="10"/>
    </row>
    <row r="218" spans="2:7" ht="15" customHeight="1">
      <c r="B218" s="7"/>
      <c r="C218" s="15"/>
      <c r="D218" s="6"/>
      <c r="E218" s="4"/>
      <c r="F218" s="10"/>
      <c r="G218" s="10"/>
    </row>
    <row r="219" spans="2:7" ht="15" customHeight="1">
      <c r="B219" s="7"/>
      <c r="C219" s="15"/>
      <c r="D219" s="6"/>
      <c r="E219" s="4"/>
      <c r="F219" s="10"/>
      <c r="G219" s="10"/>
    </row>
    <row r="220" spans="2:7" ht="15" customHeight="1">
      <c r="B220" s="7"/>
      <c r="C220" s="15"/>
      <c r="D220" s="6"/>
      <c r="E220" s="4"/>
      <c r="F220" s="10"/>
      <c r="G220" s="10"/>
    </row>
    <row r="221" spans="2:7" ht="15" customHeight="1">
      <c r="B221" s="7"/>
      <c r="C221" s="15"/>
      <c r="D221" s="6"/>
      <c r="E221" s="4"/>
      <c r="F221" s="10"/>
      <c r="G221" s="10"/>
    </row>
    <row r="222" spans="2:7" ht="15" customHeight="1">
      <c r="B222" s="7"/>
      <c r="C222" s="15"/>
      <c r="D222" s="6"/>
      <c r="E222" s="4"/>
      <c r="F222" s="10"/>
      <c r="G222" s="10"/>
    </row>
    <row r="223" spans="2:7" ht="15" customHeight="1">
      <c r="B223" s="7"/>
      <c r="C223" s="15"/>
      <c r="D223" s="6"/>
      <c r="E223" s="4"/>
      <c r="F223" s="10"/>
      <c r="G223" s="10"/>
    </row>
    <row r="224" spans="2:7" ht="15" customHeight="1">
      <c r="B224" s="7"/>
      <c r="C224" s="15"/>
      <c r="D224" s="6"/>
      <c r="E224" s="4"/>
      <c r="F224" s="10"/>
      <c r="G224" s="10"/>
    </row>
    <row r="225" spans="2:7" ht="15" customHeight="1">
      <c r="B225" s="7"/>
      <c r="C225" s="15"/>
      <c r="D225" s="6"/>
      <c r="E225" s="4"/>
      <c r="F225" s="10"/>
      <c r="G225" s="10"/>
    </row>
    <row r="226" spans="2:7" ht="15" customHeight="1">
      <c r="B226" s="7"/>
      <c r="C226" s="15"/>
      <c r="D226" s="6"/>
      <c r="E226" s="4"/>
      <c r="F226" s="10"/>
      <c r="G226" s="10"/>
    </row>
    <row r="227" spans="2:7" ht="15" customHeight="1">
      <c r="B227" s="7"/>
      <c r="C227" s="15"/>
      <c r="D227" s="6"/>
      <c r="E227" s="4"/>
      <c r="F227" s="10"/>
      <c r="G227" s="10"/>
    </row>
    <row r="228" spans="2:7" ht="15" customHeight="1">
      <c r="B228" s="7"/>
      <c r="C228" s="15"/>
      <c r="D228" s="6"/>
      <c r="E228" s="4"/>
      <c r="F228" s="10"/>
      <c r="G228" s="10"/>
    </row>
    <row r="229" spans="2:7" ht="15" customHeight="1">
      <c r="B229" s="7"/>
      <c r="C229" s="15"/>
      <c r="D229" s="6"/>
      <c r="E229" s="4"/>
      <c r="F229" s="10"/>
      <c r="G229" s="10"/>
    </row>
    <row r="230" spans="2:7" ht="15" customHeight="1">
      <c r="B230" s="7"/>
      <c r="C230" s="15"/>
      <c r="D230" s="6"/>
      <c r="E230" s="4"/>
      <c r="F230" s="10"/>
      <c r="G230" s="10"/>
    </row>
    <row r="231" spans="2:7" ht="15" customHeight="1">
      <c r="B231" s="7"/>
      <c r="C231" s="15"/>
      <c r="D231" s="6"/>
      <c r="E231" s="4"/>
      <c r="F231" s="10"/>
      <c r="G231" s="10"/>
    </row>
    <row r="232" spans="2:7" ht="15" customHeight="1">
      <c r="B232" s="7"/>
      <c r="C232" s="15"/>
      <c r="D232" s="6"/>
      <c r="E232" s="4"/>
      <c r="F232" s="10"/>
      <c r="G232" s="10"/>
    </row>
    <row r="233" spans="2:7" ht="15" customHeight="1">
      <c r="B233" s="7"/>
      <c r="C233" s="15"/>
      <c r="D233" s="6"/>
      <c r="E233" s="4"/>
      <c r="F233" s="10"/>
      <c r="G233" s="10"/>
    </row>
    <row r="234" spans="2:7" ht="15" customHeight="1">
      <c r="B234" s="7"/>
      <c r="C234" s="15"/>
      <c r="D234" s="6"/>
      <c r="E234" s="4"/>
      <c r="F234" s="10"/>
      <c r="G234" s="10"/>
    </row>
    <row r="235" spans="2:7" ht="15" customHeight="1">
      <c r="B235" s="7"/>
      <c r="C235" s="15"/>
      <c r="D235" s="6"/>
      <c r="E235" s="4"/>
      <c r="F235" s="10"/>
      <c r="G235" s="10"/>
    </row>
    <row r="236" spans="2:7" ht="15" customHeight="1">
      <c r="B236" s="7"/>
      <c r="C236" s="15"/>
      <c r="D236" s="6"/>
      <c r="E236" s="4"/>
      <c r="F236" s="10"/>
      <c r="G236" s="10"/>
    </row>
    <row r="237" spans="2:7" ht="15" customHeight="1">
      <c r="B237" s="7"/>
      <c r="C237" s="15"/>
      <c r="D237" s="6"/>
      <c r="E237" s="4"/>
      <c r="F237" s="10"/>
      <c r="G237" s="10"/>
    </row>
    <row r="238" spans="2:7" ht="15" customHeight="1">
      <c r="B238" s="7"/>
      <c r="C238" s="15"/>
      <c r="D238" s="6"/>
      <c r="E238" s="4"/>
      <c r="F238" s="10"/>
      <c r="G238" s="10"/>
    </row>
    <row r="239" spans="2:7" ht="15" customHeight="1">
      <c r="B239" s="7"/>
      <c r="C239" s="15"/>
      <c r="D239" s="6"/>
      <c r="E239" s="4"/>
      <c r="F239" s="10"/>
      <c r="G239" s="10"/>
    </row>
    <row r="240" spans="2:7" ht="15" customHeight="1">
      <c r="B240" s="7"/>
      <c r="C240" s="15"/>
      <c r="D240" s="6"/>
      <c r="E240" s="4"/>
      <c r="F240" s="10"/>
      <c r="G240" s="10"/>
    </row>
    <row r="241" spans="2:7" ht="15" customHeight="1">
      <c r="B241" s="7"/>
      <c r="C241" s="15"/>
      <c r="D241" s="6"/>
      <c r="E241" s="4"/>
      <c r="F241" s="10"/>
      <c r="G241" s="10"/>
    </row>
    <row r="242" spans="2:7" ht="15" customHeight="1">
      <c r="B242" s="7"/>
      <c r="C242" s="15"/>
      <c r="D242" s="6"/>
      <c r="E242" s="4"/>
      <c r="F242" s="10"/>
      <c r="G242" s="10"/>
    </row>
    <row r="243" spans="2:7" ht="15" customHeight="1">
      <c r="B243" s="7"/>
      <c r="C243" s="15"/>
      <c r="D243" s="6"/>
      <c r="E243" s="4"/>
      <c r="F243" s="10"/>
      <c r="G243" s="10"/>
    </row>
    <row r="244" spans="2:7" ht="15" customHeight="1">
      <c r="B244" s="7"/>
      <c r="C244" s="15"/>
      <c r="D244" s="6"/>
      <c r="E244" s="4"/>
      <c r="F244" s="10"/>
      <c r="G244" s="10"/>
    </row>
    <row r="245" spans="2:7" ht="15" customHeight="1">
      <c r="B245" s="7"/>
      <c r="C245" s="15"/>
      <c r="D245" s="6"/>
      <c r="E245" s="4"/>
      <c r="F245" s="10"/>
      <c r="G245" s="10"/>
    </row>
    <row r="246" spans="2:7" ht="15" customHeight="1">
      <c r="B246" s="7"/>
      <c r="C246" s="15"/>
      <c r="D246" s="6"/>
      <c r="E246" s="4"/>
      <c r="F246" s="10"/>
      <c r="G246" s="10"/>
    </row>
    <row r="247" spans="2:7" ht="15" customHeight="1">
      <c r="B247" s="7"/>
      <c r="C247" s="15"/>
      <c r="D247" s="6"/>
      <c r="E247" s="4"/>
      <c r="F247" s="10"/>
      <c r="G247" s="10"/>
    </row>
    <row r="248" spans="2:7" ht="15" customHeight="1">
      <c r="B248" s="7"/>
      <c r="C248" s="15"/>
      <c r="D248" s="6"/>
      <c r="E248" s="4"/>
      <c r="F248" s="10"/>
      <c r="G248" s="10"/>
    </row>
    <row r="249" spans="2:7" ht="15" customHeight="1">
      <c r="B249" s="7"/>
      <c r="C249" s="15"/>
      <c r="D249" s="6"/>
      <c r="E249" s="4"/>
      <c r="F249" s="10"/>
      <c r="G249" s="10"/>
    </row>
    <row r="250" spans="2:7" ht="15" customHeight="1">
      <c r="B250" s="7"/>
      <c r="C250" s="15"/>
      <c r="D250" s="6"/>
      <c r="E250" s="4"/>
      <c r="F250" s="10"/>
      <c r="G250" s="10"/>
    </row>
    <row r="251" spans="2:7" ht="15" customHeight="1">
      <c r="B251" s="7"/>
      <c r="C251" s="15"/>
      <c r="D251" s="6"/>
      <c r="E251" s="4"/>
      <c r="F251" s="10"/>
      <c r="G251" s="10"/>
    </row>
    <row r="252" spans="2:7" ht="15" customHeight="1">
      <c r="B252" s="7"/>
      <c r="C252" s="15"/>
      <c r="D252" s="6"/>
      <c r="E252" s="4"/>
      <c r="F252" s="10"/>
      <c r="G252" s="10"/>
    </row>
    <row r="253" spans="2:7" ht="15" customHeight="1">
      <c r="B253" s="7"/>
      <c r="C253" s="15"/>
      <c r="D253" s="6"/>
      <c r="E253" s="4"/>
      <c r="F253" s="10"/>
      <c r="G253" s="10"/>
    </row>
    <row r="254" spans="2:7" ht="15" customHeight="1">
      <c r="B254" s="7"/>
      <c r="C254" s="15"/>
      <c r="D254" s="6"/>
      <c r="E254" s="4"/>
      <c r="F254" s="10"/>
      <c r="G254" s="10"/>
    </row>
    <row r="255" spans="2:7" ht="15" customHeight="1">
      <c r="B255" s="7"/>
      <c r="C255" s="15"/>
      <c r="D255" s="6"/>
      <c r="E255" s="4"/>
      <c r="F255" s="10"/>
      <c r="G255" s="10"/>
    </row>
    <row r="256" spans="2:7" ht="15" customHeight="1">
      <c r="B256" s="7"/>
      <c r="C256" s="15"/>
      <c r="D256" s="6"/>
      <c r="E256" s="4"/>
      <c r="F256" s="10"/>
      <c r="G256" s="10"/>
    </row>
    <row r="257" spans="2:7" ht="15" customHeight="1">
      <c r="B257" s="7"/>
      <c r="C257" s="15"/>
      <c r="D257" s="6"/>
      <c r="E257" s="4"/>
      <c r="F257" s="10"/>
      <c r="G257" s="10"/>
    </row>
    <row r="258" spans="2:7" ht="15" customHeight="1">
      <c r="B258" s="7"/>
      <c r="C258" s="15"/>
      <c r="D258" s="6"/>
      <c r="E258" s="4"/>
      <c r="F258" s="10"/>
      <c r="G258" s="10"/>
    </row>
    <row r="259" spans="2:7" ht="15" customHeight="1">
      <c r="B259" s="7"/>
      <c r="C259" s="15"/>
      <c r="D259" s="6"/>
      <c r="E259" s="4"/>
      <c r="F259" s="10"/>
      <c r="G259" s="10"/>
    </row>
    <row r="260" spans="2:7" ht="15" customHeight="1">
      <c r="B260" s="7"/>
      <c r="C260" s="15"/>
      <c r="D260" s="6"/>
      <c r="E260" s="4"/>
      <c r="F260" s="10"/>
      <c r="G260" s="10"/>
    </row>
    <row r="261" spans="2:7" ht="15" customHeight="1">
      <c r="B261" s="7"/>
      <c r="C261" s="15"/>
      <c r="D261" s="6"/>
      <c r="E261" s="4"/>
      <c r="F261" s="10"/>
      <c r="G261" s="10"/>
    </row>
  </sheetData>
  <mergeCells count="5">
    <mergeCell ref="B2:G2"/>
    <mergeCell ref="F9:G9"/>
    <mergeCell ref="F10:G10"/>
    <mergeCell ref="F11:G11"/>
    <mergeCell ref="F12:G12"/>
  </mergeCells>
  <phoneticPr fontId="3" type="noConversion"/>
  <conditionalFormatting sqref="E40 E26:E34 E36:E37 E9:E24">
    <cfRule type="containsBlanks" dxfId="36" priority="160" stopIfTrue="1">
      <formula>LEN(TRIM(E9))=0</formula>
    </cfRule>
    <cfRule type="cellIs" dxfId="35" priority="161" operator="lessThan">
      <formula>TODAY()</formula>
    </cfRule>
    <cfRule type="timePeriod" dxfId="34" priority="162" timePeriod="nextMonth">
      <formula>AND(MONTH(E9)=MONTH(TODAY())+1,OR(YEAR(E9)=YEAR(TODAY()),AND(MONTH(E9)=12,YEAR(E9)=YEAR(TODAY())+1)))</formula>
    </cfRule>
    <cfRule type="timePeriod" dxfId="33" priority="163" timePeriod="thisMonth">
      <formula>AND(MONTH(E9)=MONTH(TODAY()),YEAR(E9)=YEAR(TODAY()))</formula>
    </cfRule>
  </conditionalFormatting>
  <conditionalFormatting sqref="E38">
    <cfRule type="containsBlanks" dxfId="32" priority="29" stopIfTrue="1">
      <formula>LEN(TRIM(E38))=0</formula>
    </cfRule>
    <cfRule type="cellIs" dxfId="31" priority="30" operator="lessThan">
      <formula>TODAY()</formula>
    </cfRule>
    <cfRule type="timePeriod" dxfId="30" priority="31" timePeriod="nextMonth">
      <formula>AND(MONTH(E38)=MONTH(TODAY())+1,OR(YEAR(E38)=YEAR(TODAY()),AND(MONTH(E38)=12,YEAR(E38)=YEAR(TODAY())+1)))</formula>
    </cfRule>
    <cfRule type="timePeriod" dxfId="29" priority="32" timePeriod="thisMonth">
      <formula>AND(MONTH(E38)=MONTH(TODAY()),YEAR(E38)=YEAR(TODAY()))</formula>
    </cfRule>
  </conditionalFormatting>
  <conditionalFormatting sqref="E41:E42">
    <cfRule type="containsBlanks" dxfId="28" priority="25" stopIfTrue="1">
      <formula>LEN(TRIM(E41))=0</formula>
    </cfRule>
    <cfRule type="cellIs" dxfId="27" priority="26" operator="lessThan">
      <formula>TODAY()</formula>
    </cfRule>
    <cfRule type="timePeriod" dxfId="26" priority="27" timePeriod="nextMonth">
      <formula>AND(MONTH(E41)=MONTH(TODAY())+1,OR(YEAR(E41)=YEAR(TODAY()),AND(MONTH(E41)=12,YEAR(E41)=YEAR(TODAY())+1)))</formula>
    </cfRule>
    <cfRule type="timePeriod" dxfId="25" priority="28" timePeriod="thisMonth">
      <formula>AND(MONTH(E41)=MONTH(TODAY()),YEAR(E41)=YEAR(TODAY()))</formula>
    </cfRule>
  </conditionalFormatting>
  <conditionalFormatting sqref="E25">
    <cfRule type="containsBlanks" dxfId="24" priority="21" stopIfTrue="1">
      <formula>LEN(TRIM(E25))=0</formula>
    </cfRule>
    <cfRule type="cellIs" dxfId="23" priority="22" operator="lessThan">
      <formula>TODAY()</formula>
    </cfRule>
    <cfRule type="timePeriod" dxfId="22" priority="23" timePeriod="nextMonth">
      <formula>AND(MONTH(E25)=MONTH(TODAY())+1,OR(YEAR(E25)=YEAR(TODAY()),AND(MONTH(E25)=12,YEAR(E25)=YEAR(TODAY())+1)))</formula>
    </cfRule>
    <cfRule type="timePeriod" dxfId="21" priority="24" timePeriod="thisMonth">
      <formula>AND(MONTH(E25)=MONTH(TODAY()),YEAR(E25)=YEAR(TODAY()))</formula>
    </cfRule>
  </conditionalFormatting>
  <conditionalFormatting sqref="E35">
    <cfRule type="containsBlanks" dxfId="20" priority="17" stopIfTrue="1">
      <formula>LEN(TRIM(E35))=0</formula>
    </cfRule>
    <cfRule type="cellIs" dxfId="19" priority="18" operator="lessThan">
      <formula>TODAY()</formula>
    </cfRule>
    <cfRule type="timePeriod" dxfId="18" priority="19" timePeriod="nextMonth">
      <formula>AND(MONTH(E35)=MONTH(TODAY())+1,OR(YEAR(E35)=YEAR(TODAY()),AND(MONTH(E35)=12,YEAR(E35)=YEAR(TODAY())+1)))</formula>
    </cfRule>
    <cfRule type="timePeriod" dxfId="17" priority="20" timePeriod="thisMonth">
      <formula>AND(MONTH(E35)=MONTH(TODAY()),YEAR(E35)=YEAR(TODAY()))</formula>
    </cfRule>
  </conditionalFormatting>
  <conditionalFormatting sqref="E39">
    <cfRule type="containsBlanks" dxfId="16" priority="13" stopIfTrue="1">
      <formula>LEN(TRIM(E39))=0</formula>
    </cfRule>
    <cfRule type="cellIs" dxfId="15" priority="14" operator="lessThan">
      <formula>TODAY()</formula>
    </cfRule>
    <cfRule type="timePeriod" dxfId="14" priority="15" timePeriod="nextMonth">
      <formula>AND(MONTH(E39)=MONTH(TODAY())+1,OR(YEAR(E39)=YEAR(TODAY()),AND(MONTH(E39)=12,YEAR(E39)=YEAR(TODAY())+1)))</formula>
    </cfRule>
    <cfRule type="timePeriod" dxfId="13" priority="16" timePeriod="thisMonth">
      <formula>AND(MONTH(E39)=MONTH(TODAY()),YEAR(E39)=YEAR(TODAY()))</formula>
    </cfRule>
  </conditionalFormatting>
  <conditionalFormatting sqref="E43:E44">
    <cfRule type="containsBlanks" dxfId="12" priority="9" stopIfTrue="1">
      <formula>LEN(TRIM(E43))=0</formula>
    </cfRule>
    <cfRule type="cellIs" dxfId="11" priority="10" operator="lessThan">
      <formula>TODAY()</formula>
    </cfRule>
    <cfRule type="timePeriod" dxfId="10" priority="11" timePeriod="nextMonth">
      <formula>AND(MONTH(E43)=MONTH(TODAY())+1,OR(YEAR(E43)=YEAR(TODAY()),AND(MONTH(E43)=12,YEAR(E43)=YEAR(TODAY())+1)))</formula>
    </cfRule>
    <cfRule type="timePeriod" dxfId="9" priority="12" timePeriod="thisMonth">
      <formula>AND(MONTH(E43)=MONTH(TODAY()),YEAR(E43)=YEAR(TODAY()))</formula>
    </cfRule>
  </conditionalFormatting>
  <conditionalFormatting sqref="E42">
    <cfRule type="containsBlanks" dxfId="8" priority="5" stopIfTrue="1">
      <formula>LEN(TRIM(E42))=0</formula>
    </cfRule>
    <cfRule type="cellIs" dxfId="7" priority="6" operator="lessThan">
      <formula>TODAY()</formula>
    </cfRule>
    <cfRule type="timePeriod" dxfId="6" priority="7" timePeriod="nextMonth">
      <formula>AND(MONTH(E42)=MONTH(TODAY())+1,OR(YEAR(E42)=YEAR(TODAY()),AND(MONTH(E42)=12,YEAR(E42)=YEAR(TODAY())+1)))</formula>
    </cfRule>
    <cfRule type="timePeriod" dxfId="5" priority="8" timePeriod="thisMonth">
      <formula>AND(MONTH(E42)=MONTH(TODAY()),YEAR(E42)=YEAR(TODAY()))</formula>
    </cfRule>
  </conditionalFormatting>
  <conditionalFormatting sqref="E45">
    <cfRule type="containsBlanks" dxfId="4" priority="1" stopIfTrue="1">
      <formula>LEN(TRIM(E45))=0</formula>
    </cfRule>
    <cfRule type="cellIs" dxfId="3" priority="2" operator="lessThan">
      <formula>TODAY()</formula>
    </cfRule>
    <cfRule type="timePeriod" dxfId="2" priority="3" timePeriod="nextMonth">
      <formula>AND(MONTH(E45)=MONTH(TODAY())+1,OR(YEAR(E45)=YEAR(TODAY()),AND(MONTH(E45)=12,YEAR(E45)=YEAR(TODAY())+1)))</formula>
    </cfRule>
    <cfRule type="timePeriod" dxfId="1" priority="4" timePeriod="thisMonth">
      <formula>AND(MONTH(E45)=MONTH(TODAY()),YEAR(E45)=YEAR(TODAY()))</formula>
    </cfRule>
  </conditionalFormatting>
  <hyperlinks>
    <hyperlink ref="B11" r:id="rId1" display="17/2016"/>
    <hyperlink ref="B12" r:id="rId2" display="17/2016"/>
    <hyperlink ref="B9" r:id="rId3" display="07/2016"/>
    <hyperlink ref="B10" r:id="rId4" display="08/2016"/>
    <hyperlink ref="B15" location="'Pregões Vigentes'!D294" display="016/2017"/>
    <hyperlink ref="B14" location="'Pregões Vigentes'!D268" display="014/2017"/>
    <hyperlink ref="B17" location="'Pregões Vigentes'!D370" display="021/2017"/>
    <hyperlink ref="B18" location="'Pregões Vigentes'!D401" display="022/2017"/>
    <hyperlink ref="B19" location="'Pregões Vigentes'!D421" display="023/2017"/>
    <hyperlink ref="B16" location="'Pregões Vigentes'!D302" display="019/2017"/>
    <hyperlink ref="B22" location="'Pregões Vigentes'!D917" display="032/2017"/>
    <hyperlink ref="B23" location="'Pregões Vigentes'!D930" display="033/2017"/>
    <hyperlink ref="B20" location="'Pregões Vigentes'!D595" display="024/2017"/>
    <hyperlink ref="B21" location="'Pregões Vigentes'!D865" display="030/2017"/>
    <hyperlink ref="B24" location="'Pregões Vigentes'!D946" display="038/2017"/>
    <hyperlink ref="B27" location="'Pregões Vigentes'!D1270" display="041/2017"/>
    <hyperlink ref="B29" location="'Pregões Vigentes'!D1324" display="043/2017"/>
    <hyperlink ref="B13" location="'Pregões Vigentes'!D5" display="060/2016"/>
    <hyperlink ref="B31" location="'Pregões Vigentes'!D1371" display="049/2017"/>
    <hyperlink ref="B26" location="'Pregões Vigentes'!D1031" display="040/2017"/>
    <hyperlink ref="B30" location="'Pregões Vigentes'!D1332" display="046/2017"/>
    <hyperlink ref="B36" location="'Pregões Vigentes'!D1585" display="058/2017"/>
    <hyperlink ref="B32" location="'Pregões Vigentes'!D1406" display="052/2017"/>
    <hyperlink ref="B40" location="'Pregões Vigentes'!D1759" display="066/2017"/>
    <hyperlink ref="B28" location="'Pregões Vigentes'!D1309" display="042/2017"/>
    <hyperlink ref="B33" location="'Pregões Vigentes'!D1447" display="054/2017"/>
    <hyperlink ref="B34" location="'Pregões Vigentes'!D1474" display="056/2017"/>
    <hyperlink ref="B37" location="'Pregões Vigentes'!D1645" display="060/2017"/>
    <hyperlink ref="B38" location="'Pregões Vigentes'!D1671" display="061/2017"/>
    <hyperlink ref="B41" location="'Pregões Vigentes'!D1779" display="075/2017"/>
    <hyperlink ref="B25" location="'Pregões Vigentes'!D964" display="039/2017"/>
    <hyperlink ref="B35" location="'Pregões Vigentes'!D1542" display="057/2017"/>
    <hyperlink ref="B39" location="'Pregões Vigentes'!D1716" display="065/2017"/>
    <hyperlink ref="B43" location="'Pregões Vigentes'!D1825" display="006/2018"/>
    <hyperlink ref="B44" location="'Pregões Vigentes'!D1843" display="010/2018"/>
    <hyperlink ref="B42" location="'Pregões Vigentes'!D1814" display="005/2018"/>
    <hyperlink ref="B45" location="'Pregões Vigentes'!D1853" display="024/2018"/>
  </hyperlinks>
  <printOptions horizontalCentered="1" verticalCentered="1"/>
  <pageMargins left="0.39370078740157483" right="0.39370078740157483" top="0.39370078740157483" bottom="0.39370078740157483" header="0.51181102362204722" footer="0.51181102362204722"/>
  <pageSetup paperSize="9" scale="80" orientation="landscape" r:id="rId5"/>
  <headerFooter alignWithMargins="0"/>
  <colBreaks count="1" manualBreakCount="1">
    <brk id="7" max="1048575" man="1"/>
  </colBreaks>
  <drawing r:id="rId6"/>
</worksheet>
</file>

<file path=xl/worksheets/sheet2.xml><?xml version="1.0" encoding="utf-8"?>
<worksheet xmlns="http://schemas.openxmlformats.org/spreadsheetml/2006/main" xmlns:r="http://schemas.openxmlformats.org/officeDocument/2006/relationships">
  <sheetPr codeName="Plan2">
    <tabColor theme="6" tint="0.39997558519241921"/>
  </sheetPr>
  <dimension ref="A1:XFC1863"/>
  <sheetViews>
    <sheetView showGridLines="0" zoomScale="85" zoomScaleNormal="85" zoomScaleSheetLayoutView="90" workbookViewId="0">
      <pane ySplit="3" topLeftCell="A1571" activePane="bottomLeft" state="frozen"/>
      <selection activeCell="B39" sqref="B39"/>
      <selection pane="bottomLeft" activeCell="D1585" sqref="D1585"/>
    </sheetView>
  </sheetViews>
  <sheetFormatPr defaultRowHeight="15" customHeight="1"/>
  <cols>
    <col min="1" max="1" width="8.7109375" style="7" customWidth="1"/>
    <col min="2" max="2" width="19.7109375" style="24" customWidth="1"/>
    <col min="3" max="3" width="10.42578125" style="21" customWidth="1"/>
    <col min="4" max="4" width="62.7109375" style="54" customWidth="1"/>
    <col min="5" max="5" width="21.5703125" style="35" customWidth="1"/>
    <col min="6" max="6" width="12.5703125" style="21" customWidth="1"/>
    <col min="7" max="7" width="13.85546875" style="21" customWidth="1"/>
    <col min="8" max="8" width="8.28515625" style="21" customWidth="1"/>
    <col min="9" max="9" width="9.28515625" style="21" hidden="1" customWidth="1"/>
    <col min="10" max="10" width="7.85546875" style="21" hidden="1" customWidth="1"/>
    <col min="11" max="11" width="7.7109375" style="21" hidden="1" customWidth="1"/>
    <col min="12" max="12" width="8.5703125" style="21" hidden="1" customWidth="1"/>
    <col min="13" max="13" width="7.85546875" style="21" hidden="1" customWidth="1"/>
    <col min="14" max="14" width="7.140625" style="21" hidden="1" customWidth="1"/>
    <col min="15" max="15" width="5.7109375" style="21" hidden="1" customWidth="1"/>
    <col min="16" max="16" width="7.42578125" style="21" hidden="1" customWidth="1"/>
    <col min="17" max="17" width="12" style="21" hidden="1" customWidth="1"/>
    <col min="18" max="18" width="7.7109375" style="21" hidden="1" customWidth="1"/>
    <col min="19" max="19" width="7.28515625" style="21" hidden="1" customWidth="1"/>
    <col min="20" max="20" width="6.5703125" style="21" hidden="1" customWidth="1"/>
    <col min="21" max="21" width="25.140625" style="41" customWidth="1"/>
    <col min="22" max="22" width="15.7109375" style="55" customWidth="1"/>
    <col min="23" max="23" width="32" style="55" customWidth="1"/>
    <col min="24" max="24" width="9.140625" style="40"/>
    <col min="25" max="25" width="11" style="40" bestFit="1" customWidth="1"/>
    <col min="26" max="16384" width="9.140625" style="40"/>
  </cols>
  <sheetData>
    <row r="1" spans="1:23" s="19" customFormat="1" ht="15" customHeight="1">
      <c r="A1" s="56" t="s">
        <v>20</v>
      </c>
      <c r="B1" s="57"/>
      <c r="C1" s="50"/>
      <c r="D1" s="58"/>
      <c r="E1" s="59"/>
      <c r="F1" s="50"/>
      <c r="G1" s="50"/>
      <c r="H1" s="52"/>
      <c r="I1" s="50"/>
      <c r="J1" s="50"/>
      <c r="K1" s="50"/>
      <c r="L1" s="50"/>
      <c r="M1" s="50"/>
      <c r="N1" s="50"/>
      <c r="O1" s="50"/>
      <c r="P1" s="50"/>
      <c r="Q1" s="50"/>
      <c r="R1" s="50"/>
      <c r="S1" s="50"/>
      <c r="T1" s="50"/>
      <c r="U1" s="50"/>
      <c r="V1" s="50"/>
      <c r="W1" s="50"/>
    </row>
    <row r="2" spans="1:23" s="19" customFormat="1" ht="44.25" customHeight="1">
      <c r="A2" s="352" t="s">
        <v>64</v>
      </c>
      <c r="B2" s="352"/>
      <c r="C2" s="352"/>
      <c r="D2" s="352"/>
      <c r="E2" s="352"/>
      <c r="F2" s="352"/>
      <c r="G2" s="352"/>
      <c r="H2" s="352"/>
      <c r="I2" s="352"/>
      <c r="J2" s="352"/>
      <c r="K2" s="352"/>
      <c r="L2" s="352"/>
      <c r="M2" s="352"/>
      <c r="N2" s="352"/>
      <c r="O2" s="352"/>
      <c r="P2" s="352"/>
      <c r="Q2" s="352"/>
      <c r="R2" s="352"/>
      <c r="S2" s="352"/>
      <c r="T2" s="352"/>
      <c r="U2" s="352"/>
      <c r="V2" s="352"/>
      <c r="W2" s="352"/>
    </row>
    <row r="3" spans="1:23" s="19" customFormat="1" ht="43.5" customHeight="1">
      <c r="A3" s="61" t="s">
        <v>8</v>
      </c>
      <c r="B3" s="51" t="s">
        <v>18</v>
      </c>
      <c r="C3" s="51" t="s">
        <v>14</v>
      </c>
      <c r="D3" s="61" t="s">
        <v>21</v>
      </c>
      <c r="E3" s="51" t="s">
        <v>10</v>
      </c>
      <c r="F3" s="62" t="s">
        <v>12</v>
      </c>
      <c r="G3" s="63" t="s">
        <v>11</v>
      </c>
      <c r="H3" s="51"/>
      <c r="I3" s="64"/>
      <c r="J3" s="64"/>
      <c r="K3" s="64"/>
      <c r="L3" s="64"/>
      <c r="M3" s="64"/>
      <c r="N3" s="64"/>
      <c r="O3" s="64"/>
      <c r="P3" s="64"/>
      <c r="Q3" s="64"/>
      <c r="R3" s="64"/>
      <c r="S3" s="64"/>
      <c r="T3" s="64"/>
      <c r="U3" s="51" t="s">
        <v>9</v>
      </c>
      <c r="V3" s="51"/>
      <c r="W3" s="51"/>
    </row>
    <row r="4" spans="1:23" s="47" customFormat="1" ht="15" customHeight="1">
      <c r="A4" s="70"/>
      <c r="B4" s="71"/>
      <c r="C4" s="71"/>
      <c r="D4" s="72"/>
      <c r="E4" s="75"/>
      <c r="F4" s="53"/>
      <c r="G4" s="53"/>
      <c r="H4" s="52"/>
      <c r="I4" s="53"/>
      <c r="J4" s="53"/>
      <c r="K4" s="53"/>
      <c r="L4" s="53"/>
      <c r="M4" s="53"/>
      <c r="N4" s="53"/>
      <c r="O4" s="53"/>
      <c r="P4" s="53"/>
      <c r="Q4" s="53"/>
      <c r="R4" s="53"/>
      <c r="S4" s="53"/>
      <c r="T4" s="76"/>
      <c r="U4" s="53"/>
      <c r="V4" s="67"/>
      <c r="W4" s="67"/>
    </row>
    <row r="5" spans="1:23" s="74" customFormat="1" ht="15" customHeight="1">
      <c r="A5" s="353" t="s">
        <v>1</v>
      </c>
      <c r="B5" s="353"/>
      <c r="C5" s="353"/>
      <c r="D5" s="68" t="s">
        <v>434</v>
      </c>
      <c r="E5" s="122" t="s">
        <v>2</v>
      </c>
      <c r="F5" s="123" t="s">
        <v>160</v>
      </c>
      <c r="G5" s="124"/>
      <c r="H5" s="124"/>
      <c r="I5" s="124"/>
      <c r="J5" s="124"/>
      <c r="K5" s="124"/>
      <c r="L5" s="124"/>
      <c r="M5" s="124"/>
      <c r="N5" s="124"/>
      <c r="O5" s="124"/>
      <c r="P5" s="124"/>
      <c r="Q5" s="124"/>
      <c r="R5" s="124"/>
      <c r="S5" s="124"/>
      <c r="T5" s="124"/>
      <c r="U5" s="124"/>
      <c r="V5" s="125"/>
      <c r="W5" s="125"/>
    </row>
    <row r="6" spans="1:23" s="74" customFormat="1" ht="15" customHeight="1">
      <c r="A6" s="354" t="s">
        <v>4</v>
      </c>
      <c r="B6" s="354"/>
      <c r="C6" s="354"/>
      <c r="D6" s="270">
        <v>43244</v>
      </c>
      <c r="E6" s="127" t="s">
        <v>3</v>
      </c>
      <c r="F6" s="123" t="s">
        <v>159</v>
      </c>
      <c r="G6" s="124"/>
      <c r="H6" s="124"/>
      <c r="I6" s="124"/>
      <c r="J6" s="124"/>
      <c r="K6" s="124"/>
      <c r="L6" s="124"/>
      <c r="M6" s="124"/>
      <c r="N6" s="124"/>
      <c r="O6" s="124"/>
      <c r="P6" s="124"/>
      <c r="Q6" s="124"/>
      <c r="R6" s="124"/>
      <c r="S6" s="124"/>
      <c r="T6" s="124"/>
      <c r="U6" s="124"/>
      <c r="V6" s="128"/>
      <c r="W6" s="129"/>
    </row>
    <row r="7" spans="1:23" s="74" customFormat="1" ht="15" customHeight="1">
      <c r="A7" s="130" t="s">
        <v>411</v>
      </c>
      <c r="B7" s="130"/>
      <c r="C7" s="130"/>
      <c r="D7" s="130"/>
      <c r="E7" s="131">
        <f>W8</f>
        <v>2068</v>
      </c>
      <c r="F7" s="131"/>
      <c r="G7" s="131"/>
      <c r="H7" s="131"/>
      <c r="I7" s="131"/>
      <c r="J7" s="131"/>
      <c r="K7" s="131"/>
      <c r="L7" s="131"/>
      <c r="M7" s="131"/>
      <c r="N7" s="131"/>
      <c r="O7" s="131"/>
      <c r="P7" s="131"/>
      <c r="Q7" s="131"/>
      <c r="R7" s="131"/>
      <c r="S7" s="131"/>
      <c r="T7" s="131"/>
      <c r="U7" s="131"/>
      <c r="V7" s="131"/>
      <c r="W7" s="132"/>
    </row>
    <row r="8" spans="1:23" s="74" customFormat="1" ht="15" customHeight="1">
      <c r="A8" s="133">
        <v>104</v>
      </c>
      <c r="B8" s="134" t="s">
        <v>381</v>
      </c>
      <c r="C8" s="134">
        <v>11</v>
      </c>
      <c r="D8" s="135" t="s">
        <v>30</v>
      </c>
      <c r="E8" s="136">
        <v>188</v>
      </c>
      <c r="F8" s="137">
        <f>C8-G8</f>
        <v>0</v>
      </c>
      <c r="G8" s="33">
        <f>SUM( H8:T8)</f>
        <v>11</v>
      </c>
      <c r="H8" s="138">
        <v>11</v>
      </c>
      <c r="I8" s="138"/>
      <c r="J8" s="138"/>
      <c r="K8" s="138"/>
      <c r="L8" s="138"/>
      <c r="M8" s="138"/>
      <c r="N8" s="138"/>
      <c r="O8" s="138"/>
      <c r="P8" s="138"/>
      <c r="Q8" s="138"/>
      <c r="R8" s="138"/>
      <c r="S8" s="138"/>
      <c r="T8" s="138"/>
      <c r="U8" s="69" t="s">
        <v>145</v>
      </c>
      <c r="V8" s="128">
        <f>G8*E8</f>
        <v>2068</v>
      </c>
      <c r="W8" s="128">
        <f>C8*E8</f>
        <v>2068</v>
      </c>
    </row>
    <row r="9" spans="1:23" s="74" customFormat="1" ht="15" customHeight="1">
      <c r="A9" s="130" t="s">
        <v>28</v>
      </c>
      <c r="B9" s="130"/>
      <c r="C9" s="130"/>
      <c r="D9" s="130"/>
      <c r="E9" s="131">
        <f>SUM(W10:W11)</f>
        <v>3428.92</v>
      </c>
      <c r="F9" s="131"/>
      <c r="G9" s="131"/>
      <c r="H9" s="131"/>
      <c r="I9" s="131"/>
      <c r="J9" s="131"/>
      <c r="K9" s="131"/>
      <c r="L9" s="131"/>
      <c r="M9" s="131"/>
      <c r="N9" s="131"/>
      <c r="O9" s="131"/>
      <c r="P9" s="131"/>
      <c r="Q9" s="131"/>
      <c r="R9" s="131"/>
      <c r="S9" s="131"/>
      <c r="T9" s="131"/>
      <c r="U9" s="131"/>
      <c r="V9" s="128"/>
      <c r="W9" s="128"/>
    </row>
    <row r="10" spans="1:23" s="74" customFormat="1" ht="15" customHeight="1">
      <c r="A10" s="139">
        <v>27</v>
      </c>
      <c r="B10" s="134" t="s">
        <v>381</v>
      </c>
      <c r="C10" s="139">
        <v>2</v>
      </c>
      <c r="D10" s="140" t="s">
        <v>182</v>
      </c>
      <c r="E10" s="141">
        <v>137.99</v>
      </c>
      <c r="F10" s="137">
        <f>C10-G10</f>
        <v>2</v>
      </c>
      <c r="G10" s="33">
        <f>SUM( H10:T10)</f>
        <v>0</v>
      </c>
      <c r="H10" s="138"/>
      <c r="I10" s="138"/>
      <c r="J10" s="138"/>
      <c r="K10" s="138"/>
      <c r="L10" s="138"/>
      <c r="M10" s="138"/>
      <c r="N10" s="138"/>
      <c r="O10" s="138"/>
      <c r="P10" s="138"/>
      <c r="Q10" s="138"/>
      <c r="R10" s="138"/>
      <c r="S10" s="138"/>
      <c r="T10" s="138"/>
      <c r="U10" s="69" t="s">
        <v>132</v>
      </c>
      <c r="V10" s="128">
        <f>G10*E10</f>
        <v>0</v>
      </c>
      <c r="W10" s="128">
        <f t="shared" ref="W10:W11" si="0">C10*E10</f>
        <v>275.98</v>
      </c>
    </row>
    <row r="11" spans="1:23" s="74" customFormat="1" ht="15" customHeight="1">
      <c r="A11" s="142">
        <v>130</v>
      </c>
      <c r="B11" s="139" t="s">
        <v>382</v>
      </c>
      <c r="C11" s="139">
        <v>3</v>
      </c>
      <c r="D11" s="143" t="s">
        <v>262</v>
      </c>
      <c r="E11" s="141">
        <v>1050.98</v>
      </c>
      <c r="F11" s="137">
        <f>C11-G11</f>
        <v>3</v>
      </c>
      <c r="G11" s="33">
        <f>SUM( H11:T11)</f>
        <v>0</v>
      </c>
      <c r="H11" s="138"/>
      <c r="I11" s="138"/>
      <c r="J11" s="138"/>
      <c r="K11" s="138"/>
      <c r="L11" s="138"/>
      <c r="M11" s="138"/>
      <c r="N11" s="138"/>
      <c r="O11" s="138"/>
      <c r="P11" s="138"/>
      <c r="Q11" s="138"/>
      <c r="R11" s="138"/>
      <c r="S11" s="138"/>
      <c r="T11" s="138"/>
      <c r="U11" s="139" t="s">
        <v>149</v>
      </c>
      <c r="V11" s="128">
        <f>G11*E11</f>
        <v>0</v>
      </c>
      <c r="W11" s="128">
        <f t="shared" si="0"/>
        <v>3152.94</v>
      </c>
    </row>
    <row r="12" spans="1:23" s="74" customFormat="1" ht="15" customHeight="1">
      <c r="A12" s="130" t="s">
        <v>383</v>
      </c>
      <c r="B12" s="130"/>
      <c r="C12" s="130"/>
      <c r="D12" s="130"/>
      <c r="E12" s="131">
        <f>SUM(W13:W14)</f>
        <v>1612</v>
      </c>
      <c r="F12" s="131"/>
      <c r="G12" s="131"/>
      <c r="H12" s="138"/>
      <c r="I12" s="138"/>
      <c r="J12" s="138"/>
      <c r="K12" s="138"/>
      <c r="L12" s="138"/>
      <c r="M12" s="138"/>
      <c r="N12" s="138"/>
      <c r="O12" s="138"/>
      <c r="P12" s="138"/>
      <c r="Q12" s="138"/>
      <c r="R12" s="138"/>
      <c r="S12" s="138"/>
      <c r="T12" s="138"/>
      <c r="U12" s="69"/>
      <c r="V12" s="128"/>
      <c r="W12" s="128"/>
    </row>
    <row r="13" spans="1:23" s="74" customFormat="1" ht="15" customHeight="1">
      <c r="A13" s="139">
        <v>20</v>
      </c>
      <c r="B13" s="134" t="s">
        <v>381</v>
      </c>
      <c r="C13" s="139">
        <v>2</v>
      </c>
      <c r="D13" s="144" t="s">
        <v>177</v>
      </c>
      <c r="E13" s="141">
        <v>806</v>
      </c>
      <c r="F13" s="137">
        <f>C13-G13</f>
        <v>2</v>
      </c>
      <c r="G13" s="33">
        <f>SUM( H13:T13)</f>
        <v>0</v>
      </c>
      <c r="H13" s="138"/>
      <c r="I13" s="138"/>
      <c r="J13" s="138"/>
      <c r="K13" s="138"/>
      <c r="L13" s="138"/>
      <c r="M13" s="138"/>
      <c r="N13" s="138"/>
      <c r="O13" s="138"/>
      <c r="P13" s="138"/>
      <c r="Q13" s="138"/>
      <c r="R13" s="138"/>
      <c r="S13" s="138"/>
      <c r="T13" s="138"/>
      <c r="U13" s="139" t="s">
        <v>132</v>
      </c>
      <c r="V13" s="128">
        <f>G13*E13</f>
        <v>0</v>
      </c>
      <c r="W13" s="128">
        <f>C13*E13</f>
        <v>1612</v>
      </c>
    </row>
    <row r="14" spans="1:23" s="74" customFormat="1" ht="15" customHeight="1">
      <c r="A14" s="130" t="s">
        <v>384</v>
      </c>
      <c r="B14" s="130"/>
      <c r="C14" s="130"/>
      <c r="D14" s="130"/>
      <c r="E14" s="131">
        <f>SUM(W15:W40)</f>
        <v>11694.44</v>
      </c>
      <c r="F14" s="69"/>
      <c r="G14" s="69"/>
      <c r="H14" s="138"/>
      <c r="I14" s="138"/>
      <c r="J14" s="138"/>
      <c r="K14" s="138"/>
      <c r="L14" s="138"/>
      <c r="M14" s="138"/>
      <c r="N14" s="138"/>
      <c r="O14" s="138"/>
      <c r="P14" s="138"/>
      <c r="Q14" s="138"/>
      <c r="R14" s="138"/>
      <c r="S14" s="138"/>
      <c r="T14" s="138"/>
      <c r="U14" s="69"/>
      <c r="V14" s="128"/>
      <c r="W14" s="128"/>
    </row>
    <row r="15" spans="1:23" s="74" customFormat="1" ht="15" customHeight="1">
      <c r="A15" s="139">
        <v>5</v>
      </c>
      <c r="B15" s="134" t="s">
        <v>381</v>
      </c>
      <c r="C15" s="139">
        <v>6</v>
      </c>
      <c r="D15" s="140" t="s">
        <v>165</v>
      </c>
      <c r="E15" s="141">
        <v>17.989999999999998</v>
      </c>
      <c r="F15" s="137">
        <f>C15-G15</f>
        <v>6</v>
      </c>
      <c r="G15" s="33">
        <f>SUM( H15:T15)</f>
        <v>0</v>
      </c>
      <c r="H15" s="138"/>
      <c r="I15" s="138"/>
      <c r="J15" s="138"/>
      <c r="K15" s="138"/>
      <c r="L15" s="138"/>
      <c r="M15" s="138"/>
      <c r="N15" s="138"/>
      <c r="O15" s="138"/>
      <c r="P15" s="138"/>
      <c r="Q15" s="138"/>
      <c r="R15" s="138"/>
      <c r="S15" s="138"/>
      <c r="T15" s="138"/>
      <c r="U15" s="139" t="s">
        <v>130</v>
      </c>
      <c r="V15" s="128">
        <f>G15*E15</f>
        <v>0</v>
      </c>
      <c r="W15" s="128">
        <f>E15*C15</f>
        <v>107.94</v>
      </c>
    </row>
    <row r="16" spans="1:23" s="74" customFormat="1" ht="15" customHeight="1">
      <c r="A16" s="139">
        <v>14</v>
      </c>
      <c r="B16" s="134" t="s">
        <v>381</v>
      </c>
      <c r="C16" s="139">
        <v>1</v>
      </c>
      <c r="D16" s="145" t="s">
        <v>173</v>
      </c>
      <c r="E16" s="141">
        <v>24.99</v>
      </c>
      <c r="F16" s="137">
        <f t="shared" ref="F16:F40" si="1">C16-G16</f>
        <v>1</v>
      </c>
      <c r="G16" s="33">
        <f t="shared" ref="G16:G40" si="2">SUM( H16:T16)</f>
        <v>0</v>
      </c>
      <c r="H16" s="138"/>
      <c r="I16" s="138"/>
      <c r="J16" s="138"/>
      <c r="K16" s="138"/>
      <c r="L16" s="138"/>
      <c r="M16" s="138"/>
      <c r="N16" s="138"/>
      <c r="O16" s="138"/>
      <c r="P16" s="138"/>
      <c r="Q16" s="138"/>
      <c r="R16" s="138"/>
      <c r="S16" s="138"/>
      <c r="T16" s="138"/>
      <c r="U16" s="139" t="s">
        <v>101</v>
      </c>
      <c r="V16" s="128">
        <f t="shared" ref="V16:V40" si="3">G16*E16</f>
        <v>0</v>
      </c>
      <c r="W16" s="128">
        <f t="shared" ref="W16:W40" si="4">E16*C16</f>
        <v>24.99</v>
      </c>
    </row>
    <row r="17" spans="1:23" s="74" customFormat="1" ht="15" customHeight="1">
      <c r="A17" s="139">
        <v>21</v>
      </c>
      <c r="B17" s="134" t="s">
        <v>381</v>
      </c>
      <c r="C17" s="139">
        <v>3</v>
      </c>
      <c r="D17" s="145" t="s">
        <v>178</v>
      </c>
      <c r="E17" s="141">
        <v>15.89</v>
      </c>
      <c r="F17" s="137">
        <f t="shared" si="1"/>
        <v>3</v>
      </c>
      <c r="G17" s="33">
        <f t="shared" si="2"/>
        <v>0</v>
      </c>
      <c r="H17" s="138"/>
      <c r="I17" s="138"/>
      <c r="J17" s="138"/>
      <c r="K17" s="138"/>
      <c r="L17" s="138"/>
      <c r="M17" s="138"/>
      <c r="N17" s="138"/>
      <c r="O17" s="138"/>
      <c r="P17" s="138"/>
      <c r="Q17" s="138"/>
      <c r="R17" s="138"/>
      <c r="S17" s="138"/>
      <c r="T17" s="138"/>
      <c r="U17" s="139" t="s">
        <v>133</v>
      </c>
      <c r="V17" s="128">
        <f t="shared" si="3"/>
        <v>0</v>
      </c>
      <c r="W17" s="128">
        <f t="shared" si="4"/>
        <v>47.67</v>
      </c>
    </row>
    <row r="18" spans="1:23" s="74" customFormat="1" ht="15" customHeight="1">
      <c r="A18" s="139">
        <v>31</v>
      </c>
      <c r="B18" s="134" t="s">
        <v>381</v>
      </c>
      <c r="C18" s="139">
        <v>7</v>
      </c>
      <c r="D18" s="140" t="s">
        <v>186</v>
      </c>
      <c r="E18" s="141">
        <v>33.49</v>
      </c>
      <c r="F18" s="137">
        <f t="shared" si="1"/>
        <v>7</v>
      </c>
      <c r="G18" s="33">
        <f t="shared" si="2"/>
        <v>0</v>
      </c>
      <c r="H18" s="138"/>
      <c r="I18" s="138"/>
      <c r="J18" s="138"/>
      <c r="K18" s="138"/>
      <c r="L18" s="138"/>
      <c r="M18" s="138"/>
      <c r="N18" s="138"/>
      <c r="O18" s="138"/>
      <c r="P18" s="138"/>
      <c r="Q18" s="138"/>
      <c r="R18" s="138"/>
      <c r="S18" s="138"/>
      <c r="T18" s="138"/>
      <c r="U18" s="139" t="s">
        <v>135</v>
      </c>
      <c r="V18" s="128">
        <f t="shared" si="3"/>
        <v>0</v>
      </c>
      <c r="W18" s="128">
        <f t="shared" si="4"/>
        <v>234.43</v>
      </c>
    </row>
    <row r="19" spans="1:23" s="47" customFormat="1" ht="15" customHeight="1">
      <c r="A19" s="139">
        <v>59</v>
      </c>
      <c r="B19" s="134" t="s">
        <v>381</v>
      </c>
      <c r="C19" s="139">
        <v>50</v>
      </c>
      <c r="D19" s="140" t="s">
        <v>210</v>
      </c>
      <c r="E19" s="141">
        <v>25.39</v>
      </c>
      <c r="F19" s="137">
        <f t="shared" si="1"/>
        <v>30</v>
      </c>
      <c r="G19" s="33">
        <f t="shared" si="2"/>
        <v>20</v>
      </c>
      <c r="H19" s="138">
        <v>20</v>
      </c>
      <c r="I19" s="138"/>
      <c r="J19" s="138"/>
      <c r="K19" s="138"/>
      <c r="L19" s="138"/>
      <c r="M19" s="138"/>
      <c r="N19" s="138"/>
      <c r="O19" s="138"/>
      <c r="P19" s="138"/>
      <c r="Q19" s="138"/>
      <c r="R19" s="138"/>
      <c r="S19" s="138"/>
      <c r="T19" s="138"/>
      <c r="U19" s="139" t="s">
        <v>132</v>
      </c>
      <c r="V19" s="128">
        <f t="shared" si="3"/>
        <v>507.8</v>
      </c>
      <c r="W19" s="128">
        <f t="shared" si="4"/>
        <v>1269.5</v>
      </c>
    </row>
    <row r="20" spans="1:23" s="74" customFormat="1" ht="15" customHeight="1">
      <c r="A20" s="139">
        <v>86</v>
      </c>
      <c r="B20" s="134" t="s">
        <v>381</v>
      </c>
      <c r="C20" s="139">
        <v>5</v>
      </c>
      <c r="D20" s="140" t="s">
        <v>226</v>
      </c>
      <c r="E20" s="141">
        <v>9.67</v>
      </c>
      <c r="F20" s="137">
        <f t="shared" si="1"/>
        <v>5</v>
      </c>
      <c r="G20" s="33">
        <f t="shared" si="2"/>
        <v>0</v>
      </c>
      <c r="H20" s="138"/>
      <c r="I20" s="138"/>
      <c r="J20" s="138"/>
      <c r="K20" s="138"/>
      <c r="L20" s="138"/>
      <c r="M20" s="138"/>
      <c r="N20" s="138"/>
      <c r="O20" s="138"/>
      <c r="P20" s="138"/>
      <c r="Q20" s="138"/>
      <c r="R20" s="138"/>
      <c r="S20" s="138"/>
      <c r="T20" s="138"/>
      <c r="U20" s="139" t="s">
        <v>132</v>
      </c>
      <c r="V20" s="128">
        <f t="shared" si="3"/>
        <v>0</v>
      </c>
      <c r="W20" s="128">
        <f t="shared" si="4"/>
        <v>48.35</v>
      </c>
    </row>
    <row r="21" spans="1:23" s="74" customFormat="1" ht="15" customHeight="1">
      <c r="A21" s="139">
        <v>89</v>
      </c>
      <c r="B21" s="134" t="s">
        <v>381</v>
      </c>
      <c r="C21" s="139">
        <v>2</v>
      </c>
      <c r="D21" s="145" t="s">
        <v>229</v>
      </c>
      <c r="E21" s="141">
        <v>400</v>
      </c>
      <c r="F21" s="137">
        <f t="shared" si="1"/>
        <v>2</v>
      </c>
      <c r="G21" s="33">
        <f t="shared" si="2"/>
        <v>0</v>
      </c>
      <c r="H21" s="138"/>
      <c r="I21" s="138"/>
      <c r="J21" s="138"/>
      <c r="K21" s="138"/>
      <c r="L21" s="138"/>
      <c r="M21" s="138"/>
      <c r="N21" s="138"/>
      <c r="O21" s="138"/>
      <c r="P21" s="138"/>
      <c r="Q21" s="138"/>
      <c r="R21" s="138"/>
      <c r="S21" s="138"/>
      <c r="T21" s="138"/>
      <c r="U21" s="139" t="s">
        <v>130</v>
      </c>
      <c r="V21" s="128">
        <f t="shared" si="3"/>
        <v>0</v>
      </c>
      <c r="W21" s="128">
        <f t="shared" si="4"/>
        <v>800</v>
      </c>
    </row>
    <row r="22" spans="1:23" s="74" customFormat="1" ht="15" customHeight="1">
      <c r="A22" s="139">
        <v>102</v>
      </c>
      <c r="B22" s="134" t="s">
        <v>381</v>
      </c>
      <c r="C22" s="139">
        <v>500</v>
      </c>
      <c r="D22" s="140" t="s">
        <v>239</v>
      </c>
      <c r="E22" s="141">
        <v>1.38</v>
      </c>
      <c r="F22" s="137">
        <f t="shared" si="1"/>
        <v>500</v>
      </c>
      <c r="G22" s="33">
        <f t="shared" si="2"/>
        <v>0</v>
      </c>
      <c r="H22" s="138"/>
      <c r="I22" s="138"/>
      <c r="J22" s="138"/>
      <c r="K22" s="138"/>
      <c r="L22" s="138"/>
      <c r="M22" s="138"/>
      <c r="N22" s="138"/>
      <c r="O22" s="138"/>
      <c r="P22" s="138"/>
      <c r="Q22" s="138"/>
      <c r="R22" s="138"/>
      <c r="S22" s="138"/>
      <c r="T22" s="138"/>
      <c r="U22" s="139" t="s">
        <v>132</v>
      </c>
      <c r="V22" s="128">
        <f t="shared" si="3"/>
        <v>0</v>
      </c>
      <c r="W22" s="128">
        <f t="shared" si="4"/>
        <v>690</v>
      </c>
    </row>
    <row r="23" spans="1:23" s="47" customFormat="1" ht="15" customHeight="1">
      <c r="A23" s="139">
        <v>105</v>
      </c>
      <c r="B23" s="134" t="s">
        <v>381</v>
      </c>
      <c r="C23" s="139">
        <v>325</v>
      </c>
      <c r="D23" s="145" t="s">
        <v>241</v>
      </c>
      <c r="E23" s="141">
        <v>11.99</v>
      </c>
      <c r="F23" s="137">
        <f t="shared" si="1"/>
        <v>0</v>
      </c>
      <c r="G23" s="33">
        <f t="shared" si="2"/>
        <v>325</v>
      </c>
      <c r="H23" s="138">
        <v>325</v>
      </c>
      <c r="I23" s="138"/>
      <c r="J23" s="138"/>
      <c r="K23" s="138"/>
      <c r="L23" s="138"/>
      <c r="M23" s="138"/>
      <c r="N23" s="138"/>
      <c r="O23" s="138"/>
      <c r="P23" s="138"/>
      <c r="Q23" s="138"/>
      <c r="R23" s="138"/>
      <c r="S23" s="138"/>
      <c r="T23" s="138"/>
      <c r="U23" s="139" t="s">
        <v>130</v>
      </c>
      <c r="V23" s="128">
        <f t="shared" si="3"/>
        <v>3896.75</v>
      </c>
      <c r="W23" s="128">
        <f t="shared" si="4"/>
        <v>3896.75</v>
      </c>
    </row>
    <row r="24" spans="1:23" s="74" customFormat="1" ht="15" customHeight="1">
      <c r="A24" s="142">
        <v>131</v>
      </c>
      <c r="B24" s="139" t="s">
        <v>382</v>
      </c>
      <c r="C24" s="139">
        <v>5</v>
      </c>
      <c r="D24" s="140" t="s">
        <v>263</v>
      </c>
      <c r="E24" s="141">
        <v>16.97</v>
      </c>
      <c r="F24" s="137">
        <f t="shared" si="1"/>
        <v>4</v>
      </c>
      <c r="G24" s="33">
        <f t="shared" si="2"/>
        <v>1</v>
      </c>
      <c r="H24" s="138">
        <v>1</v>
      </c>
      <c r="I24" s="138"/>
      <c r="J24" s="138"/>
      <c r="K24" s="138"/>
      <c r="L24" s="138"/>
      <c r="M24" s="138"/>
      <c r="N24" s="138"/>
      <c r="O24" s="138"/>
      <c r="P24" s="138"/>
      <c r="Q24" s="138"/>
      <c r="R24" s="138"/>
      <c r="S24" s="138"/>
      <c r="T24" s="138"/>
      <c r="U24" s="139" t="s">
        <v>149</v>
      </c>
      <c r="V24" s="128">
        <f t="shared" si="3"/>
        <v>16.97</v>
      </c>
      <c r="W24" s="128">
        <f t="shared" si="4"/>
        <v>84.85</v>
      </c>
    </row>
    <row r="25" spans="1:23" s="74" customFormat="1" ht="15" customHeight="1">
      <c r="A25" s="142">
        <v>133</v>
      </c>
      <c r="B25" s="139" t="s">
        <v>382</v>
      </c>
      <c r="C25" s="139">
        <v>3</v>
      </c>
      <c r="D25" s="140" t="s">
        <v>265</v>
      </c>
      <c r="E25" s="141">
        <v>13.04</v>
      </c>
      <c r="F25" s="137">
        <f t="shared" si="1"/>
        <v>2</v>
      </c>
      <c r="G25" s="33">
        <f t="shared" si="2"/>
        <v>1</v>
      </c>
      <c r="H25" s="138">
        <v>1</v>
      </c>
      <c r="I25" s="138"/>
      <c r="J25" s="138"/>
      <c r="K25" s="138"/>
      <c r="L25" s="138"/>
      <c r="M25" s="138"/>
      <c r="N25" s="138"/>
      <c r="O25" s="138"/>
      <c r="P25" s="138"/>
      <c r="Q25" s="138"/>
      <c r="R25" s="138"/>
      <c r="S25" s="138"/>
      <c r="T25" s="138"/>
      <c r="U25" s="139" t="s">
        <v>149</v>
      </c>
      <c r="V25" s="128">
        <f t="shared" si="3"/>
        <v>13.04</v>
      </c>
      <c r="W25" s="128">
        <f t="shared" si="4"/>
        <v>39.119999999999997</v>
      </c>
    </row>
    <row r="26" spans="1:23" s="74" customFormat="1" ht="15" customHeight="1">
      <c r="A26" s="142">
        <v>137</v>
      </c>
      <c r="B26" s="139" t="s">
        <v>382</v>
      </c>
      <c r="C26" s="139">
        <v>10</v>
      </c>
      <c r="D26" s="140" t="s">
        <v>269</v>
      </c>
      <c r="E26" s="141">
        <v>11.98</v>
      </c>
      <c r="F26" s="137">
        <f t="shared" si="1"/>
        <v>9</v>
      </c>
      <c r="G26" s="33">
        <f t="shared" si="2"/>
        <v>1</v>
      </c>
      <c r="H26" s="138">
        <v>1</v>
      </c>
      <c r="I26" s="138"/>
      <c r="J26" s="138"/>
      <c r="K26" s="138"/>
      <c r="L26" s="138"/>
      <c r="M26" s="138"/>
      <c r="N26" s="138"/>
      <c r="O26" s="138"/>
      <c r="P26" s="138"/>
      <c r="Q26" s="138"/>
      <c r="R26" s="138"/>
      <c r="S26" s="138"/>
      <c r="T26" s="138"/>
      <c r="U26" s="142" t="s">
        <v>150</v>
      </c>
      <c r="V26" s="128">
        <f t="shared" si="3"/>
        <v>11.98</v>
      </c>
      <c r="W26" s="128">
        <f t="shared" si="4"/>
        <v>119.80000000000001</v>
      </c>
    </row>
    <row r="27" spans="1:23" s="74" customFormat="1" ht="15" customHeight="1">
      <c r="A27" s="142">
        <v>144</v>
      </c>
      <c r="B27" s="139" t="s">
        <v>382</v>
      </c>
      <c r="C27" s="139">
        <v>10</v>
      </c>
      <c r="D27" s="140" t="s">
        <v>276</v>
      </c>
      <c r="E27" s="141">
        <v>13.35</v>
      </c>
      <c r="F27" s="137">
        <f t="shared" si="1"/>
        <v>8</v>
      </c>
      <c r="G27" s="33">
        <f t="shared" si="2"/>
        <v>2</v>
      </c>
      <c r="H27" s="138">
        <v>2</v>
      </c>
      <c r="I27" s="138"/>
      <c r="J27" s="138"/>
      <c r="K27" s="138"/>
      <c r="L27" s="138"/>
      <c r="M27" s="138"/>
      <c r="N27" s="138"/>
      <c r="O27" s="138"/>
      <c r="P27" s="138"/>
      <c r="Q27" s="138"/>
      <c r="R27" s="138"/>
      <c r="S27" s="138"/>
      <c r="T27" s="138"/>
      <c r="U27" s="139" t="s">
        <v>149</v>
      </c>
      <c r="V27" s="128">
        <f t="shared" si="3"/>
        <v>26.7</v>
      </c>
      <c r="W27" s="128">
        <f t="shared" si="4"/>
        <v>133.5</v>
      </c>
    </row>
    <row r="28" spans="1:23" s="74" customFormat="1" ht="15" customHeight="1">
      <c r="A28" s="142">
        <v>154</v>
      </c>
      <c r="B28" s="139" t="s">
        <v>382</v>
      </c>
      <c r="C28" s="139">
        <v>10</v>
      </c>
      <c r="D28" s="140" t="s">
        <v>286</v>
      </c>
      <c r="E28" s="141">
        <v>20.84</v>
      </c>
      <c r="F28" s="137">
        <f t="shared" si="1"/>
        <v>9</v>
      </c>
      <c r="G28" s="33">
        <f t="shared" si="2"/>
        <v>1</v>
      </c>
      <c r="H28" s="138">
        <v>1</v>
      </c>
      <c r="I28" s="138"/>
      <c r="J28" s="138"/>
      <c r="K28" s="138"/>
      <c r="L28" s="138"/>
      <c r="M28" s="138"/>
      <c r="N28" s="138"/>
      <c r="O28" s="138"/>
      <c r="P28" s="138"/>
      <c r="Q28" s="138"/>
      <c r="R28" s="138"/>
      <c r="S28" s="138"/>
      <c r="T28" s="138"/>
      <c r="U28" s="139" t="s">
        <v>150</v>
      </c>
      <c r="V28" s="128">
        <f t="shared" si="3"/>
        <v>20.84</v>
      </c>
      <c r="W28" s="128">
        <f t="shared" si="4"/>
        <v>208.4</v>
      </c>
    </row>
    <row r="29" spans="1:23" s="74" customFormat="1" ht="15" customHeight="1">
      <c r="A29" s="142">
        <v>156</v>
      </c>
      <c r="B29" s="139" t="s">
        <v>382</v>
      </c>
      <c r="C29" s="139">
        <v>4</v>
      </c>
      <c r="D29" s="140" t="s">
        <v>288</v>
      </c>
      <c r="E29" s="141">
        <v>19.170000000000002</v>
      </c>
      <c r="F29" s="137">
        <f t="shared" si="1"/>
        <v>3</v>
      </c>
      <c r="G29" s="33">
        <f t="shared" si="2"/>
        <v>1</v>
      </c>
      <c r="H29" s="138">
        <v>1</v>
      </c>
      <c r="I29" s="138"/>
      <c r="J29" s="138"/>
      <c r="K29" s="138"/>
      <c r="L29" s="138"/>
      <c r="M29" s="138"/>
      <c r="N29" s="138"/>
      <c r="O29" s="138"/>
      <c r="P29" s="138"/>
      <c r="Q29" s="138"/>
      <c r="R29" s="138"/>
      <c r="S29" s="138"/>
      <c r="T29" s="138"/>
      <c r="U29" s="139" t="s">
        <v>149</v>
      </c>
      <c r="V29" s="128">
        <f t="shared" si="3"/>
        <v>19.170000000000002</v>
      </c>
      <c r="W29" s="128">
        <f t="shared" si="4"/>
        <v>76.680000000000007</v>
      </c>
    </row>
    <row r="30" spans="1:23" s="74" customFormat="1" ht="15" customHeight="1">
      <c r="A30" s="142">
        <v>158</v>
      </c>
      <c r="B30" s="139" t="s">
        <v>382</v>
      </c>
      <c r="C30" s="139">
        <v>5</v>
      </c>
      <c r="D30" s="140" t="s">
        <v>290</v>
      </c>
      <c r="E30" s="141">
        <v>350.11</v>
      </c>
      <c r="F30" s="137">
        <f t="shared" si="1"/>
        <v>4</v>
      </c>
      <c r="G30" s="33">
        <f t="shared" si="2"/>
        <v>1</v>
      </c>
      <c r="H30" s="138">
        <v>1</v>
      </c>
      <c r="I30" s="138"/>
      <c r="J30" s="138"/>
      <c r="K30" s="138"/>
      <c r="L30" s="138"/>
      <c r="M30" s="138"/>
      <c r="N30" s="138"/>
      <c r="O30" s="138"/>
      <c r="P30" s="138"/>
      <c r="Q30" s="138"/>
      <c r="R30" s="138"/>
      <c r="S30" s="138"/>
      <c r="T30" s="138"/>
      <c r="U30" s="142" t="s">
        <v>149</v>
      </c>
      <c r="V30" s="128">
        <f t="shared" si="3"/>
        <v>350.11</v>
      </c>
      <c r="W30" s="128">
        <f t="shared" si="4"/>
        <v>1750.5500000000002</v>
      </c>
    </row>
    <row r="31" spans="1:23" s="74" customFormat="1" ht="15" customHeight="1">
      <c r="A31" s="142">
        <v>159</v>
      </c>
      <c r="B31" s="139" t="s">
        <v>385</v>
      </c>
      <c r="C31" s="139">
        <v>10</v>
      </c>
      <c r="D31" s="140" t="s">
        <v>291</v>
      </c>
      <c r="E31" s="141">
        <v>18.39</v>
      </c>
      <c r="F31" s="137">
        <f t="shared" si="1"/>
        <v>2</v>
      </c>
      <c r="G31" s="33">
        <f t="shared" si="2"/>
        <v>8</v>
      </c>
      <c r="H31" s="138">
        <v>8</v>
      </c>
      <c r="I31" s="138"/>
      <c r="J31" s="138"/>
      <c r="K31" s="138"/>
      <c r="L31" s="138"/>
      <c r="M31" s="138"/>
      <c r="N31" s="138"/>
      <c r="O31" s="138"/>
      <c r="P31" s="138"/>
      <c r="Q31" s="138"/>
      <c r="R31" s="138"/>
      <c r="S31" s="138"/>
      <c r="T31" s="138"/>
      <c r="U31" s="139" t="s">
        <v>101</v>
      </c>
      <c r="V31" s="128">
        <f t="shared" si="3"/>
        <v>147.12</v>
      </c>
      <c r="W31" s="128">
        <f t="shared" si="4"/>
        <v>183.9</v>
      </c>
    </row>
    <row r="32" spans="1:23" s="74" customFormat="1" ht="15" customHeight="1">
      <c r="A32" s="142">
        <v>163</v>
      </c>
      <c r="B32" s="139" t="s">
        <v>385</v>
      </c>
      <c r="C32" s="139">
        <v>3</v>
      </c>
      <c r="D32" s="140" t="s">
        <v>295</v>
      </c>
      <c r="E32" s="141">
        <v>8.99</v>
      </c>
      <c r="F32" s="137">
        <f t="shared" si="1"/>
        <v>2</v>
      </c>
      <c r="G32" s="33">
        <f t="shared" si="2"/>
        <v>1</v>
      </c>
      <c r="H32" s="138">
        <v>1</v>
      </c>
      <c r="I32" s="138"/>
      <c r="J32" s="138"/>
      <c r="K32" s="138"/>
      <c r="L32" s="138"/>
      <c r="M32" s="138"/>
      <c r="N32" s="138"/>
      <c r="O32" s="138"/>
      <c r="P32" s="138"/>
      <c r="Q32" s="138"/>
      <c r="R32" s="138"/>
      <c r="S32" s="138"/>
      <c r="T32" s="138"/>
      <c r="U32" s="139" t="s">
        <v>150</v>
      </c>
      <c r="V32" s="128">
        <f t="shared" si="3"/>
        <v>8.99</v>
      </c>
      <c r="W32" s="128">
        <f t="shared" si="4"/>
        <v>26.97</v>
      </c>
    </row>
    <row r="33" spans="1:23" s="74" customFormat="1" ht="15" customHeight="1">
      <c r="A33" s="142">
        <v>164</v>
      </c>
      <c r="B33" s="139" t="s">
        <v>385</v>
      </c>
      <c r="C33" s="139">
        <v>3</v>
      </c>
      <c r="D33" s="140" t="s">
        <v>296</v>
      </c>
      <c r="E33" s="141">
        <v>8.2899999999999991</v>
      </c>
      <c r="F33" s="137">
        <f t="shared" si="1"/>
        <v>2</v>
      </c>
      <c r="G33" s="33">
        <f t="shared" si="2"/>
        <v>1</v>
      </c>
      <c r="H33" s="138">
        <v>1</v>
      </c>
      <c r="I33" s="138"/>
      <c r="J33" s="138"/>
      <c r="K33" s="138"/>
      <c r="L33" s="138"/>
      <c r="M33" s="138"/>
      <c r="N33" s="138"/>
      <c r="O33" s="138"/>
      <c r="P33" s="138"/>
      <c r="Q33" s="138"/>
      <c r="R33" s="138"/>
      <c r="S33" s="138"/>
      <c r="T33" s="138"/>
      <c r="U33" s="139" t="s">
        <v>150</v>
      </c>
      <c r="V33" s="128">
        <f t="shared" si="3"/>
        <v>8.2899999999999991</v>
      </c>
      <c r="W33" s="128">
        <f t="shared" si="4"/>
        <v>24.869999999999997</v>
      </c>
    </row>
    <row r="34" spans="1:23" s="74" customFormat="1" ht="15" customHeight="1">
      <c r="A34" s="142">
        <v>177</v>
      </c>
      <c r="B34" s="139" t="s">
        <v>385</v>
      </c>
      <c r="C34" s="139">
        <v>4</v>
      </c>
      <c r="D34" s="140" t="s">
        <v>308</v>
      </c>
      <c r="E34" s="141">
        <v>16.489999999999998</v>
      </c>
      <c r="F34" s="137">
        <f t="shared" si="1"/>
        <v>3</v>
      </c>
      <c r="G34" s="33">
        <f t="shared" si="2"/>
        <v>1</v>
      </c>
      <c r="H34" s="138">
        <v>1</v>
      </c>
      <c r="I34" s="138"/>
      <c r="J34" s="138"/>
      <c r="K34" s="138"/>
      <c r="L34" s="138"/>
      <c r="M34" s="138"/>
      <c r="N34" s="138"/>
      <c r="O34" s="138"/>
      <c r="P34" s="138"/>
      <c r="Q34" s="138"/>
      <c r="R34" s="138"/>
      <c r="S34" s="138"/>
      <c r="T34" s="138"/>
      <c r="U34" s="139" t="s">
        <v>150</v>
      </c>
      <c r="V34" s="128">
        <f t="shared" si="3"/>
        <v>16.489999999999998</v>
      </c>
      <c r="W34" s="128">
        <f t="shared" si="4"/>
        <v>65.959999999999994</v>
      </c>
    </row>
    <row r="35" spans="1:23" s="74" customFormat="1" ht="15" customHeight="1">
      <c r="A35" s="142">
        <v>207</v>
      </c>
      <c r="B35" s="139" t="s">
        <v>385</v>
      </c>
      <c r="C35" s="139">
        <v>15</v>
      </c>
      <c r="D35" s="140" t="s">
        <v>338</v>
      </c>
      <c r="E35" s="141">
        <v>8.89</v>
      </c>
      <c r="F35" s="137">
        <f t="shared" si="1"/>
        <v>10</v>
      </c>
      <c r="G35" s="33">
        <f t="shared" si="2"/>
        <v>5</v>
      </c>
      <c r="H35" s="138">
        <v>5</v>
      </c>
      <c r="I35" s="138"/>
      <c r="J35" s="138"/>
      <c r="K35" s="138"/>
      <c r="L35" s="138"/>
      <c r="M35" s="138"/>
      <c r="N35" s="138"/>
      <c r="O35" s="138"/>
      <c r="P35" s="138"/>
      <c r="Q35" s="138"/>
      <c r="R35" s="138"/>
      <c r="S35" s="138"/>
      <c r="T35" s="138"/>
      <c r="U35" s="139" t="s">
        <v>150</v>
      </c>
      <c r="V35" s="128">
        <f t="shared" si="3"/>
        <v>44.45</v>
      </c>
      <c r="W35" s="128">
        <f t="shared" si="4"/>
        <v>133.35000000000002</v>
      </c>
    </row>
    <row r="36" spans="1:23" s="74" customFormat="1" ht="15" customHeight="1">
      <c r="A36" s="142">
        <v>210</v>
      </c>
      <c r="B36" s="139" t="s">
        <v>385</v>
      </c>
      <c r="C36" s="139">
        <v>30</v>
      </c>
      <c r="D36" s="140" t="s">
        <v>341</v>
      </c>
      <c r="E36" s="141">
        <v>17.63</v>
      </c>
      <c r="F36" s="137">
        <f t="shared" si="1"/>
        <v>28</v>
      </c>
      <c r="G36" s="33">
        <f t="shared" si="2"/>
        <v>2</v>
      </c>
      <c r="H36" s="138">
        <v>2</v>
      </c>
      <c r="I36" s="138"/>
      <c r="J36" s="138"/>
      <c r="K36" s="138"/>
      <c r="L36" s="138"/>
      <c r="M36" s="138"/>
      <c r="N36" s="138"/>
      <c r="O36" s="138"/>
      <c r="P36" s="138"/>
      <c r="Q36" s="138"/>
      <c r="R36" s="138"/>
      <c r="S36" s="138"/>
      <c r="T36" s="138"/>
      <c r="U36" s="139" t="s">
        <v>150</v>
      </c>
      <c r="V36" s="128">
        <f t="shared" si="3"/>
        <v>35.26</v>
      </c>
      <c r="W36" s="128">
        <f t="shared" si="4"/>
        <v>528.9</v>
      </c>
    </row>
    <row r="37" spans="1:23" s="74" customFormat="1" ht="15" customHeight="1">
      <c r="A37" s="142">
        <v>211</v>
      </c>
      <c r="B37" s="139" t="s">
        <v>385</v>
      </c>
      <c r="C37" s="139">
        <v>30</v>
      </c>
      <c r="D37" s="140" t="s">
        <v>342</v>
      </c>
      <c r="E37" s="141">
        <v>9.83</v>
      </c>
      <c r="F37" s="137">
        <f t="shared" si="1"/>
        <v>18</v>
      </c>
      <c r="G37" s="33">
        <f t="shared" si="2"/>
        <v>12</v>
      </c>
      <c r="H37" s="138">
        <v>12</v>
      </c>
      <c r="I37" s="138"/>
      <c r="J37" s="138"/>
      <c r="K37" s="138"/>
      <c r="L37" s="138"/>
      <c r="M37" s="138"/>
      <c r="N37" s="138"/>
      <c r="O37" s="138"/>
      <c r="P37" s="138"/>
      <c r="Q37" s="138"/>
      <c r="R37" s="138"/>
      <c r="S37" s="138"/>
      <c r="T37" s="138"/>
      <c r="U37" s="139" t="s">
        <v>150</v>
      </c>
      <c r="V37" s="128">
        <f t="shared" si="3"/>
        <v>117.96000000000001</v>
      </c>
      <c r="W37" s="128">
        <f t="shared" si="4"/>
        <v>294.89999999999998</v>
      </c>
    </row>
    <row r="38" spans="1:23" s="47" customFormat="1" ht="15" customHeight="1">
      <c r="A38" s="142">
        <v>217</v>
      </c>
      <c r="B38" s="139" t="s">
        <v>385</v>
      </c>
      <c r="C38" s="139">
        <v>20</v>
      </c>
      <c r="D38" s="145" t="s">
        <v>347</v>
      </c>
      <c r="E38" s="141">
        <v>10</v>
      </c>
      <c r="F38" s="137">
        <f t="shared" si="1"/>
        <v>15</v>
      </c>
      <c r="G38" s="33">
        <f t="shared" si="2"/>
        <v>5</v>
      </c>
      <c r="H38" s="138">
        <v>5</v>
      </c>
      <c r="I38" s="138"/>
      <c r="J38" s="138"/>
      <c r="K38" s="138"/>
      <c r="L38" s="138"/>
      <c r="M38" s="138"/>
      <c r="N38" s="138"/>
      <c r="O38" s="138"/>
      <c r="P38" s="138"/>
      <c r="Q38" s="138"/>
      <c r="R38" s="138"/>
      <c r="S38" s="138"/>
      <c r="T38" s="138"/>
      <c r="U38" s="139" t="s">
        <v>150</v>
      </c>
      <c r="V38" s="128">
        <f t="shared" si="3"/>
        <v>50</v>
      </c>
      <c r="W38" s="128">
        <f t="shared" si="4"/>
        <v>200</v>
      </c>
    </row>
    <row r="39" spans="1:23" s="74" customFormat="1" ht="15" customHeight="1">
      <c r="A39" s="142">
        <v>235</v>
      </c>
      <c r="B39" s="139" t="s">
        <v>386</v>
      </c>
      <c r="C39" s="139">
        <v>10</v>
      </c>
      <c r="D39" s="140" t="s">
        <v>364</v>
      </c>
      <c r="E39" s="141">
        <v>50.02</v>
      </c>
      <c r="F39" s="137">
        <f t="shared" si="1"/>
        <v>0</v>
      </c>
      <c r="G39" s="33">
        <f t="shared" si="2"/>
        <v>10</v>
      </c>
      <c r="H39" s="138">
        <v>10</v>
      </c>
      <c r="I39" s="138"/>
      <c r="J39" s="138"/>
      <c r="K39" s="138"/>
      <c r="L39" s="138"/>
      <c r="M39" s="138"/>
      <c r="N39" s="138"/>
      <c r="O39" s="138"/>
      <c r="P39" s="138"/>
      <c r="Q39" s="138"/>
      <c r="R39" s="138"/>
      <c r="S39" s="138"/>
      <c r="T39" s="138"/>
      <c r="U39" s="139" t="s">
        <v>156</v>
      </c>
      <c r="V39" s="128">
        <f t="shared" si="3"/>
        <v>500.20000000000005</v>
      </c>
      <c r="W39" s="128">
        <f t="shared" si="4"/>
        <v>500.20000000000005</v>
      </c>
    </row>
    <row r="40" spans="1:23" s="74" customFormat="1" ht="15" customHeight="1">
      <c r="A40" s="142">
        <v>255</v>
      </c>
      <c r="B40" s="139" t="s">
        <v>386</v>
      </c>
      <c r="C40" s="139">
        <v>1</v>
      </c>
      <c r="D40" s="140" t="s">
        <v>380</v>
      </c>
      <c r="E40" s="141">
        <v>202.86</v>
      </c>
      <c r="F40" s="137">
        <f t="shared" si="1"/>
        <v>0</v>
      </c>
      <c r="G40" s="33">
        <f t="shared" si="2"/>
        <v>1</v>
      </c>
      <c r="H40" s="138">
        <v>1</v>
      </c>
      <c r="I40" s="138"/>
      <c r="J40" s="138"/>
      <c r="K40" s="138"/>
      <c r="L40" s="138"/>
      <c r="M40" s="138"/>
      <c r="N40" s="138"/>
      <c r="O40" s="138"/>
      <c r="P40" s="138"/>
      <c r="Q40" s="138"/>
      <c r="R40" s="138"/>
      <c r="S40" s="138"/>
      <c r="T40" s="138"/>
      <c r="U40" s="139" t="s">
        <v>156</v>
      </c>
      <c r="V40" s="128">
        <f t="shared" si="3"/>
        <v>202.86</v>
      </c>
      <c r="W40" s="128">
        <f t="shared" si="4"/>
        <v>202.86</v>
      </c>
    </row>
    <row r="41" spans="1:23" s="74" customFormat="1" ht="15" customHeight="1">
      <c r="A41" s="146" t="s">
        <v>387</v>
      </c>
      <c r="B41" s="147"/>
      <c r="C41" s="147"/>
      <c r="D41" s="148"/>
      <c r="E41" s="149">
        <f>SUM(W42:W45)</f>
        <v>1974.9</v>
      </c>
      <c r="F41" s="150"/>
      <c r="G41" s="150"/>
      <c r="H41" s="150"/>
      <c r="I41" s="150"/>
      <c r="J41" s="150"/>
      <c r="K41" s="150"/>
      <c r="L41" s="150"/>
      <c r="M41" s="150"/>
      <c r="N41" s="150"/>
      <c r="O41" s="150"/>
      <c r="P41" s="150"/>
      <c r="Q41" s="150"/>
      <c r="R41" s="150"/>
      <c r="S41" s="150"/>
      <c r="T41" s="150"/>
      <c r="U41" s="150"/>
      <c r="V41" s="150"/>
      <c r="W41" s="151"/>
    </row>
    <row r="42" spans="1:23" s="74" customFormat="1" ht="15" customHeight="1">
      <c r="A42" s="139">
        <v>1</v>
      </c>
      <c r="B42" s="134" t="s">
        <v>381</v>
      </c>
      <c r="C42" s="139">
        <v>7</v>
      </c>
      <c r="D42" s="140" t="s">
        <v>161</v>
      </c>
      <c r="E42" s="141">
        <v>26</v>
      </c>
      <c r="F42" s="137">
        <f>C42-G42</f>
        <v>7</v>
      </c>
      <c r="G42" s="33">
        <f t="shared" ref="G42:G45" si="5">SUM( H42:T42)</f>
        <v>0</v>
      </c>
      <c r="H42" s="138"/>
      <c r="I42" s="138"/>
      <c r="J42" s="138"/>
      <c r="K42" s="138"/>
      <c r="L42" s="138"/>
      <c r="M42" s="138"/>
      <c r="N42" s="138"/>
      <c r="O42" s="138"/>
      <c r="P42" s="138"/>
      <c r="Q42" s="138"/>
      <c r="R42" s="138"/>
      <c r="S42" s="138"/>
      <c r="T42" s="138"/>
      <c r="U42" s="139" t="s">
        <v>130</v>
      </c>
      <c r="V42" s="128">
        <f>G42*E42</f>
        <v>0</v>
      </c>
      <c r="W42" s="128">
        <f>C42*E42</f>
        <v>182</v>
      </c>
    </row>
    <row r="43" spans="1:23" s="74" customFormat="1" ht="15" customHeight="1">
      <c r="A43" s="139">
        <v>46</v>
      </c>
      <c r="B43" s="134" t="s">
        <v>381</v>
      </c>
      <c r="C43" s="139">
        <v>2</v>
      </c>
      <c r="D43" s="153" t="s">
        <v>388</v>
      </c>
      <c r="E43" s="141">
        <v>23.45</v>
      </c>
      <c r="F43" s="137">
        <f t="shared" ref="F43:F45" si="6">C43-G43</f>
        <v>2</v>
      </c>
      <c r="G43" s="33">
        <f t="shared" si="5"/>
        <v>0</v>
      </c>
      <c r="H43" s="138"/>
      <c r="I43" s="138"/>
      <c r="J43" s="138"/>
      <c r="K43" s="138"/>
      <c r="L43" s="138"/>
      <c r="M43" s="138"/>
      <c r="N43" s="138"/>
      <c r="O43" s="138"/>
      <c r="P43" s="138"/>
      <c r="Q43" s="138"/>
      <c r="R43" s="138"/>
      <c r="S43" s="138"/>
      <c r="T43" s="138"/>
      <c r="U43" s="139" t="s">
        <v>389</v>
      </c>
      <c r="V43" s="128">
        <f t="shared" ref="V43:V45" si="7">G43*E43</f>
        <v>0</v>
      </c>
      <c r="W43" s="128">
        <f t="shared" ref="W43:W45" si="8">C43*E43</f>
        <v>46.9</v>
      </c>
    </row>
    <row r="44" spans="1:23" s="47" customFormat="1" ht="15" customHeight="1">
      <c r="A44" s="142">
        <v>149</v>
      </c>
      <c r="B44" s="139" t="s">
        <v>382</v>
      </c>
      <c r="C44" s="139">
        <v>4</v>
      </c>
      <c r="D44" s="145" t="s">
        <v>281</v>
      </c>
      <c r="E44" s="141">
        <v>332</v>
      </c>
      <c r="F44" s="137">
        <f t="shared" si="6"/>
        <v>3</v>
      </c>
      <c r="G44" s="33">
        <f t="shared" si="5"/>
        <v>1</v>
      </c>
      <c r="H44" s="138">
        <v>1</v>
      </c>
      <c r="I44" s="138"/>
      <c r="J44" s="138"/>
      <c r="K44" s="138"/>
      <c r="L44" s="138"/>
      <c r="M44" s="138"/>
      <c r="N44" s="138"/>
      <c r="O44" s="138"/>
      <c r="P44" s="138"/>
      <c r="Q44" s="138"/>
      <c r="R44" s="138"/>
      <c r="S44" s="138"/>
      <c r="T44" s="138"/>
      <c r="U44" s="139" t="s">
        <v>149</v>
      </c>
      <c r="V44" s="128">
        <f t="shared" si="7"/>
        <v>332</v>
      </c>
      <c r="W44" s="128">
        <f t="shared" si="8"/>
        <v>1328</v>
      </c>
    </row>
    <row r="45" spans="1:23" s="74" customFormat="1" ht="15" customHeight="1">
      <c r="A45" s="142">
        <v>242</v>
      </c>
      <c r="B45" s="139" t="s">
        <v>435</v>
      </c>
      <c r="C45" s="139">
        <v>22</v>
      </c>
      <c r="D45" s="144" t="s">
        <v>370</v>
      </c>
      <c r="E45" s="141">
        <v>19</v>
      </c>
      <c r="F45" s="137">
        <f t="shared" si="6"/>
        <v>12</v>
      </c>
      <c r="G45" s="33">
        <f t="shared" si="5"/>
        <v>10</v>
      </c>
      <c r="H45" s="138">
        <v>10</v>
      </c>
      <c r="I45" s="138"/>
      <c r="J45" s="138"/>
      <c r="K45" s="138"/>
      <c r="L45" s="138"/>
      <c r="M45" s="138"/>
      <c r="N45" s="138"/>
      <c r="O45" s="138"/>
      <c r="P45" s="138"/>
      <c r="Q45" s="138"/>
      <c r="R45" s="138"/>
      <c r="S45" s="138"/>
      <c r="T45" s="138"/>
      <c r="U45" s="139" t="s">
        <v>157</v>
      </c>
      <c r="V45" s="128">
        <f t="shared" si="7"/>
        <v>190</v>
      </c>
      <c r="W45" s="128">
        <f t="shared" si="8"/>
        <v>418</v>
      </c>
    </row>
    <row r="46" spans="1:23" s="47" customFormat="1" ht="15" customHeight="1">
      <c r="A46" s="146" t="s">
        <v>412</v>
      </c>
      <c r="B46" s="154"/>
      <c r="C46" s="154"/>
      <c r="D46" s="155"/>
      <c r="E46" s="156">
        <f>SUM(W47:W89)</f>
        <v>14378.050000000003</v>
      </c>
      <c r="F46" s="157"/>
      <c r="G46" s="157"/>
      <c r="H46" s="157"/>
      <c r="I46" s="157" t="str">
        <f>UPPER(D46)</f>
        <v/>
      </c>
      <c r="J46" s="157"/>
      <c r="K46" s="157"/>
      <c r="L46" s="157"/>
      <c r="M46" s="157"/>
      <c r="N46" s="157"/>
      <c r="O46" s="157"/>
      <c r="P46" s="157"/>
      <c r="Q46" s="157"/>
      <c r="R46" s="157"/>
      <c r="S46" s="157"/>
      <c r="T46" s="157"/>
      <c r="U46" s="157"/>
      <c r="V46" s="157"/>
      <c r="W46" s="158"/>
    </row>
    <row r="47" spans="1:23" s="74" customFormat="1" ht="15" customHeight="1">
      <c r="A47" s="139">
        <v>3</v>
      </c>
      <c r="B47" s="134" t="s">
        <v>381</v>
      </c>
      <c r="C47" s="139">
        <v>2</v>
      </c>
      <c r="D47" s="153" t="s">
        <v>163</v>
      </c>
      <c r="E47" s="141">
        <v>24.98</v>
      </c>
      <c r="F47" s="137">
        <f>C47-G47</f>
        <v>2</v>
      </c>
      <c r="G47" s="33">
        <f t="shared" ref="G47:G89" si="9">SUM( H47:T47)</f>
        <v>0</v>
      </c>
      <c r="H47" s="138"/>
      <c r="I47" s="138"/>
      <c r="J47" s="138"/>
      <c r="K47" s="138"/>
      <c r="L47" s="138"/>
      <c r="M47" s="138"/>
      <c r="N47" s="138"/>
      <c r="O47" s="138"/>
      <c r="P47" s="138"/>
      <c r="Q47" s="138"/>
      <c r="R47" s="138"/>
      <c r="S47" s="138"/>
      <c r="T47" s="159"/>
      <c r="U47" s="139" t="s">
        <v>130</v>
      </c>
      <c r="V47" s="160">
        <f>G47*E47</f>
        <v>0</v>
      </c>
      <c r="W47" s="128">
        <f>C47*E47</f>
        <v>49.96</v>
      </c>
    </row>
    <row r="48" spans="1:23" s="74" customFormat="1" ht="15" customHeight="1">
      <c r="A48" s="139">
        <v>9</v>
      </c>
      <c r="B48" s="134" t="s">
        <v>381</v>
      </c>
      <c r="C48" s="139">
        <v>10</v>
      </c>
      <c r="D48" s="153" t="s">
        <v>169</v>
      </c>
      <c r="E48" s="141">
        <v>7.88</v>
      </c>
      <c r="F48" s="137">
        <f t="shared" ref="F48:F89" si="10">C48-G48</f>
        <v>10</v>
      </c>
      <c r="G48" s="33">
        <f t="shared" si="9"/>
        <v>0</v>
      </c>
      <c r="H48" s="138"/>
      <c r="I48" s="138"/>
      <c r="J48" s="138"/>
      <c r="K48" s="138"/>
      <c r="L48" s="138"/>
      <c r="M48" s="138"/>
      <c r="N48" s="138"/>
      <c r="O48" s="138"/>
      <c r="P48" s="138"/>
      <c r="Q48" s="138"/>
      <c r="R48" s="138"/>
      <c r="S48" s="138"/>
      <c r="T48" s="159"/>
      <c r="U48" s="139" t="s">
        <v>133</v>
      </c>
      <c r="V48" s="160">
        <f t="shared" ref="V48:V89" si="11">G48*E48</f>
        <v>0</v>
      </c>
      <c r="W48" s="128">
        <f t="shared" ref="W48:W89" si="12">C48*E48</f>
        <v>78.8</v>
      </c>
    </row>
    <row r="49" spans="1:23" s="47" customFormat="1" ht="15" customHeight="1">
      <c r="A49" s="139">
        <v>22</v>
      </c>
      <c r="B49" s="134" t="s">
        <v>381</v>
      </c>
      <c r="C49" s="139">
        <v>3</v>
      </c>
      <c r="D49" s="153" t="s">
        <v>179</v>
      </c>
      <c r="E49" s="141">
        <v>19.989999999999998</v>
      </c>
      <c r="F49" s="137">
        <f t="shared" si="10"/>
        <v>3</v>
      </c>
      <c r="G49" s="33">
        <f t="shared" si="9"/>
        <v>0</v>
      </c>
      <c r="H49" s="138"/>
      <c r="I49" s="138"/>
      <c r="J49" s="138"/>
      <c r="K49" s="138"/>
      <c r="L49" s="138"/>
      <c r="M49" s="138"/>
      <c r="N49" s="138"/>
      <c r="O49" s="138"/>
      <c r="P49" s="138"/>
      <c r="Q49" s="138"/>
      <c r="R49" s="138"/>
      <c r="S49" s="138"/>
      <c r="T49" s="159"/>
      <c r="U49" s="139" t="s">
        <v>132</v>
      </c>
      <c r="V49" s="160">
        <f t="shared" si="11"/>
        <v>0</v>
      </c>
      <c r="W49" s="128">
        <f t="shared" si="12"/>
        <v>59.97</v>
      </c>
    </row>
    <row r="50" spans="1:23" s="74" customFormat="1" ht="15" customHeight="1">
      <c r="A50" s="139">
        <v>24</v>
      </c>
      <c r="B50" s="134" t="s">
        <v>381</v>
      </c>
      <c r="C50" s="139">
        <v>6</v>
      </c>
      <c r="D50" s="153" t="s">
        <v>180</v>
      </c>
      <c r="E50" s="141">
        <v>21.28</v>
      </c>
      <c r="F50" s="137">
        <f t="shared" si="10"/>
        <v>6</v>
      </c>
      <c r="G50" s="33">
        <f t="shared" si="9"/>
        <v>0</v>
      </c>
      <c r="H50" s="138"/>
      <c r="I50" s="138"/>
      <c r="J50" s="138"/>
      <c r="K50" s="138"/>
      <c r="L50" s="138"/>
      <c r="M50" s="138"/>
      <c r="N50" s="138"/>
      <c r="O50" s="138"/>
      <c r="P50" s="138"/>
      <c r="Q50" s="138"/>
      <c r="R50" s="138"/>
      <c r="S50" s="138"/>
      <c r="T50" s="159"/>
      <c r="U50" s="139" t="s">
        <v>132</v>
      </c>
      <c r="V50" s="160">
        <f t="shared" si="11"/>
        <v>0</v>
      </c>
      <c r="W50" s="128">
        <f t="shared" si="12"/>
        <v>127.68</v>
      </c>
    </row>
    <row r="51" spans="1:23" s="74" customFormat="1" ht="15" customHeight="1">
      <c r="A51" s="139">
        <v>37</v>
      </c>
      <c r="B51" s="134" t="s">
        <v>381</v>
      </c>
      <c r="C51" s="139">
        <v>1</v>
      </c>
      <c r="D51" s="153" t="s">
        <v>192</v>
      </c>
      <c r="E51" s="141">
        <v>46</v>
      </c>
      <c r="F51" s="137">
        <f t="shared" si="10"/>
        <v>1</v>
      </c>
      <c r="G51" s="33">
        <f t="shared" si="9"/>
        <v>0</v>
      </c>
      <c r="H51" s="138"/>
      <c r="I51" s="138"/>
      <c r="J51" s="138"/>
      <c r="K51" s="138"/>
      <c r="L51" s="138"/>
      <c r="M51" s="138"/>
      <c r="N51" s="138"/>
      <c r="O51" s="138"/>
      <c r="P51" s="138"/>
      <c r="Q51" s="138"/>
      <c r="R51" s="138"/>
      <c r="S51" s="138"/>
      <c r="T51" s="159"/>
      <c r="U51" s="139" t="s">
        <v>132</v>
      </c>
      <c r="V51" s="160">
        <f t="shared" si="11"/>
        <v>0</v>
      </c>
      <c r="W51" s="128">
        <f t="shared" si="12"/>
        <v>46</v>
      </c>
    </row>
    <row r="52" spans="1:23" s="74" customFormat="1" ht="15" customHeight="1">
      <c r="A52" s="139">
        <v>47</v>
      </c>
      <c r="B52" s="134" t="s">
        <v>381</v>
      </c>
      <c r="C52" s="139">
        <v>8</v>
      </c>
      <c r="D52" s="153" t="s">
        <v>198</v>
      </c>
      <c r="E52" s="141">
        <v>12.28</v>
      </c>
      <c r="F52" s="137">
        <f t="shared" si="10"/>
        <v>8</v>
      </c>
      <c r="G52" s="33">
        <f t="shared" si="9"/>
        <v>0</v>
      </c>
      <c r="H52" s="138"/>
      <c r="I52" s="138"/>
      <c r="J52" s="138"/>
      <c r="K52" s="138"/>
      <c r="L52" s="138"/>
      <c r="M52" s="138"/>
      <c r="N52" s="138"/>
      <c r="O52" s="138"/>
      <c r="P52" s="138"/>
      <c r="Q52" s="138"/>
      <c r="R52" s="138"/>
      <c r="S52" s="138"/>
      <c r="T52" s="159"/>
      <c r="U52" s="139" t="s">
        <v>132</v>
      </c>
      <c r="V52" s="160">
        <f t="shared" si="11"/>
        <v>0</v>
      </c>
      <c r="W52" s="128">
        <f t="shared" si="12"/>
        <v>98.24</v>
      </c>
    </row>
    <row r="53" spans="1:23" s="74" customFormat="1" ht="15" customHeight="1">
      <c r="A53" s="139">
        <v>55</v>
      </c>
      <c r="B53" s="134" t="s">
        <v>381</v>
      </c>
      <c r="C53" s="139">
        <v>12</v>
      </c>
      <c r="D53" s="153" t="s">
        <v>206</v>
      </c>
      <c r="E53" s="141">
        <v>6.35</v>
      </c>
      <c r="F53" s="137">
        <f t="shared" si="10"/>
        <v>9</v>
      </c>
      <c r="G53" s="33">
        <f t="shared" si="9"/>
        <v>3</v>
      </c>
      <c r="H53" s="138">
        <v>3</v>
      </c>
      <c r="I53" s="138"/>
      <c r="J53" s="138"/>
      <c r="K53" s="138"/>
      <c r="L53" s="138"/>
      <c r="M53" s="138"/>
      <c r="N53" s="138"/>
      <c r="O53" s="138"/>
      <c r="P53" s="138"/>
      <c r="Q53" s="138"/>
      <c r="R53" s="138"/>
      <c r="S53" s="138"/>
      <c r="T53" s="159"/>
      <c r="U53" s="139" t="s">
        <v>143</v>
      </c>
      <c r="V53" s="160">
        <f t="shared" si="11"/>
        <v>19.049999999999997</v>
      </c>
      <c r="W53" s="128">
        <f t="shared" si="12"/>
        <v>76.199999999999989</v>
      </c>
    </row>
    <row r="54" spans="1:23" s="74" customFormat="1" ht="15" customHeight="1">
      <c r="A54" s="139">
        <v>76</v>
      </c>
      <c r="B54" s="134" t="s">
        <v>381</v>
      </c>
      <c r="C54" s="139">
        <v>3</v>
      </c>
      <c r="D54" s="153" t="s">
        <v>219</v>
      </c>
      <c r="E54" s="141">
        <v>82.31</v>
      </c>
      <c r="F54" s="137">
        <f t="shared" si="10"/>
        <v>3</v>
      </c>
      <c r="G54" s="33">
        <f t="shared" si="9"/>
        <v>0</v>
      </c>
      <c r="H54" s="126"/>
      <c r="I54" s="126"/>
      <c r="J54" s="126"/>
      <c r="K54" s="126"/>
      <c r="L54" s="126"/>
      <c r="M54" s="126"/>
      <c r="N54" s="126"/>
      <c r="O54" s="126"/>
      <c r="P54" s="126"/>
      <c r="Q54" s="126"/>
      <c r="R54" s="126"/>
      <c r="S54" s="126"/>
      <c r="T54" s="126"/>
      <c r="U54" s="139" t="s">
        <v>142</v>
      </c>
      <c r="V54" s="160">
        <f t="shared" si="11"/>
        <v>0</v>
      </c>
      <c r="W54" s="128">
        <f t="shared" si="12"/>
        <v>246.93</v>
      </c>
    </row>
    <row r="55" spans="1:23" s="47" customFormat="1" ht="15" customHeight="1">
      <c r="A55" s="139">
        <v>77</v>
      </c>
      <c r="B55" s="134" t="s">
        <v>381</v>
      </c>
      <c r="C55" s="139">
        <v>10</v>
      </c>
      <c r="D55" s="153" t="s">
        <v>220</v>
      </c>
      <c r="E55" s="141">
        <v>17.600000000000001</v>
      </c>
      <c r="F55" s="137">
        <f>C55-G55</f>
        <v>10</v>
      </c>
      <c r="G55" s="33">
        <f t="shared" si="9"/>
        <v>0</v>
      </c>
      <c r="H55" s="138"/>
      <c r="I55" s="138"/>
      <c r="J55" s="138"/>
      <c r="K55" s="138"/>
      <c r="L55" s="138"/>
      <c r="M55" s="138"/>
      <c r="N55" s="138"/>
      <c r="O55" s="138"/>
      <c r="P55" s="138"/>
      <c r="Q55" s="138"/>
      <c r="R55" s="138"/>
      <c r="S55" s="138"/>
      <c r="T55" s="159"/>
      <c r="U55" s="139" t="s">
        <v>143</v>
      </c>
      <c r="V55" s="160">
        <f>G55*E55</f>
        <v>0</v>
      </c>
      <c r="W55" s="128">
        <f>C55*E55</f>
        <v>176</v>
      </c>
    </row>
    <row r="56" spans="1:23" s="74" customFormat="1" ht="15" customHeight="1">
      <c r="A56" s="139">
        <v>78</v>
      </c>
      <c r="B56" s="134" t="s">
        <v>381</v>
      </c>
      <c r="C56" s="139">
        <v>5</v>
      </c>
      <c r="D56" s="153" t="s">
        <v>221</v>
      </c>
      <c r="E56" s="141">
        <v>29.55</v>
      </c>
      <c r="F56" s="137">
        <f>C56-G56</f>
        <v>4</v>
      </c>
      <c r="G56" s="33">
        <f t="shared" si="9"/>
        <v>1</v>
      </c>
      <c r="H56" s="138">
        <v>1</v>
      </c>
      <c r="I56" s="138"/>
      <c r="J56" s="138"/>
      <c r="K56" s="138"/>
      <c r="L56" s="138"/>
      <c r="M56" s="138"/>
      <c r="N56" s="138"/>
      <c r="O56" s="138"/>
      <c r="P56" s="138"/>
      <c r="Q56" s="138"/>
      <c r="R56" s="138"/>
      <c r="S56" s="138"/>
      <c r="T56" s="159"/>
      <c r="U56" s="139" t="s">
        <v>101</v>
      </c>
      <c r="V56" s="160">
        <f>G56*E56</f>
        <v>29.55</v>
      </c>
      <c r="W56" s="128">
        <f>C56*E56</f>
        <v>147.75</v>
      </c>
    </row>
    <row r="57" spans="1:23" s="47" customFormat="1" ht="15" customHeight="1">
      <c r="A57" s="139">
        <v>83</v>
      </c>
      <c r="B57" s="134" t="s">
        <v>381</v>
      </c>
      <c r="C57" s="139">
        <v>20</v>
      </c>
      <c r="D57" s="153" t="s">
        <v>224</v>
      </c>
      <c r="E57" s="141">
        <v>10.52</v>
      </c>
      <c r="F57" s="137">
        <f t="shared" si="10"/>
        <v>20</v>
      </c>
      <c r="G57" s="33">
        <f t="shared" si="9"/>
        <v>0</v>
      </c>
      <c r="H57" s="138"/>
      <c r="I57" s="138"/>
      <c r="J57" s="138"/>
      <c r="K57" s="138"/>
      <c r="L57" s="138"/>
      <c r="M57" s="138"/>
      <c r="N57" s="138"/>
      <c r="O57" s="138"/>
      <c r="P57" s="138"/>
      <c r="Q57" s="138"/>
      <c r="R57" s="138"/>
      <c r="S57" s="138"/>
      <c r="T57" s="159"/>
      <c r="U57" s="139" t="s">
        <v>132</v>
      </c>
      <c r="V57" s="160">
        <f t="shared" si="11"/>
        <v>0</v>
      </c>
      <c r="W57" s="128">
        <f t="shared" si="12"/>
        <v>210.39999999999998</v>
      </c>
    </row>
    <row r="58" spans="1:23" s="74" customFormat="1" ht="15" customHeight="1">
      <c r="A58" s="139">
        <v>85</v>
      </c>
      <c r="B58" s="134" t="s">
        <v>381</v>
      </c>
      <c r="C58" s="139">
        <v>20</v>
      </c>
      <c r="D58" s="153" t="s">
        <v>225</v>
      </c>
      <c r="E58" s="141">
        <v>3.9</v>
      </c>
      <c r="F58" s="137">
        <f t="shared" si="10"/>
        <v>20</v>
      </c>
      <c r="G58" s="33">
        <f t="shared" si="9"/>
        <v>0</v>
      </c>
      <c r="H58" s="138"/>
      <c r="I58" s="138"/>
      <c r="J58" s="138"/>
      <c r="K58" s="138"/>
      <c r="L58" s="138"/>
      <c r="M58" s="138"/>
      <c r="N58" s="138"/>
      <c r="O58" s="138"/>
      <c r="P58" s="138"/>
      <c r="Q58" s="138"/>
      <c r="R58" s="138"/>
      <c r="S58" s="138"/>
      <c r="T58" s="159"/>
      <c r="U58" s="139" t="s">
        <v>132</v>
      </c>
      <c r="V58" s="160">
        <f t="shared" si="11"/>
        <v>0</v>
      </c>
      <c r="W58" s="128">
        <f t="shared" si="12"/>
        <v>78</v>
      </c>
    </row>
    <row r="59" spans="1:23" s="74" customFormat="1" ht="15" customHeight="1">
      <c r="A59" s="139">
        <v>87</v>
      </c>
      <c r="B59" s="134" t="s">
        <v>381</v>
      </c>
      <c r="C59" s="139">
        <v>2000</v>
      </c>
      <c r="D59" s="153" t="s">
        <v>227</v>
      </c>
      <c r="E59" s="141">
        <v>0.01</v>
      </c>
      <c r="F59" s="137">
        <f t="shared" si="10"/>
        <v>2000</v>
      </c>
      <c r="G59" s="33">
        <f t="shared" si="9"/>
        <v>0</v>
      </c>
      <c r="H59" s="138"/>
      <c r="I59" s="138"/>
      <c r="J59" s="138"/>
      <c r="K59" s="138"/>
      <c r="L59" s="138"/>
      <c r="M59" s="138"/>
      <c r="N59" s="138"/>
      <c r="O59" s="138"/>
      <c r="P59" s="138"/>
      <c r="Q59" s="138"/>
      <c r="R59" s="138"/>
      <c r="S59" s="138"/>
      <c r="T59" s="159"/>
      <c r="U59" s="139" t="s">
        <v>132</v>
      </c>
      <c r="V59" s="160">
        <f t="shared" si="11"/>
        <v>0</v>
      </c>
      <c r="W59" s="128">
        <f t="shared" si="12"/>
        <v>20</v>
      </c>
    </row>
    <row r="60" spans="1:23" s="74" customFormat="1" ht="15" customHeight="1">
      <c r="A60" s="139">
        <v>90</v>
      </c>
      <c r="B60" s="134" t="s">
        <v>381</v>
      </c>
      <c r="C60" s="139">
        <v>75</v>
      </c>
      <c r="D60" s="153" t="s">
        <v>230</v>
      </c>
      <c r="E60" s="141">
        <v>5.96</v>
      </c>
      <c r="F60" s="137">
        <f t="shared" si="10"/>
        <v>75</v>
      </c>
      <c r="G60" s="33">
        <f t="shared" si="9"/>
        <v>0</v>
      </c>
      <c r="H60" s="138"/>
      <c r="I60" s="138"/>
      <c r="J60" s="138"/>
      <c r="K60" s="138"/>
      <c r="L60" s="138"/>
      <c r="M60" s="138"/>
      <c r="N60" s="138"/>
      <c r="O60" s="138"/>
      <c r="P60" s="138"/>
      <c r="Q60" s="138"/>
      <c r="R60" s="138"/>
      <c r="S60" s="138"/>
      <c r="T60" s="159"/>
      <c r="U60" s="139" t="s">
        <v>130</v>
      </c>
      <c r="V60" s="160">
        <f t="shared" si="11"/>
        <v>0</v>
      </c>
      <c r="W60" s="128">
        <f t="shared" si="12"/>
        <v>447</v>
      </c>
    </row>
    <row r="61" spans="1:23" s="74" customFormat="1" ht="15" customHeight="1">
      <c r="A61" s="139">
        <v>100</v>
      </c>
      <c r="B61" s="134" t="s">
        <v>381</v>
      </c>
      <c r="C61" s="139">
        <v>4</v>
      </c>
      <c r="D61" s="153" t="s">
        <v>34</v>
      </c>
      <c r="E61" s="141">
        <v>76</v>
      </c>
      <c r="F61" s="137">
        <f t="shared" si="10"/>
        <v>4</v>
      </c>
      <c r="G61" s="33">
        <f t="shared" si="9"/>
        <v>0</v>
      </c>
      <c r="H61" s="138"/>
      <c r="I61" s="138"/>
      <c r="J61" s="138"/>
      <c r="K61" s="138"/>
      <c r="L61" s="138"/>
      <c r="M61" s="138"/>
      <c r="N61" s="138"/>
      <c r="O61" s="138"/>
      <c r="P61" s="138"/>
      <c r="Q61" s="138"/>
      <c r="R61" s="138"/>
      <c r="S61" s="138"/>
      <c r="T61" s="159"/>
      <c r="U61" s="139" t="s">
        <v>132</v>
      </c>
      <c r="V61" s="160">
        <f t="shared" si="11"/>
        <v>0</v>
      </c>
      <c r="W61" s="128">
        <f t="shared" si="12"/>
        <v>304</v>
      </c>
    </row>
    <row r="62" spans="1:23" s="74" customFormat="1" ht="15" customHeight="1">
      <c r="A62" s="139">
        <v>107</v>
      </c>
      <c r="B62" s="134" t="s">
        <v>381</v>
      </c>
      <c r="C62" s="139">
        <v>30</v>
      </c>
      <c r="D62" s="153" t="s">
        <v>243</v>
      </c>
      <c r="E62" s="141">
        <v>1.99</v>
      </c>
      <c r="F62" s="137">
        <f t="shared" si="10"/>
        <v>30</v>
      </c>
      <c r="G62" s="33">
        <f t="shared" si="9"/>
        <v>0</v>
      </c>
      <c r="H62" s="138"/>
      <c r="I62" s="138"/>
      <c r="J62" s="138"/>
      <c r="K62" s="138"/>
      <c r="L62" s="138"/>
      <c r="M62" s="138"/>
      <c r="N62" s="138"/>
      <c r="O62" s="138"/>
      <c r="P62" s="138"/>
      <c r="Q62" s="138"/>
      <c r="R62" s="138"/>
      <c r="S62" s="138"/>
      <c r="T62" s="159"/>
      <c r="U62" s="139" t="s">
        <v>134</v>
      </c>
      <c r="V62" s="160">
        <f t="shared" si="11"/>
        <v>0</v>
      </c>
      <c r="W62" s="128">
        <f t="shared" si="12"/>
        <v>59.7</v>
      </c>
    </row>
    <row r="63" spans="1:23" s="74" customFormat="1" ht="15" customHeight="1">
      <c r="A63" s="139">
        <v>117</v>
      </c>
      <c r="B63" s="134" t="s">
        <v>381</v>
      </c>
      <c r="C63" s="139">
        <v>3</v>
      </c>
      <c r="D63" s="153" t="s">
        <v>252</v>
      </c>
      <c r="E63" s="141">
        <v>10.98</v>
      </c>
      <c r="F63" s="137">
        <f t="shared" si="10"/>
        <v>3</v>
      </c>
      <c r="G63" s="33">
        <f t="shared" si="9"/>
        <v>0</v>
      </c>
      <c r="H63" s="138"/>
      <c r="I63" s="138"/>
      <c r="J63" s="138"/>
      <c r="K63" s="138"/>
      <c r="L63" s="138"/>
      <c r="M63" s="138"/>
      <c r="N63" s="138"/>
      <c r="O63" s="138"/>
      <c r="P63" s="138"/>
      <c r="Q63" s="138"/>
      <c r="R63" s="138"/>
      <c r="S63" s="138"/>
      <c r="T63" s="159"/>
      <c r="U63" s="139" t="s">
        <v>132</v>
      </c>
      <c r="V63" s="160">
        <f t="shared" si="11"/>
        <v>0</v>
      </c>
      <c r="W63" s="128">
        <f t="shared" si="12"/>
        <v>32.94</v>
      </c>
    </row>
    <row r="64" spans="1:23" s="74" customFormat="1" ht="15" customHeight="1">
      <c r="A64" s="139">
        <v>124</v>
      </c>
      <c r="B64" s="134" t="s">
        <v>381</v>
      </c>
      <c r="C64" s="139">
        <v>150</v>
      </c>
      <c r="D64" s="144" t="s">
        <v>256</v>
      </c>
      <c r="E64" s="141">
        <v>3.03</v>
      </c>
      <c r="F64" s="161">
        <f t="shared" si="10"/>
        <v>130</v>
      </c>
      <c r="G64" s="33">
        <f t="shared" si="9"/>
        <v>20</v>
      </c>
      <c r="H64" s="138">
        <v>20</v>
      </c>
      <c r="I64" s="138"/>
      <c r="J64" s="138"/>
      <c r="K64" s="138"/>
      <c r="L64" s="138"/>
      <c r="M64" s="138"/>
      <c r="N64" s="138"/>
      <c r="O64" s="138"/>
      <c r="P64" s="138"/>
      <c r="Q64" s="138"/>
      <c r="R64" s="138"/>
      <c r="S64" s="138"/>
      <c r="T64" s="159"/>
      <c r="U64" s="139" t="s">
        <v>148</v>
      </c>
      <c r="V64" s="160">
        <f t="shared" si="11"/>
        <v>60.599999999999994</v>
      </c>
      <c r="W64" s="128">
        <f t="shared" si="12"/>
        <v>454.49999999999994</v>
      </c>
    </row>
    <row r="65" spans="1:23" s="74" customFormat="1" ht="15" customHeight="1">
      <c r="A65" s="139">
        <v>125</v>
      </c>
      <c r="B65" s="134" t="s">
        <v>381</v>
      </c>
      <c r="C65" s="139">
        <v>2</v>
      </c>
      <c r="D65" s="144" t="s">
        <v>257</v>
      </c>
      <c r="E65" s="141">
        <v>407.15</v>
      </c>
      <c r="F65" s="161">
        <f t="shared" si="10"/>
        <v>2</v>
      </c>
      <c r="G65" s="33">
        <f t="shared" si="9"/>
        <v>0</v>
      </c>
      <c r="H65" s="138" t="s">
        <v>20</v>
      </c>
      <c r="I65" s="138"/>
      <c r="J65" s="138"/>
      <c r="K65" s="138"/>
      <c r="L65" s="138"/>
      <c r="M65" s="138"/>
      <c r="N65" s="138"/>
      <c r="O65" s="138"/>
      <c r="P65" s="138"/>
      <c r="Q65" s="138"/>
      <c r="R65" s="138"/>
      <c r="S65" s="138"/>
      <c r="T65" s="159"/>
      <c r="U65" s="142" t="s">
        <v>150</v>
      </c>
      <c r="V65" s="160">
        <f t="shared" si="11"/>
        <v>0</v>
      </c>
      <c r="W65" s="128">
        <f t="shared" si="12"/>
        <v>814.3</v>
      </c>
    </row>
    <row r="66" spans="1:23" s="74" customFormat="1" ht="15" customHeight="1">
      <c r="A66" s="142">
        <v>136</v>
      </c>
      <c r="B66" s="139" t="s">
        <v>382</v>
      </c>
      <c r="C66" s="139">
        <v>10</v>
      </c>
      <c r="D66" s="144" t="s">
        <v>268</v>
      </c>
      <c r="E66" s="141">
        <v>2.35</v>
      </c>
      <c r="F66" s="161">
        <f t="shared" si="10"/>
        <v>5</v>
      </c>
      <c r="G66" s="33">
        <f t="shared" si="9"/>
        <v>5</v>
      </c>
      <c r="H66" s="138">
        <v>5</v>
      </c>
      <c r="I66" s="138"/>
      <c r="J66" s="138"/>
      <c r="K66" s="138"/>
      <c r="L66" s="138"/>
      <c r="M66" s="138"/>
      <c r="N66" s="138"/>
      <c r="O66" s="138"/>
      <c r="P66" s="138"/>
      <c r="Q66" s="138"/>
      <c r="R66" s="138"/>
      <c r="S66" s="138"/>
      <c r="T66" s="159"/>
      <c r="U66" s="139" t="s">
        <v>149</v>
      </c>
      <c r="V66" s="160">
        <f t="shared" si="11"/>
        <v>11.75</v>
      </c>
      <c r="W66" s="128">
        <f t="shared" si="12"/>
        <v>23.5</v>
      </c>
    </row>
    <row r="67" spans="1:23" s="74" customFormat="1" ht="15" customHeight="1">
      <c r="A67" s="142">
        <v>145</v>
      </c>
      <c r="B67" s="139" t="s">
        <v>382</v>
      </c>
      <c r="C67" s="139">
        <v>6</v>
      </c>
      <c r="D67" s="144" t="s">
        <v>277</v>
      </c>
      <c r="E67" s="141">
        <v>269.89</v>
      </c>
      <c r="F67" s="161">
        <f t="shared" si="10"/>
        <v>5</v>
      </c>
      <c r="G67" s="33">
        <f t="shared" si="9"/>
        <v>1</v>
      </c>
      <c r="H67" s="138">
        <v>1</v>
      </c>
      <c r="I67" s="138"/>
      <c r="J67" s="138"/>
      <c r="K67" s="138"/>
      <c r="L67" s="138"/>
      <c r="M67" s="138"/>
      <c r="N67" s="138"/>
      <c r="O67" s="138"/>
      <c r="P67" s="138"/>
      <c r="Q67" s="138"/>
      <c r="R67" s="138"/>
      <c r="S67" s="138"/>
      <c r="T67" s="159"/>
      <c r="U67" s="139" t="s">
        <v>149</v>
      </c>
      <c r="V67" s="160">
        <f t="shared" si="11"/>
        <v>269.89</v>
      </c>
      <c r="W67" s="128">
        <f t="shared" si="12"/>
        <v>1619.34</v>
      </c>
    </row>
    <row r="68" spans="1:23" s="74" customFormat="1" ht="15" customHeight="1">
      <c r="A68" s="142">
        <v>150</v>
      </c>
      <c r="B68" s="139" t="s">
        <v>382</v>
      </c>
      <c r="C68" s="139">
        <v>4</v>
      </c>
      <c r="D68" s="153" t="s">
        <v>282</v>
      </c>
      <c r="E68" s="141">
        <v>231.98</v>
      </c>
      <c r="F68" s="161">
        <f t="shared" si="10"/>
        <v>3</v>
      </c>
      <c r="G68" s="33">
        <f t="shared" si="9"/>
        <v>1</v>
      </c>
      <c r="H68" s="138">
        <v>1</v>
      </c>
      <c r="I68" s="138"/>
      <c r="J68" s="138"/>
      <c r="K68" s="138"/>
      <c r="L68" s="138"/>
      <c r="M68" s="138"/>
      <c r="N68" s="138"/>
      <c r="O68" s="138"/>
      <c r="P68" s="138"/>
      <c r="Q68" s="138"/>
      <c r="R68" s="138"/>
      <c r="S68" s="138"/>
      <c r="T68" s="159"/>
      <c r="U68" s="139" t="s">
        <v>152</v>
      </c>
      <c r="V68" s="160">
        <f t="shared" si="11"/>
        <v>231.98</v>
      </c>
      <c r="W68" s="128">
        <f t="shared" si="12"/>
        <v>927.92</v>
      </c>
    </row>
    <row r="69" spans="1:23" s="74" customFormat="1" ht="15" customHeight="1">
      <c r="A69" s="142">
        <v>161</v>
      </c>
      <c r="B69" s="139" t="s">
        <v>385</v>
      </c>
      <c r="C69" s="139">
        <v>30</v>
      </c>
      <c r="D69" s="144" t="s">
        <v>293</v>
      </c>
      <c r="E69" s="141">
        <v>83.68</v>
      </c>
      <c r="F69" s="161">
        <f t="shared" si="10"/>
        <v>28</v>
      </c>
      <c r="G69" s="33">
        <f t="shared" si="9"/>
        <v>2</v>
      </c>
      <c r="H69" s="138">
        <v>2</v>
      </c>
      <c r="I69" s="138"/>
      <c r="J69" s="138"/>
      <c r="K69" s="138"/>
      <c r="L69" s="138"/>
      <c r="M69" s="138"/>
      <c r="N69" s="138"/>
      <c r="O69" s="138"/>
      <c r="P69" s="138"/>
      <c r="Q69" s="138"/>
      <c r="R69" s="138"/>
      <c r="S69" s="138"/>
      <c r="T69" s="159"/>
      <c r="U69" s="139" t="s">
        <v>150</v>
      </c>
      <c r="V69" s="160">
        <f t="shared" si="11"/>
        <v>167.36</v>
      </c>
      <c r="W69" s="128">
        <f t="shared" si="12"/>
        <v>2510.4</v>
      </c>
    </row>
    <row r="70" spans="1:23" s="74" customFormat="1" ht="15" customHeight="1">
      <c r="A70" s="142">
        <v>162</v>
      </c>
      <c r="B70" s="139" t="s">
        <v>385</v>
      </c>
      <c r="C70" s="139">
        <v>30</v>
      </c>
      <c r="D70" s="144" t="s">
        <v>294</v>
      </c>
      <c r="E70" s="141">
        <v>11.75</v>
      </c>
      <c r="F70" s="161">
        <f t="shared" si="10"/>
        <v>15</v>
      </c>
      <c r="G70" s="33">
        <f t="shared" si="9"/>
        <v>15</v>
      </c>
      <c r="H70" s="138">
        <v>15</v>
      </c>
      <c r="I70" s="138"/>
      <c r="J70" s="138"/>
      <c r="K70" s="138"/>
      <c r="L70" s="138"/>
      <c r="M70" s="138"/>
      <c r="N70" s="138"/>
      <c r="O70" s="138"/>
      <c r="P70" s="138"/>
      <c r="Q70" s="138"/>
      <c r="R70" s="138"/>
      <c r="S70" s="138"/>
      <c r="T70" s="159"/>
      <c r="U70" s="139" t="s">
        <v>150</v>
      </c>
      <c r="V70" s="160">
        <f t="shared" si="11"/>
        <v>176.25</v>
      </c>
      <c r="W70" s="128">
        <f t="shared" si="12"/>
        <v>352.5</v>
      </c>
    </row>
    <row r="71" spans="1:23" s="74" customFormat="1" ht="15" customHeight="1">
      <c r="A71" s="142">
        <v>174</v>
      </c>
      <c r="B71" s="139" t="s">
        <v>385</v>
      </c>
      <c r="C71" s="139">
        <v>4</v>
      </c>
      <c r="D71" s="144" t="s">
        <v>305</v>
      </c>
      <c r="E71" s="141">
        <v>59.78</v>
      </c>
      <c r="F71" s="161">
        <f t="shared" si="10"/>
        <v>4</v>
      </c>
      <c r="G71" s="33">
        <f t="shared" si="9"/>
        <v>0</v>
      </c>
      <c r="H71" s="138" t="s">
        <v>20</v>
      </c>
      <c r="I71" s="138"/>
      <c r="J71" s="138"/>
      <c r="K71" s="138"/>
      <c r="L71" s="138"/>
      <c r="M71" s="138"/>
      <c r="N71" s="138"/>
      <c r="O71" s="138"/>
      <c r="P71" s="138"/>
      <c r="Q71" s="138"/>
      <c r="R71" s="138"/>
      <c r="S71" s="138"/>
      <c r="T71" s="159"/>
      <c r="U71" s="139" t="s">
        <v>150</v>
      </c>
      <c r="V71" s="160">
        <f t="shared" si="11"/>
        <v>0</v>
      </c>
      <c r="W71" s="128">
        <f t="shared" si="12"/>
        <v>239.12</v>
      </c>
    </row>
    <row r="72" spans="1:23" s="74" customFormat="1" ht="15" customHeight="1">
      <c r="A72" s="142">
        <v>178</v>
      </c>
      <c r="B72" s="139" t="s">
        <v>385</v>
      </c>
      <c r="C72" s="139">
        <v>4</v>
      </c>
      <c r="D72" s="144" t="s">
        <v>309</v>
      </c>
      <c r="E72" s="141">
        <v>36.49</v>
      </c>
      <c r="F72" s="161">
        <f t="shared" si="10"/>
        <v>3</v>
      </c>
      <c r="G72" s="33">
        <f t="shared" si="9"/>
        <v>1</v>
      </c>
      <c r="H72" s="138">
        <v>1</v>
      </c>
      <c r="I72" s="138"/>
      <c r="J72" s="138"/>
      <c r="K72" s="138"/>
      <c r="L72" s="138"/>
      <c r="M72" s="138"/>
      <c r="N72" s="138"/>
      <c r="O72" s="138"/>
      <c r="P72" s="138"/>
      <c r="Q72" s="138"/>
      <c r="R72" s="138"/>
      <c r="S72" s="138"/>
      <c r="T72" s="159"/>
      <c r="U72" s="139" t="s">
        <v>150</v>
      </c>
      <c r="V72" s="160">
        <f t="shared" si="11"/>
        <v>36.49</v>
      </c>
      <c r="W72" s="128">
        <f t="shared" si="12"/>
        <v>145.96</v>
      </c>
    </row>
    <row r="73" spans="1:23" s="74" customFormat="1" ht="15" customHeight="1">
      <c r="A73" s="142">
        <v>183</v>
      </c>
      <c r="B73" s="139" t="s">
        <v>385</v>
      </c>
      <c r="C73" s="139">
        <v>6</v>
      </c>
      <c r="D73" s="153" t="s">
        <v>314</v>
      </c>
      <c r="E73" s="141">
        <v>155</v>
      </c>
      <c r="F73" s="161">
        <f t="shared" si="10"/>
        <v>6</v>
      </c>
      <c r="G73" s="33">
        <f t="shared" si="9"/>
        <v>0</v>
      </c>
      <c r="H73" s="138" t="s">
        <v>20</v>
      </c>
      <c r="I73" s="138"/>
      <c r="J73" s="138"/>
      <c r="K73" s="138"/>
      <c r="L73" s="138"/>
      <c r="M73" s="138"/>
      <c r="N73" s="138"/>
      <c r="O73" s="138"/>
      <c r="P73" s="138"/>
      <c r="Q73" s="138"/>
      <c r="R73" s="138"/>
      <c r="S73" s="138"/>
      <c r="T73" s="159"/>
      <c r="U73" s="139" t="s">
        <v>150</v>
      </c>
      <c r="V73" s="160">
        <f t="shared" si="11"/>
        <v>0</v>
      </c>
      <c r="W73" s="128">
        <f t="shared" si="12"/>
        <v>930</v>
      </c>
    </row>
    <row r="74" spans="1:23" s="74" customFormat="1" ht="15" customHeight="1">
      <c r="A74" s="142">
        <v>188</v>
      </c>
      <c r="B74" s="139" t="s">
        <v>385</v>
      </c>
      <c r="C74" s="139">
        <v>40</v>
      </c>
      <c r="D74" s="144" t="s">
        <v>319</v>
      </c>
      <c r="E74" s="141">
        <v>3.59</v>
      </c>
      <c r="F74" s="137">
        <f t="shared" si="10"/>
        <v>30</v>
      </c>
      <c r="G74" s="33">
        <f t="shared" si="9"/>
        <v>10</v>
      </c>
      <c r="H74" s="138">
        <v>10</v>
      </c>
      <c r="I74" s="138"/>
      <c r="J74" s="138"/>
      <c r="K74" s="138"/>
      <c r="L74" s="138"/>
      <c r="M74" s="138"/>
      <c r="N74" s="138"/>
      <c r="O74" s="138"/>
      <c r="P74" s="138"/>
      <c r="Q74" s="138"/>
      <c r="R74" s="138"/>
      <c r="S74" s="138"/>
      <c r="T74" s="138"/>
      <c r="U74" s="139" t="s">
        <v>150</v>
      </c>
      <c r="V74" s="128">
        <f t="shared" si="11"/>
        <v>35.9</v>
      </c>
      <c r="W74" s="128">
        <f t="shared" si="12"/>
        <v>143.6</v>
      </c>
    </row>
    <row r="75" spans="1:23" s="74" customFormat="1" ht="15" customHeight="1">
      <c r="A75" s="142">
        <v>191</v>
      </c>
      <c r="B75" s="139" t="s">
        <v>385</v>
      </c>
      <c r="C75" s="139">
        <v>10</v>
      </c>
      <c r="D75" s="144" t="s">
        <v>322</v>
      </c>
      <c r="E75" s="141">
        <v>20.78</v>
      </c>
      <c r="F75" s="137">
        <f t="shared" si="10"/>
        <v>6</v>
      </c>
      <c r="G75" s="33">
        <f t="shared" si="9"/>
        <v>4</v>
      </c>
      <c r="H75" s="138">
        <v>4</v>
      </c>
      <c r="I75" s="138"/>
      <c r="J75" s="138"/>
      <c r="K75" s="138"/>
      <c r="L75" s="138"/>
      <c r="M75" s="138"/>
      <c r="N75" s="138"/>
      <c r="O75" s="138"/>
      <c r="P75" s="138"/>
      <c r="Q75" s="138"/>
      <c r="R75" s="138"/>
      <c r="S75" s="138"/>
      <c r="T75" s="138"/>
      <c r="U75" s="139" t="s">
        <v>150</v>
      </c>
      <c r="V75" s="128">
        <f t="shared" si="11"/>
        <v>83.12</v>
      </c>
      <c r="W75" s="128">
        <f t="shared" si="12"/>
        <v>207.8</v>
      </c>
    </row>
    <row r="76" spans="1:23" s="74" customFormat="1" ht="15" customHeight="1">
      <c r="A76" s="142">
        <v>192</v>
      </c>
      <c r="B76" s="139" t="s">
        <v>385</v>
      </c>
      <c r="C76" s="139">
        <v>10</v>
      </c>
      <c r="D76" s="144" t="s">
        <v>323</v>
      </c>
      <c r="E76" s="141">
        <v>62.86</v>
      </c>
      <c r="F76" s="137">
        <f t="shared" si="10"/>
        <v>10</v>
      </c>
      <c r="G76" s="33">
        <f t="shared" si="9"/>
        <v>0</v>
      </c>
      <c r="H76" s="138" t="s">
        <v>20</v>
      </c>
      <c r="I76" s="138"/>
      <c r="J76" s="138"/>
      <c r="K76" s="138"/>
      <c r="L76" s="138"/>
      <c r="M76" s="138"/>
      <c r="N76" s="138"/>
      <c r="O76" s="138"/>
      <c r="P76" s="138"/>
      <c r="Q76" s="138"/>
      <c r="R76" s="138"/>
      <c r="S76" s="138"/>
      <c r="T76" s="138"/>
      <c r="U76" s="139" t="s">
        <v>150</v>
      </c>
      <c r="V76" s="128">
        <f t="shared" si="11"/>
        <v>0</v>
      </c>
      <c r="W76" s="128">
        <f t="shared" si="12"/>
        <v>628.6</v>
      </c>
    </row>
    <row r="77" spans="1:23" s="74" customFormat="1" ht="15" customHeight="1">
      <c r="A77" s="142">
        <v>194</v>
      </c>
      <c r="B77" s="139" t="s">
        <v>385</v>
      </c>
      <c r="C77" s="139">
        <v>20</v>
      </c>
      <c r="D77" s="144" t="s">
        <v>325</v>
      </c>
      <c r="E77" s="141">
        <v>11.78</v>
      </c>
      <c r="F77" s="137">
        <f t="shared" si="10"/>
        <v>20</v>
      </c>
      <c r="G77" s="33">
        <f t="shared" si="9"/>
        <v>0</v>
      </c>
      <c r="H77" s="138" t="s">
        <v>20</v>
      </c>
      <c r="I77" s="138"/>
      <c r="J77" s="138"/>
      <c r="K77" s="138"/>
      <c r="L77" s="138"/>
      <c r="M77" s="138"/>
      <c r="N77" s="138"/>
      <c r="O77" s="138"/>
      <c r="P77" s="138"/>
      <c r="Q77" s="138"/>
      <c r="R77" s="138"/>
      <c r="S77" s="138"/>
      <c r="T77" s="138"/>
      <c r="U77" s="139" t="s">
        <v>150</v>
      </c>
      <c r="V77" s="128">
        <f t="shared" si="11"/>
        <v>0</v>
      </c>
      <c r="W77" s="128">
        <f t="shared" si="12"/>
        <v>235.6</v>
      </c>
    </row>
    <row r="78" spans="1:23" s="74" customFormat="1" ht="15" customHeight="1">
      <c r="A78" s="142">
        <v>195</v>
      </c>
      <c r="B78" s="139" t="s">
        <v>385</v>
      </c>
      <c r="C78" s="139">
        <v>20</v>
      </c>
      <c r="D78" s="144" t="s">
        <v>326</v>
      </c>
      <c r="E78" s="141">
        <v>6.98</v>
      </c>
      <c r="F78" s="137">
        <f t="shared" si="10"/>
        <v>20</v>
      </c>
      <c r="G78" s="33">
        <f t="shared" si="9"/>
        <v>0</v>
      </c>
      <c r="H78" s="138" t="s">
        <v>20</v>
      </c>
      <c r="I78" s="138"/>
      <c r="J78" s="138"/>
      <c r="K78" s="138"/>
      <c r="L78" s="138"/>
      <c r="M78" s="138"/>
      <c r="N78" s="138"/>
      <c r="O78" s="138"/>
      <c r="P78" s="138"/>
      <c r="Q78" s="138"/>
      <c r="R78" s="138"/>
      <c r="S78" s="138"/>
      <c r="T78" s="138"/>
      <c r="U78" s="139" t="s">
        <v>150</v>
      </c>
      <c r="V78" s="128">
        <f t="shared" si="11"/>
        <v>0</v>
      </c>
      <c r="W78" s="128">
        <f t="shared" si="12"/>
        <v>139.60000000000002</v>
      </c>
    </row>
    <row r="79" spans="1:23" s="74" customFormat="1" ht="15" customHeight="1">
      <c r="A79" s="142">
        <v>196</v>
      </c>
      <c r="B79" s="139" t="s">
        <v>385</v>
      </c>
      <c r="C79" s="139">
        <v>15</v>
      </c>
      <c r="D79" s="144" t="s">
        <v>327</v>
      </c>
      <c r="E79" s="141">
        <v>2.83</v>
      </c>
      <c r="F79" s="137">
        <f t="shared" si="10"/>
        <v>15</v>
      </c>
      <c r="G79" s="33">
        <f t="shared" si="9"/>
        <v>0</v>
      </c>
      <c r="H79" s="138" t="s">
        <v>20</v>
      </c>
      <c r="I79" s="138"/>
      <c r="J79" s="138"/>
      <c r="K79" s="138"/>
      <c r="L79" s="138"/>
      <c r="M79" s="138"/>
      <c r="N79" s="138"/>
      <c r="O79" s="138"/>
      <c r="P79" s="138"/>
      <c r="Q79" s="138"/>
      <c r="R79" s="138"/>
      <c r="S79" s="138"/>
      <c r="T79" s="138"/>
      <c r="U79" s="139" t="s">
        <v>150</v>
      </c>
      <c r="V79" s="128">
        <f t="shared" si="11"/>
        <v>0</v>
      </c>
      <c r="W79" s="128">
        <f t="shared" si="12"/>
        <v>42.45</v>
      </c>
    </row>
    <row r="80" spans="1:23" s="74" customFormat="1" ht="15" customHeight="1">
      <c r="A80" s="142">
        <v>197</v>
      </c>
      <c r="B80" s="139" t="s">
        <v>385</v>
      </c>
      <c r="C80" s="139">
        <v>8</v>
      </c>
      <c r="D80" s="144" t="s">
        <v>328</v>
      </c>
      <c r="E80" s="141">
        <v>17.899999999999999</v>
      </c>
      <c r="F80" s="137">
        <f t="shared" si="10"/>
        <v>2</v>
      </c>
      <c r="G80" s="33">
        <f t="shared" si="9"/>
        <v>6</v>
      </c>
      <c r="H80" s="138">
        <v>6</v>
      </c>
      <c r="I80" s="138"/>
      <c r="J80" s="138"/>
      <c r="K80" s="138"/>
      <c r="L80" s="138"/>
      <c r="M80" s="138"/>
      <c r="N80" s="138"/>
      <c r="O80" s="138"/>
      <c r="P80" s="138"/>
      <c r="Q80" s="138"/>
      <c r="R80" s="138"/>
      <c r="S80" s="138"/>
      <c r="T80" s="138"/>
      <c r="U80" s="139" t="s">
        <v>150</v>
      </c>
      <c r="V80" s="128">
        <f t="shared" si="11"/>
        <v>107.39999999999999</v>
      </c>
      <c r="W80" s="128">
        <f t="shared" si="12"/>
        <v>143.19999999999999</v>
      </c>
    </row>
    <row r="81" spans="1:23" s="74" customFormat="1" ht="15" customHeight="1">
      <c r="A81" s="142">
        <v>198</v>
      </c>
      <c r="B81" s="139" t="s">
        <v>385</v>
      </c>
      <c r="C81" s="139">
        <v>8</v>
      </c>
      <c r="D81" s="144" t="s">
        <v>329</v>
      </c>
      <c r="E81" s="141">
        <v>21.98</v>
      </c>
      <c r="F81" s="137">
        <f t="shared" si="10"/>
        <v>2</v>
      </c>
      <c r="G81" s="33">
        <f t="shared" si="9"/>
        <v>6</v>
      </c>
      <c r="H81" s="138">
        <v>6</v>
      </c>
      <c r="I81" s="138"/>
      <c r="J81" s="138"/>
      <c r="K81" s="138"/>
      <c r="L81" s="138"/>
      <c r="M81" s="138"/>
      <c r="N81" s="138"/>
      <c r="O81" s="138"/>
      <c r="P81" s="138"/>
      <c r="Q81" s="138"/>
      <c r="R81" s="138"/>
      <c r="S81" s="138"/>
      <c r="T81" s="138"/>
      <c r="U81" s="139" t="s">
        <v>150</v>
      </c>
      <c r="V81" s="128">
        <f t="shared" si="11"/>
        <v>131.88</v>
      </c>
      <c r="W81" s="128">
        <f t="shared" si="12"/>
        <v>175.84</v>
      </c>
    </row>
    <row r="82" spans="1:23" s="74" customFormat="1" ht="15" customHeight="1">
      <c r="A82" s="142">
        <v>199</v>
      </c>
      <c r="B82" s="139" t="s">
        <v>385</v>
      </c>
      <c r="C82" s="139">
        <v>20</v>
      </c>
      <c r="D82" s="144" t="s">
        <v>330</v>
      </c>
      <c r="E82" s="141">
        <v>4.22</v>
      </c>
      <c r="F82" s="137">
        <f t="shared" si="10"/>
        <v>12</v>
      </c>
      <c r="G82" s="33">
        <f t="shared" si="9"/>
        <v>8</v>
      </c>
      <c r="H82" s="138">
        <v>8</v>
      </c>
      <c r="I82" s="138"/>
      <c r="J82" s="138"/>
      <c r="K82" s="138"/>
      <c r="L82" s="138"/>
      <c r="M82" s="138"/>
      <c r="N82" s="138"/>
      <c r="O82" s="138"/>
      <c r="P82" s="138"/>
      <c r="Q82" s="138"/>
      <c r="R82" s="138"/>
      <c r="S82" s="138"/>
      <c r="T82" s="138"/>
      <c r="U82" s="139" t="s">
        <v>150</v>
      </c>
      <c r="V82" s="128">
        <f t="shared" si="11"/>
        <v>33.76</v>
      </c>
      <c r="W82" s="128">
        <f t="shared" si="12"/>
        <v>84.399999999999991</v>
      </c>
    </row>
    <row r="83" spans="1:23" s="74" customFormat="1" ht="15" customHeight="1">
      <c r="A83" s="142">
        <v>201</v>
      </c>
      <c r="B83" s="139" t="s">
        <v>385</v>
      </c>
      <c r="C83" s="139">
        <v>15</v>
      </c>
      <c r="D83" s="144" t="s">
        <v>332</v>
      </c>
      <c r="E83" s="141">
        <v>5.49</v>
      </c>
      <c r="F83" s="137">
        <f t="shared" si="10"/>
        <v>15</v>
      </c>
      <c r="G83" s="33">
        <f t="shared" si="9"/>
        <v>0</v>
      </c>
      <c r="H83" s="138"/>
      <c r="I83" s="138"/>
      <c r="J83" s="138"/>
      <c r="K83" s="138"/>
      <c r="L83" s="138"/>
      <c r="M83" s="138"/>
      <c r="N83" s="138"/>
      <c r="O83" s="138"/>
      <c r="P83" s="138"/>
      <c r="Q83" s="138"/>
      <c r="R83" s="138"/>
      <c r="S83" s="138"/>
      <c r="T83" s="138"/>
      <c r="U83" s="139" t="s">
        <v>150</v>
      </c>
      <c r="V83" s="128">
        <f t="shared" si="11"/>
        <v>0</v>
      </c>
      <c r="W83" s="128">
        <f t="shared" si="12"/>
        <v>82.350000000000009</v>
      </c>
    </row>
    <row r="84" spans="1:23" s="74" customFormat="1" ht="15" customHeight="1">
      <c r="A84" s="142">
        <v>223</v>
      </c>
      <c r="B84" s="139" t="s">
        <v>385</v>
      </c>
      <c r="C84" s="139">
        <v>20</v>
      </c>
      <c r="D84" s="153" t="s">
        <v>353</v>
      </c>
      <c r="E84" s="141">
        <v>21.78</v>
      </c>
      <c r="F84" s="137">
        <f t="shared" si="10"/>
        <v>20</v>
      </c>
      <c r="G84" s="33">
        <f t="shared" si="9"/>
        <v>0</v>
      </c>
      <c r="H84" s="138"/>
      <c r="I84" s="138"/>
      <c r="J84" s="138"/>
      <c r="K84" s="138"/>
      <c r="L84" s="138"/>
      <c r="M84" s="138"/>
      <c r="N84" s="138"/>
      <c r="O84" s="138"/>
      <c r="P84" s="138"/>
      <c r="Q84" s="138"/>
      <c r="R84" s="138"/>
      <c r="S84" s="138"/>
      <c r="T84" s="138"/>
      <c r="U84" s="139" t="s">
        <v>156</v>
      </c>
      <c r="V84" s="128">
        <f t="shared" si="11"/>
        <v>0</v>
      </c>
      <c r="W84" s="128">
        <f t="shared" si="12"/>
        <v>435.6</v>
      </c>
    </row>
    <row r="85" spans="1:23" s="74" customFormat="1" ht="15" customHeight="1">
      <c r="A85" s="142">
        <v>233</v>
      </c>
      <c r="B85" s="139" t="s">
        <v>386</v>
      </c>
      <c r="C85" s="139">
        <v>100</v>
      </c>
      <c r="D85" s="144" t="s">
        <v>362</v>
      </c>
      <c r="E85" s="141">
        <v>0.6</v>
      </c>
      <c r="F85" s="137">
        <f t="shared" si="10"/>
        <v>100</v>
      </c>
      <c r="G85" s="33">
        <f t="shared" si="9"/>
        <v>0</v>
      </c>
      <c r="H85" s="138"/>
      <c r="I85" s="138"/>
      <c r="J85" s="138"/>
      <c r="K85" s="138"/>
      <c r="L85" s="138"/>
      <c r="M85" s="138"/>
      <c r="N85" s="138"/>
      <c r="O85" s="138"/>
      <c r="P85" s="138"/>
      <c r="Q85" s="138"/>
      <c r="R85" s="138"/>
      <c r="S85" s="138"/>
      <c r="T85" s="138"/>
      <c r="U85" s="139" t="s">
        <v>156</v>
      </c>
      <c r="V85" s="128">
        <f t="shared" si="11"/>
        <v>0</v>
      </c>
      <c r="W85" s="128">
        <f t="shared" si="12"/>
        <v>60</v>
      </c>
    </row>
    <row r="86" spans="1:23" s="74" customFormat="1" ht="15" customHeight="1">
      <c r="A86" s="142">
        <v>234</v>
      </c>
      <c r="B86" s="139" t="s">
        <v>386</v>
      </c>
      <c r="C86" s="139">
        <v>100</v>
      </c>
      <c r="D86" s="144" t="s">
        <v>363</v>
      </c>
      <c r="E86" s="141">
        <v>3.2</v>
      </c>
      <c r="F86" s="137">
        <f t="shared" si="10"/>
        <v>100</v>
      </c>
      <c r="G86" s="33">
        <f t="shared" si="9"/>
        <v>0</v>
      </c>
      <c r="H86" s="138"/>
      <c r="I86" s="138"/>
      <c r="J86" s="138"/>
      <c r="K86" s="138"/>
      <c r="L86" s="138"/>
      <c r="M86" s="138"/>
      <c r="N86" s="138"/>
      <c r="O86" s="138"/>
      <c r="P86" s="138"/>
      <c r="Q86" s="138"/>
      <c r="R86" s="138"/>
      <c r="S86" s="138"/>
      <c r="T86" s="138"/>
      <c r="U86" s="139" t="s">
        <v>158</v>
      </c>
      <c r="V86" s="128">
        <f t="shared" si="11"/>
        <v>0</v>
      </c>
      <c r="W86" s="128">
        <f t="shared" si="12"/>
        <v>320</v>
      </c>
    </row>
    <row r="87" spans="1:23" s="74" customFormat="1" ht="15" customHeight="1">
      <c r="A87" s="142">
        <v>245</v>
      </c>
      <c r="B87" s="139" t="s">
        <v>386</v>
      </c>
      <c r="C87" s="139">
        <v>500</v>
      </c>
      <c r="D87" s="144" t="s">
        <v>372</v>
      </c>
      <c r="E87" s="141">
        <v>0.1</v>
      </c>
      <c r="F87" s="137">
        <f t="shared" si="10"/>
        <v>500</v>
      </c>
      <c r="G87" s="33">
        <f t="shared" si="9"/>
        <v>0</v>
      </c>
      <c r="H87" s="138"/>
      <c r="I87" s="138"/>
      <c r="J87" s="138"/>
      <c r="K87" s="138"/>
      <c r="L87" s="138"/>
      <c r="M87" s="138"/>
      <c r="N87" s="138"/>
      <c r="O87" s="138"/>
      <c r="P87" s="138"/>
      <c r="Q87" s="138"/>
      <c r="R87" s="138"/>
      <c r="S87" s="138"/>
      <c r="T87" s="138"/>
      <c r="U87" s="139" t="s">
        <v>134</v>
      </c>
      <c r="V87" s="128">
        <f t="shared" si="11"/>
        <v>0</v>
      </c>
      <c r="W87" s="128">
        <f t="shared" si="12"/>
        <v>50</v>
      </c>
    </row>
    <row r="88" spans="1:23" s="74" customFormat="1" ht="15" customHeight="1">
      <c r="A88" s="142">
        <v>252</v>
      </c>
      <c r="B88" s="139" t="s">
        <v>386</v>
      </c>
      <c r="C88" s="139">
        <v>1</v>
      </c>
      <c r="D88" s="144" t="s">
        <v>378</v>
      </c>
      <c r="E88" s="141">
        <v>548.5</v>
      </c>
      <c r="F88" s="137">
        <f t="shared" si="10"/>
        <v>0</v>
      </c>
      <c r="G88" s="33">
        <f t="shared" si="9"/>
        <v>1</v>
      </c>
      <c r="H88" s="138">
        <v>1</v>
      </c>
      <c r="I88" s="138"/>
      <c r="J88" s="138"/>
      <c r="K88" s="138"/>
      <c r="L88" s="138"/>
      <c r="M88" s="138"/>
      <c r="N88" s="138"/>
      <c r="O88" s="138"/>
      <c r="P88" s="138"/>
      <c r="Q88" s="138"/>
      <c r="R88" s="138"/>
      <c r="S88" s="138"/>
      <c r="T88" s="138"/>
      <c r="U88" s="139" t="s">
        <v>156</v>
      </c>
      <c r="V88" s="128">
        <f t="shared" si="11"/>
        <v>548.5</v>
      </c>
      <c r="W88" s="128">
        <f t="shared" si="12"/>
        <v>548.5</v>
      </c>
    </row>
    <row r="89" spans="1:23" s="74" customFormat="1" ht="15" customHeight="1">
      <c r="A89" s="142">
        <v>254</v>
      </c>
      <c r="B89" s="139" t="s">
        <v>386</v>
      </c>
      <c r="C89" s="139">
        <v>1</v>
      </c>
      <c r="D89" s="144" t="s">
        <v>379</v>
      </c>
      <c r="E89" s="141">
        <v>803.4</v>
      </c>
      <c r="F89" s="137">
        <f t="shared" si="10"/>
        <v>1</v>
      </c>
      <c r="G89" s="33">
        <f t="shared" si="9"/>
        <v>0</v>
      </c>
      <c r="H89" s="138"/>
      <c r="I89" s="138"/>
      <c r="J89" s="138"/>
      <c r="K89" s="138"/>
      <c r="L89" s="138"/>
      <c r="M89" s="138"/>
      <c r="N89" s="138"/>
      <c r="O89" s="138"/>
      <c r="P89" s="138"/>
      <c r="Q89" s="138"/>
      <c r="R89" s="138"/>
      <c r="S89" s="138"/>
      <c r="T89" s="138"/>
      <c r="U89" s="69" t="s">
        <v>132</v>
      </c>
      <c r="V89" s="128">
        <f t="shared" si="11"/>
        <v>0</v>
      </c>
      <c r="W89" s="128">
        <f t="shared" si="12"/>
        <v>803.4</v>
      </c>
    </row>
    <row r="90" spans="1:23" s="74" customFormat="1" ht="15" customHeight="1">
      <c r="A90" s="130" t="s">
        <v>390</v>
      </c>
      <c r="B90" s="130"/>
      <c r="C90" s="130"/>
      <c r="D90" s="130"/>
      <c r="E90" s="131">
        <f>SUM(W91:W94)</f>
        <v>5551.1</v>
      </c>
      <c r="F90" s="131"/>
      <c r="G90" s="131"/>
      <c r="H90" s="131"/>
      <c r="I90" s="131" t="str">
        <f>UPPER(D90)</f>
        <v/>
      </c>
      <c r="J90" s="131"/>
      <c r="K90" s="131"/>
      <c r="L90" s="131"/>
      <c r="M90" s="131"/>
      <c r="N90" s="131"/>
      <c r="O90" s="131"/>
      <c r="P90" s="131"/>
      <c r="Q90" s="131"/>
      <c r="R90" s="131"/>
      <c r="S90" s="131"/>
      <c r="T90" s="131"/>
      <c r="U90" s="131"/>
      <c r="V90" s="131"/>
      <c r="W90" s="132"/>
    </row>
    <row r="91" spans="1:23" s="74" customFormat="1" ht="15" customHeight="1">
      <c r="A91" s="139">
        <v>61</v>
      </c>
      <c r="B91" s="134" t="s">
        <v>381</v>
      </c>
      <c r="C91" s="139">
        <v>10</v>
      </c>
      <c r="D91" s="144" t="s">
        <v>391</v>
      </c>
      <c r="E91" s="141">
        <v>17.329999999999998</v>
      </c>
      <c r="F91" s="137">
        <f>C91-G91</f>
        <v>0</v>
      </c>
      <c r="G91" s="33">
        <f t="shared" ref="G91:G94" si="13">SUM( H91:T91)</f>
        <v>10</v>
      </c>
      <c r="H91" s="138">
        <v>10</v>
      </c>
      <c r="I91" s="138"/>
      <c r="J91" s="138"/>
      <c r="K91" s="138"/>
      <c r="L91" s="138"/>
      <c r="M91" s="138"/>
      <c r="N91" s="138"/>
      <c r="O91" s="138"/>
      <c r="P91" s="138"/>
      <c r="Q91" s="138"/>
      <c r="R91" s="138"/>
      <c r="S91" s="138"/>
      <c r="T91" s="138"/>
      <c r="U91" s="139" t="s">
        <v>389</v>
      </c>
      <c r="V91" s="128">
        <f>G91*E91</f>
        <v>173.29999999999998</v>
      </c>
      <c r="W91" s="128">
        <f>C91*E91</f>
        <v>173.29999999999998</v>
      </c>
    </row>
    <row r="92" spans="1:23" s="74" customFormat="1" ht="15" customHeight="1">
      <c r="A92" s="142">
        <v>228</v>
      </c>
      <c r="B92" s="139" t="s">
        <v>413</v>
      </c>
      <c r="C92" s="142">
        <v>150</v>
      </c>
      <c r="D92" s="144" t="s">
        <v>357</v>
      </c>
      <c r="E92" s="162">
        <v>14.5</v>
      </c>
      <c r="F92" s="137">
        <f t="shared" ref="F92:F94" si="14">C92-G92</f>
        <v>140</v>
      </c>
      <c r="G92" s="33">
        <f t="shared" si="13"/>
        <v>10</v>
      </c>
      <c r="H92" s="138">
        <v>10</v>
      </c>
      <c r="I92" s="138"/>
      <c r="J92" s="138"/>
      <c r="K92" s="138"/>
      <c r="L92" s="138"/>
      <c r="M92" s="138"/>
      <c r="N92" s="138"/>
      <c r="O92" s="138"/>
      <c r="P92" s="138"/>
      <c r="Q92" s="138"/>
      <c r="R92" s="138"/>
      <c r="S92" s="138"/>
      <c r="T92" s="138"/>
      <c r="U92" s="142" t="s">
        <v>154</v>
      </c>
      <c r="V92" s="128">
        <f t="shared" ref="V92:V94" si="15">G92*E92</f>
        <v>145</v>
      </c>
      <c r="W92" s="128">
        <f t="shared" ref="W92:W94" si="16">C92*E92</f>
        <v>2175</v>
      </c>
    </row>
    <row r="93" spans="1:23" s="74" customFormat="1" ht="15" customHeight="1">
      <c r="A93" s="142">
        <v>229</v>
      </c>
      <c r="B93" s="139" t="s">
        <v>413</v>
      </c>
      <c r="C93" s="142">
        <v>200</v>
      </c>
      <c r="D93" s="144" t="s">
        <v>358</v>
      </c>
      <c r="E93" s="162">
        <v>15</v>
      </c>
      <c r="F93" s="137">
        <f t="shared" si="14"/>
        <v>194</v>
      </c>
      <c r="G93" s="33">
        <f t="shared" si="13"/>
        <v>6</v>
      </c>
      <c r="H93" s="138">
        <v>6</v>
      </c>
      <c r="I93" s="138"/>
      <c r="J93" s="138"/>
      <c r="K93" s="138"/>
      <c r="L93" s="138"/>
      <c r="M93" s="138"/>
      <c r="N93" s="138"/>
      <c r="O93" s="138"/>
      <c r="P93" s="138"/>
      <c r="Q93" s="138"/>
      <c r="R93" s="138"/>
      <c r="S93" s="138"/>
      <c r="T93" s="138"/>
      <c r="U93" s="142" t="s">
        <v>154</v>
      </c>
      <c r="V93" s="128">
        <f t="shared" si="15"/>
        <v>90</v>
      </c>
      <c r="W93" s="128">
        <f t="shared" si="16"/>
        <v>3000</v>
      </c>
    </row>
    <row r="94" spans="1:23" s="74" customFormat="1" ht="15" customHeight="1">
      <c r="A94" s="142">
        <v>244</v>
      </c>
      <c r="B94" s="139" t="s">
        <v>386</v>
      </c>
      <c r="C94" s="139">
        <v>12</v>
      </c>
      <c r="D94" s="144" t="s">
        <v>392</v>
      </c>
      <c r="E94" s="141">
        <v>16.899999999999999</v>
      </c>
      <c r="F94" s="137">
        <f t="shared" si="14"/>
        <v>0</v>
      </c>
      <c r="G94" s="33">
        <f t="shared" si="13"/>
        <v>12</v>
      </c>
      <c r="H94" s="138">
        <v>12</v>
      </c>
      <c r="I94" s="138"/>
      <c r="J94" s="138"/>
      <c r="K94" s="138"/>
      <c r="L94" s="138"/>
      <c r="M94" s="138"/>
      <c r="N94" s="138"/>
      <c r="O94" s="138"/>
      <c r="P94" s="138"/>
      <c r="Q94" s="138"/>
      <c r="R94" s="138"/>
      <c r="S94" s="138"/>
      <c r="T94" s="138"/>
      <c r="U94" s="163" t="s">
        <v>154</v>
      </c>
      <c r="V94" s="128">
        <f t="shared" si="15"/>
        <v>202.79999999999998</v>
      </c>
      <c r="W94" s="128">
        <f t="shared" si="16"/>
        <v>202.79999999999998</v>
      </c>
    </row>
    <row r="95" spans="1:23" s="74" customFormat="1" ht="15" customHeight="1">
      <c r="A95" s="130" t="s">
        <v>393</v>
      </c>
      <c r="B95" s="130"/>
      <c r="C95" s="130"/>
      <c r="D95" s="130"/>
      <c r="E95" s="131">
        <f>SUM(W96)</f>
        <v>1200</v>
      </c>
      <c r="F95" s="131"/>
      <c r="G95" s="131"/>
      <c r="H95" s="131"/>
      <c r="I95" s="131" t="str">
        <f>UPPER(D95)</f>
        <v/>
      </c>
      <c r="J95" s="131"/>
      <c r="K95" s="131"/>
      <c r="L95" s="131"/>
      <c r="M95" s="131"/>
      <c r="N95" s="131"/>
      <c r="O95" s="131"/>
      <c r="P95" s="131"/>
      <c r="Q95" s="131"/>
      <c r="R95" s="131"/>
      <c r="S95" s="131"/>
      <c r="T95" s="131"/>
      <c r="U95" s="131"/>
      <c r="V95" s="131"/>
      <c r="W95" s="132"/>
    </row>
    <row r="96" spans="1:23" s="74" customFormat="1" ht="15" customHeight="1">
      <c r="A96" s="142">
        <v>190</v>
      </c>
      <c r="B96" s="139" t="s">
        <v>385</v>
      </c>
      <c r="C96" s="139">
        <v>10</v>
      </c>
      <c r="D96" s="153" t="s">
        <v>321</v>
      </c>
      <c r="E96" s="141">
        <v>120</v>
      </c>
      <c r="F96" s="137">
        <f>C96-G96</f>
        <v>5</v>
      </c>
      <c r="G96" s="33">
        <f>SUM( H96:T96)</f>
        <v>5</v>
      </c>
      <c r="H96" s="138">
        <v>5</v>
      </c>
      <c r="I96" s="138"/>
      <c r="J96" s="138"/>
      <c r="K96" s="138"/>
      <c r="L96" s="138"/>
      <c r="M96" s="138"/>
      <c r="N96" s="138"/>
      <c r="O96" s="138"/>
      <c r="P96" s="138"/>
      <c r="Q96" s="138"/>
      <c r="R96" s="138"/>
      <c r="S96" s="138"/>
      <c r="T96" s="138"/>
      <c r="U96" s="139" t="s">
        <v>150</v>
      </c>
      <c r="V96" s="128">
        <f>G96*E96</f>
        <v>600</v>
      </c>
      <c r="W96" s="128">
        <f>E96*C96</f>
        <v>1200</v>
      </c>
    </row>
    <row r="97" spans="1:23" s="74" customFormat="1" ht="15" customHeight="1">
      <c r="A97" s="130" t="s">
        <v>394</v>
      </c>
      <c r="B97" s="130"/>
      <c r="C97" s="130"/>
      <c r="D97" s="130"/>
      <c r="E97" s="131">
        <f>SUM(W98)</f>
        <v>850.47</v>
      </c>
      <c r="F97" s="131"/>
      <c r="G97" s="131"/>
      <c r="H97" s="131"/>
      <c r="I97" s="131" t="str">
        <f>UPPER(D97)</f>
        <v/>
      </c>
      <c r="J97" s="131"/>
      <c r="K97" s="131"/>
      <c r="L97" s="131"/>
      <c r="M97" s="131"/>
      <c r="N97" s="131"/>
      <c r="O97" s="131"/>
      <c r="P97" s="131"/>
      <c r="Q97" s="131"/>
      <c r="R97" s="131"/>
      <c r="S97" s="131"/>
      <c r="T97" s="131"/>
      <c r="U97" s="131"/>
      <c r="V97" s="131"/>
      <c r="W97" s="132"/>
    </row>
    <row r="98" spans="1:23" s="74" customFormat="1" ht="15" customHeight="1">
      <c r="A98" s="142">
        <v>256</v>
      </c>
      <c r="B98" s="139" t="s">
        <v>386</v>
      </c>
      <c r="C98" s="139">
        <v>1</v>
      </c>
      <c r="D98" s="153" t="s">
        <v>395</v>
      </c>
      <c r="E98" s="141">
        <v>850.47</v>
      </c>
      <c r="F98" s="137">
        <f>C98-G98</f>
        <v>0</v>
      </c>
      <c r="G98" s="33">
        <f>SUM( H98:T98)</f>
        <v>1</v>
      </c>
      <c r="H98" s="138">
        <v>1</v>
      </c>
      <c r="I98" s="138"/>
      <c r="J98" s="138"/>
      <c r="K98" s="138"/>
      <c r="L98" s="138"/>
      <c r="M98" s="138"/>
      <c r="N98" s="138"/>
      <c r="O98" s="138"/>
      <c r="P98" s="138"/>
      <c r="Q98" s="138"/>
      <c r="R98" s="138"/>
      <c r="S98" s="138"/>
      <c r="T98" s="138"/>
      <c r="U98" s="139" t="s">
        <v>156</v>
      </c>
      <c r="V98" s="128">
        <f>E98*G98</f>
        <v>850.47</v>
      </c>
      <c r="W98" s="128">
        <f>E98*C98</f>
        <v>850.47</v>
      </c>
    </row>
    <row r="99" spans="1:23" s="74" customFormat="1" ht="15" customHeight="1">
      <c r="A99" s="130" t="s">
        <v>396</v>
      </c>
      <c r="B99" s="130"/>
      <c r="C99" s="130"/>
      <c r="D99" s="130"/>
      <c r="E99" s="131">
        <f>SUM(W100:W117)</f>
        <v>5761.5</v>
      </c>
      <c r="F99" s="131"/>
      <c r="G99" s="131"/>
      <c r="H99" s="131"/>
      <c r="I99" s="131" t="str">
        <f>UPPER(D99)</f>
        <v/>
      </c>
      <c r="J99" s="131"/>
      <c r="K99" s="131"/>
      <c r="L99" s="131"/>
      <c r="M99" s="131"/>
      <c r="N99" s="131"/>
      <c r="O99" s="131"/>
      <c r="P99" s="131"/>
      <c r="Q99" s="131"/>
      <c r="R99" s="131"/>
      <c r="S99" s="131"/>
      <c r="T99" s="131"/>
      <c r="U99" s="131"/>
      <c r="V99" s="131"/>
      <c r="W99" s="132"/>
    </row>
    <row r="100" spans="1:23" s="74" customFormat="1" ht="15" customHeight="1">
      <c r="A100" s="139">
        <v>10</v>
      </c>
      <c r="B100" s="134" t="s">
        <v>381</v>
      </c>
      <c r="C100" s="139">
        <v>10</v>
      </c>
      <c r="D100" s="144" t="s">
        <v>170</v>
      </c>
      <c r="E100" s="141">
        <v>8.5</v>
      </c>
      <c r="F100" s="137">
        <f>C100-G100</f>
        <v>10</v>
      </c>
      <c r="G100" s="33">
        <f t="shared" ref="G100:G117" si="17">SUM( H100:T100)</f>
        <v>0</v>
      </c>
      <c r="H100" s="138"/>
      <c r="I100" s="138"/>
      <c r="J100" s="138"/>
      <c r="K100" s="138"/>
      <c r="L100" s="138"/>
      <c r="M100" s="138"/>
      <c r="N100" s="138"/>
      <c r="O100" s="138"/>
      <c r="P100" s="138"/>
      <c r="Q100" s="138"/>
      <c r="R100" s="138"/>
      <c r="S100" s="138"/>
      <c r="T100" s="138"/>
      <c r="U100" s="139" t="s">
        <v>132</v>
      </c>
      <c r="V100" s="128">
        <f>E100*G100</f>
        <v>0</v>
      </c>
      <c r="W100" s="128">
        <f>E100*C100</f>
        <v>85</v>
      </c>
    </row>
    <row r="101" spans="1:23" s="74" customFormat="1" ht="15" customHeight="1">
      <c r="A101" s="139">
        <v>11</v>
      </c>
      <c r="B101" s="134" t="s">
        <v>381</v>
      </c>
      <c r="C101" s="139">
        <v>10</v>
      </c>
      <c r="D101" s="144" t="s">
        <v>171</v>
      </c>
      <c r="E101" s="141">
        <v>4</v>
      </c>
      <c r="F101" s="137">
        <f t="shared" ref="F101:F117" si="18">C101-G101</f>
        <v>10</v>
      </c>
      <c r="G101" s="33">
        <f t="shared" si="17"/>
        <v>0</v>
      </c>
      <c r="H101" s="138"/>
      <c r="I101" s="138"/>
      <c r="J101" s="138"/>
      <c r="K101" s="138"/>
      <c r="L101" s="138"/>
      <c r="M101" s="138"/>
      <c r="N101" s="138"/>
      <c r="O101" s="138"/>
      <c r="P101" s="138"/>
      <c r="Q101" s="138"/>
      <c r="R101" s="138"/>
      <c r="S101" s="138"/>
      <c r="T101" s="138"/>
      <c r="U101" s="139" t="s">
        <v>132</v>
      </c>
      <c r="V101" s="128">
        <f t="shared" ref="V101:V117" si="19">E101*G101</f>
        <v>0</v>
      </c>
      <c r="W101" s="128">
        <f t="shared" ref="W101:W117" si="20">E101*C101</f>
        <v>40</v>
      </c>
    </row>
    <row r="102" spans="1:23" s="74" customFormat="1" ht="15" customHeight="1">
      <c r="A102" s="139">
        <v>68</v>
      </c>
      <c r="B102" s="134" t="s">
        <v>381</v>
      </c>
      <c r="C102" s="139">
        <v>2</v>
      </c>
      <c r="D102" s="144" t="s">
        <v>31</v>
      </c>
      <c r="E102" s="141">
        <v>250</v>
      </c>
      <c r="F102" s="137">
        <f t="shared" si="18"/>
        <v>2</v>
      </c>
      <c r="G102" s="33">
        <f t="shared" si="17"/>
        <v>0</v>
      </c>
      <c r="H102" s="138"/>
      <c r="I102" s="138"/>
      <c r="J102" s="138"/>
      <c r="K102" s="138"/>
      <c r="L102" s="138"/>
      <c r="M102" s="138"/>
      <c r="N102" s="138"/>
      <c r="O102" s="138"/>
      <c r="P102" s="138"/>
      <c r="Q102" s="138"/>
      <c r="R102" s="138"/>
      <c r="S102" s="138"/>
      <c r="T102" s="138"/>
      <c r="U102" s="139" t="s">
        <v>141</v>
      </c>
      <c r="V102" s="128">
        <f t="shared" si="19"/>
        <v>0</v>
      </c>
      <c r="W102" s="128">
        <f t="shared" si="20"/>
        <v>500</v>
      </c>
    </row>
    <row r="103" spans="1:23" s="74" customFormat="1" ht="15" customHeight="1">
      <c r="A103" s="139">
        <v>69</v>
      </c>
      <c r="B103" s="134" t="s">
        <v>381</v>
      </c>
      <c r="C103" s="139">
        <v>2</v>
      </c>
      <c r="D103" s="153" t="s">
        <v>213</v>
      </c>
      <c r="E103" s="141">
        <v>210</v>
      </c>
      <c r="F103" s="137">
        <f t="shared" si="18"/>
        <v>2</v>
      </c>
      <c r="G103" s="33">
        <f t="shared" si="17"/>
        <v>0</v>
      </c>
      <c r="H103" s="138"/>
      <c r="I103" s="138"/>
      <c r="J103" s="138"/>
      <c r="K103" s="138"/>
      <c r="L103" s="138"/>
      <c r="M103" s="138"/>
      <c r="N103" s="138"/>
      <c r="O103" s="138"/>
      <c r="P103" s="138"/>
      <c r="Q103" s="138"/>
      <c r="R103" s="138"/>
      <c r="S103" s="138"/>
      <c r="T103" s="138"/>
      <c r="U103" s="139" t="s">
        <v>141</v>
      </c>
      <c r="V103" s="128">
        <f t="shared" si="19"/>
        <v>0</v>
      </c>
      <c r="W103" s="128">
        <f t="shared" si="20"/>
        <v>420</v>
      </c>
    </row>
    <row r="104" spans="1:23" s="74" customFormat="1" ht="15" customHeight="1">
      <c r="A104" s="139">
        <v>70</v>
      </c>
      <c r="B104" s="134" t="s">
        <v>381</v>
      </c>
      <c r="C104" s="139">
        <v>2</v>
      </c>
      <c r="D104" s="153" t="s">
        <v>214</v>
      </c>
      <c r="E104" s="141">
        <v>210</v>
      </c>
      <c r="F104" s="137">
        <f t="shared" si="18"/>
        <v>2</v>
      </c>
      <c r="G104" s="33">
        <f t="shared" si="17"/>
        <v>0</v>
      </c>
      <c r="H104" s="138"/>
      <c r="I104" s="138"/>
      <c r="J104" s="138"/>
      <c r="K104" s="138"/>
      <c r="L104" s="138"/>
      <c r="M104" s="138"/>
      <c r="N104" s="138"/>
      <c r="O104" s="138"/>
      <c r="P104" s="138"/>
      <c r="Q104" s="138"/>
      <c r="R104" s="138"/>
      <c r="S104" s="138"/>
      <c r="T104" s="138"/>
      <c r="U104" s="139" t="s">
        <v>141</v>
      </c>
      <c r="V104" s="128">
        <f t="shared" si="19"/>
        <v>0</v>
      </c>
      <c r="W104" s="128">
        <f t="shared" si="20"/>
        <v>420</v>
      </c>
    </row>
    <row r="105" spans="1:23" s="74" customFormat="1" ht="15" customHeight="1">
      <c r="A105" s="139">
        <v>72</v>
      </c>
      <c r="B105" s="134" t="s">
        <v>381</v>
      </c>
      <c r="C105" s="139">
        <v>10</v>
      </c>
      <c r="D105" s="144" t="s">
        <v>216</v>
      </c>
      <c r="E105" s="141">
        <v>90</v>
      </c>
      <c r="F105" s="137">
        <f t="shared" si="18"/>
        <v>10</v>
      </c>
      <c r="G105" s="33">
        <f t="shared" si="17"/>
        <v>0</v>
      </c>
      <c r="H105" s="138"/>
      <c r="I105" s="138"/>
      <c r="J105" s="138"/>
      <c r="K105" s="138"/>
      <c r="L105" s="138"/>
      <c r="M105" s="138"/>
      <c r="N105" s="138"/>
      <c r="O105" s="138"/>
      <c r="P105" s="138"/>
      <c r="Q105" s="138"/>
      <c r="R105" s="138"/>
      <c r="S105" s="138"/>
      <c r="T105" s="138"/>
      <c r="U105" s="139" t="s">
        <v>132</v>
      </c>
      <c r="V105" s="128">
        <f t="shared" si="19"/>
        <v>0</v>
      </c>
      <c r="W105" s="128">
        <f t="shared" si="20"/>
        <v>900</v>
      </c>
    </row>
    <row r="106" spans="1:23" s="74" customFormat="1" ht="15" customHeight="1">
      <c r="A106" s="139">
        <v>73</v>
      </c>
      <c r="B106" s="134" t="s">
        <v>381</v>
      </c>
      <c r="C106" s="139">
        <v>10</v>
      </c>
      <c r="D106" s="144" t="s">
        <v>217</v>
      </c>
      <c r="E106" s="141">
        <v>110</v>
      </c>
      <c r="F106" s="137">
        <f t="shared" si="18"/>
        <v>10</v>
      </c>
      <c r="G106" s="33">
        <f t="shared" si="17"/>
        <v>0</v>
      </c>
      <c r="H106" s="138"/>
      <c r="I106" s="138"/>
      <c r="J106" s="138"/>
      <c r="K106" s="138"/>
      <c r="L106" s="138"/>
      <c r="M106" s="138"/>
      <c r="N106" s="138"/>
      <c r="O106" s="138"/>
      <c r="P106" s="138"/>
      <c r="Q106" s="138"/>
      <c r="R106" s="138"/>
      <c r="S106" s="138"/>
      <c r="T106" s="138"/>
      <c r="U106" s="139" t="s">
        <v>132</v>
      </c>
      <c r="V106" s="128">
        <f t="shared" si="19"/>
        <v>0</v>
      </c>
      <c r="W106" s="128">
        <f t="shared" si="20"/>
        <v>1100</v>
      </c>
    </row>
    <row r="107" spans="1:23" s="74" customFormat="1" ht="15" customHeight="1">
      <c r="A107" s="139">
        <v>88</v>
      </c>
      <c r="B107" s="134" t="s">
        <v>381</v>
      </c>
      <c r="C107" s="139">
        <v>20</v>
      </c>
      <c r="D107" s="144" t="s">
        <v>228</v>
      </c>
      <c r="E107" s="141">
        <v>19</v>
      </c>
      <c r="F107" s="137">
        <f t="shared" si="18"/>
        <v>20</v>
      </c>
      <c r="G107" s="33">
        <f t="shared" si="17"/>
        <v>0</v>
      </c>
      <c r="H107" s="138"/>
      <c r="I107" s="138"/>
      <c r="J107" s="138"/>
      <c r="K107" s="138"/>
      <c r="L107" s="138"/>
      <c r="M107" s="138"/>
      <c r="N107" s="138"/>
      <c r="O107" s="138"/>
      <c r="P107" s="138"/>
      <c r="Q107" s="138"/>
      <c r="R107" s="138"/>
      <c r="S107" s="138"/>
      <c r="T107" s="138"/>
      <c r="U107" s="139" t="s">
        <v>132</v>
      </c>
      <c r="V107" s="128">
        <f t="shared" si="19"/>
        <v>0</v>
      </c>
      <c r="W107" s="128">
        <f t="shared" si="20"/>
        <v>380</v>
      </c>
    </row>
    <row r="108" spans="1:23" s="74" customFormat="1" ht="15" customHeight="1">
      <c r="A108" s="139">
        <v>97</v>
      </c>
      <c r="B108" s="134" t="s">
        <v>381</v>
      </c>
      <c r="C108" s="139">
        <v>4</v>
      </c>
      <c r="D108" s="144" t="s">
        <v>236</v>
      </c>
      <c r="E108" s="141">
        <v>44</v>
      </c>
      <c r="F108" s="137">
        <f t="shared" si="18"/>
        <v>4</v>
      </c>
      <c r="G108" s="33">
        <f t="shared" si="17"/>
        <v>0</v>
      </c>
      <c r="H108" s="138"/>
      <c r="I108" s="138"/>
      <c r="J108" s="138"/>
      <c r="K108" s="138"/>
      <c r="L108" s="138"/>
      <c r="M108" s="138"/>
      <c r="N108" s="138"/>
      <c r="O108" s="138"/>
      <c r="P108" s="138"/>
      <c r="Q108" s="138"/>
      <c r="R108" s="138"/>
      <c r="S108" s="138"/>
      <c r="T108" s="138"/>
      <c r="U108" s="139" t="s">
        <v>132</v>
      </c>
      <c r="V108" s="128">
        <f t="shared" si="19"/>
        <v>0</v>
      </c>
      <c r="W108" s="128">
        <f t="shared" si="20"/>
        <v>176</v>
      </c>
    </row>
    <row r="109" spans="1:23" s="74" customFormat="1" ht="15" customHeight="1">
      <c r="A109" s="139">
        <v>98</v>
      </c>
      <c r="B109" s="134" t="s">
        <v>381</v>
      </c>
      <c r="C109" s="139">
        <v>6</v>
      </c>
      <c r="D109" s="144" t="s">
        <v>237</v>
      </c>
      <c r="E109" s="141">
        <v>43</v>
      </c>
      <c r="F109" s="137">
        <f t="shared" si="18"/>
        <v>6</v>
      </c>
      <c r="G109" s="33">
        <f t="shared" si="17"/>
        <v>0</v>
      </c>
      <c r="H109" s="138"/>
      <c r="I109" s="138"/>
      <c r="J109" s="138"/>
      <c r="K109" s="138"/>
      <c r="L109" s="138"/>
      <c r="M109" s="138"/>
      <c r="N109" s="138"/>
      <c r="O109" s="138"/>
      <c r="P109" s="138"/>
      <c r="Q109" s="138"/>
      <c r="R109" s="138"/>
      <c r="S109" s="138"/>
      <c r="T109" s="138"/>
      <c r="U109" s="139" t="s">
        <v>132</v>
      </c>
      <c r="V109" s="128">
        <f t="shared" si="19"/>
        <v>0</v>
      </c>
      <c r="W109" s="128">
        <f t="shared" si="20"/>
        <v>258</v>
      </c>
    </row>
    <row r="110" spans="1:23" s="74" customFormat="1" ht="15" customHeight="1">
      <c r="A110" s="139">
        <v>108</v>
      </c>
      <c r="B110" s="134" t="s">
        <v>381</v>
      </c>
      <c r="C110" s="139">
        <v>30</v>
      </c>
      <c r="D110" s="144" t="s">
        <v>244</v>
      </c>
      <c r="E110" s="141">
        <v>2.9</v>
      </c>
      <c r="F110" s="137">
        <f t="shared" si="18"/>
        <v>30</v>
      </c>
      <c r="G110" s="33">
        <f t="shared" si="17"/>
        <v>0</v>
      </c>
      <c r="H110" s="138"/>
      <c r="I110" s="138"/>
      <c r="J110" s="138"/>
      <c r="K110" s="138"/>
      <c r="L110" s="138"/>
      <c r="M110" s="138"/>
      <c r="N110" s="138"/>
      <c r="O110" s="138"/>
      <c r="P110" s="138"/>
      <c r="Q110" s="138"/>
      <c r="R110" s="138"/>
      <c r="S110" s="138"/>
      <c r="T110" s="138"/>
      <c r="U110" s="139" t="s">
        <v>132</v>
      </c>
      <c r="V110" s="128">
        <f t="shared" si="19"/>
        <v>0</v>
      </c>
      <c r="W110" s="128">
        <f t="shared" si="20"/>
        <v>87</v>
      </c>
    </row>
    <row r="111" spans="1:23" s="74" customFormat="1" ht="15" customHeight="1">
      <c r="A111" s="139">
        <v>109</v>
      </c>
      <c r="B111" s="134" t="s">
        <v>381</v>
      </c>
      <c r="C111" s="139">
        <v>30</v>
      </c>
      <c r="D111" s="144" t="s">
        <v>245</v>
      </c>
      <c r="E111" s="141">
        <v>2.4</v>
      </c>
      <c r="F111" s="137">
        <f t="shared" si="18"/>
        <v>30</v>
      </c>
      <c r="G111" s="33">
        <f t="shared" si="17"/>
        <v>0</v>
      </c>
      <c r="H111" s="138"/>
      <c r="I111" s="138"/>
      <c r="J111" s="138"/>
      <c r="K111" s="138"/>
      <c r="L111" s="138"/>
      <c r="M111" s="138"/>
      <c r="N111" s="138"/>
      <c r="O111" s="138"/>
      <c r="P111" s="138"/>
      <c r="Q111" s="138"/>
      <c r="R111" s="138"/>
      <c r="S111" s="138"/>
      <c r="T111" s="138"/>
      <c r="U111" s="139" t="s">
        <v>132</v>
      </c>
      <c r="V111" s="128">
        <f t="shared" si="19"/>
        <v>0</v>
      </c>
      <c r="W111" s="128">
        <f t="shared" si="20"/>
        <v>72</v>
      </c>
    </row>
    <row r="112" spans="1:23" s="74" customFormat="1" ht="15" customHeight="1">
      <c r="A112" s="139">
        <v>120</v>
      </c>
      <c r="B112" s="134" t="s">
        <v>381</v>
      </c>
      <c r="C112" s="139">
        <v>30</v>
      </c>
      <c r="D112" s="144" t="s">
        <v>254</v>
      </c>
      <c r="E112" s="141">
        <v>2.8</v>
      </c>
      <c r="F112" s="137">
        <f t="shared" si="18"/>
        <v>0</v>
      </c>
      <c r="G112" s="33">
        <f t="shared" si="17"/>
        <v>30</v>
      </c>
      <c r="H112" s="138">
        <v>30</v>
      </c>
      <c r="I112" s="138"/>
      <c r="J112" s="138"/>
      <c r="K112" s="138"/>
      <c r="L112" s="138"/>
      <c r="M112" s="138"/>
      <c r="N112" s="138"/>
      <c r="O112" s="138"/>
      <c r="P112" s="138"/>
      <c r="Q112" s="138"/>
      <c r="R112" s="138"/>
      <c r="S112" s="138"/>
      <c r="T112" s="138"/>
      <c r="U112" s="139" t="s">
        <v>147</v>
      </c>
      <c r="V112" s="128">
        <f t="shared" si="19"/>
        <v>84</v>
      </c>
      <c r="W112" s="128">
        <f t="shared" si="20"/>
        <v>84</v>
      </c>
    </row>
    <row r="113" spans="1:23" s="74" customFormat="1" ht="15" customHeight="1">
      <c r="A113" s="139">
        <v>122</v>
      </c>
      <c r="B113" s="134" t="s">
        <v>381</v>
      </c>
      <c r="C113" s="139">
        <v>50</v>
      </c>
      <c r="D113" s="144" t="s">
        <v>255</v>
      </c>
      <c r="E113" s="141">
        <v>1.82</v>
      </c>
      <c r="F113" s="137">
        <f t="shared" si="18"/>
        <v>50</v>
      </c>
      <c r="G113" s="33">
        <f t="shared" si="17"/>
        <v>0</v>
      </c>
      <c r="H113" s="138"/>
      <c r="I113" s="138"/>
      <c r="J113" s="138"/>
      <c r="K113" s="138"/>
      <c r="L113" s="138"/>
      <c r="M113" s="138"/>
      <c r="N113" s="138"/>
      <c r="O113" s="138"/>
      <c r="P113" s="138"/>
      <c r="Q113" s="138"/>
      <c r="R113" s="138"/>
      <c r="S113" s="138"/>
      <c r="T113" s="138"/>
      <c r="U113" s="139" t="s">
        <v>132</v>
      </c>
      <c r="V113" s="128">
        <f t="shared" si="19"/>
        <v>0</v>
      </c>
      <c r="W113" s="128">
        <f t="shared" si="20"/>
        <v>91</v>
      </c>
    </row>
    <row r="114" spans="1:23" s="74" customFormat="1" ht="15" customHeight="1">
      <c r="A114" s="142">
        <v>129</v>
      </c>
      <c r="B114" s="139" t="s">
        <v>382</v>
      </c>
      <c r="C114" s="139">
        <v>4</v>
      </c>
      <c r="D114" s="144" t="s">
        <v>261</v>
      </c>
      <c r="E114" s="141">
        <v>200</v>
      </c>
      <c r="F114" s="137">
        <f t="shared" si="18"/>
        <v>4</v>
      </c>
      <c r="G114" s="33">
        <f t="shared" si="17"/>
        <v>0</v>
      </c>
      <c r="H114" s="138"/>
      <c r="I114" s="138"/>
      <c r="J114" s="138"/>
      <c r="K114" s="138"/>
      <c r="L114" s="138"/>
      <c r="M114" s="138"/>
      <c r="N114" s="138"/>
      <c r="O114" s="138"/>
      <c r="P114" s="138"/>
      <c r="Q114" s="138"/>
      <c r="R114" s="138"/>
      <c r="S114" s="138"/>
      <c r="T114" s="138"/>
      <c r="U114" s="139" t="s">
        <v>149</v>
      </c>
      <c r="V114" s="128">
        <f t="shared" si="19"/>
        <v>0</v>
      </c>
      <c r="W114" s="128">
        <f t="shared" si="20"/>
        <v>800</v>
      </c>
    </row>
    <row r="115" spans="1:23" s="74" customFormat="1" ht="15" customHeight="1">
      <c r="A115" s="142">
        <v>135</v>
      </c>
      <c r="B115" s="139" t="s">
        <v>382</v>
      </c>
      <c r="C115" s="139">
        <v>10</v>
      </c>
      <c r="D115" s="144" t="s">
        <v>267</v>
      </c>
      <c r="E115" s="141">
        <v>6</v>
      </c>
      <c r="F115" s="137">
        <f t="shared" si="18"/>
        <v>5</v>
      </c>
      <c r="G115" s="33">
        <f t="shared" si="17"/>
        <v>5</v>
      </c>
      <c r="H115" s="138">
        <v>5</v>
      </c>
      <c r="I115" s="138"/>
      <c r="J115" s="138"/>
      <c r="K115" s="138"/>
      <c r="L115" s="138"/>
      <c r="M115" s="138"/>
      <c r="N115" s="138"/>
      <c r="O115" s="138"/>
      <c r="P115" s="138"/>
      <c r="Q115" s="138"/>
      <c r="R115" s="138"/>
      <c r="S115" s="138"/>
      <c r="T115" s="138"/>
      <c r="U115" s="142" t="s">
        <v>150</v>
      </c>
      <c r="V115" s="128">
        <f t="shared" si="19"/>
        <v>30</v>
      </c>
      <c r="W115" s="128">
        <f t="shared" si="20"/>
        <v>60</v>
      </c>
    </row>
    <row r="116" spans="1:23" s="74" customFormat="1" ht="15" customHeight="1">
      <c r="A116" s="142">
        <v>189</v>
      </c>
      <c r="B116" s="139" t="s">
        <v>385</v>
      </c>
      <c r="C116" s="139">
        <v>40</v>
      </c>
      <c r="D116" s="144" t="s">
        <v>320</v>
      </c>
      <c r="E116" s="141">
        <v>3.2</v>
      </c>
      <c r="F116" s="137">
        <f t="shared" si="18"/>
        <v>25</v>
      </c>
      <c r="G116" s="33">
        <f t="shared" si="17"/>
        <v>15</v>
      </c>
      <c r="H116" s="138">
        <v>15</v>
      </c>
      <c r="I116" s="138"/>
      <c r="J116" s="138"/>
      <c r="K116" s="138"/>
      <c r="L116" s="138"/>
      <c r="M116" s="138"/>
      <c r="N116" s="138"/>
      <c r="O116" s="138"/>
      <c r="P116" s="138"/>
      <c r="Q116" s="138"/>
      <c r="R116" s="138"/>
      <c r="S116" s="138"/>
      <c r="T116" s="138"/>
      <c r="U116" s="139" t="s">
        <v>150</v>
      </c>
      <c r="V116" s="128">
        <f t="shared" si="19"/>
        <v>48</v>
      </c>
      <c r="W116" s="128">
        <f t="shared" si="20"/>
        <v>128</v>
      </c>
    </row>
    <row r="117" spans="1:23" s="74" customFormat="1" ht="15" customHeight="1">
      <c r="A117" s="142">
        <v>205</v>
      </c>
      <c r="B117" s="139" t="s">
        <v>385</v>
      </c>
      <c r="C117" s="139">
        <v>15</v>
      </c>
      <c r="D117" s="144" t="s">
        <v>336</v>
      </c>
      <c r="E117" s="141">
        <v>10.7</v>
      </c>
      <c r="F117" s="137">
        <f t="shared" si="18"/>
        <v>8</v>
      </c>
      <c r="G117" s="33">
        <f t="shared" si="17"/>
        <v>7</v>
      </c>
      <c r="H117" s="138">
        <v>7</v>
      </c>
      <c r="I117" s="138"/>
      <c r="J117" s="138"/>
      <c r="K117" s="138"/>
      <c r="L117" s="138"/>
      <c r="M117" s="138"/>
      <c r="N117" s="138"/>
      <c r="O117" s="138"/>
      <c r="P117" s="138"/>
      <c r="Q117" s="138"/>
      <c r="R117" s="138"/>
      <c r="S117" s="138"/>
      <c r="T117" s="138"/>
      <c r="U117" s="139" t="s">
        <v>150</v>
      </c>
      <c r="V117" s="128">
        <f t="shared" si="19"/>
        <v>74.899999999999991</v>
      </c>
      <c r="W117" s="128">
        <f t="shared" si="20"/>
        <v>160.5</v>
      </c>
    </row>
    <row r="118" spans="1:23" s="74" customFormat="1" ht="15" customHeight="1">
      <c r="A118" s="130" t="s">
        <v>397</v>
      </c>
      <c r="B118" s="130"/>
      <c r="C118" s="130"/>
      <c r="D118" s="130"/>
      <c r="E118" s="131">
        <f>SUM(W119:W152)</f>
        <v>7882</v>
      </c>
      <c r="F118" s="131"/>
      <c r="G118" s="131"/>
      <c r="H118" s="131"/>
      <c r="I118" s="131" t="str">
        <f>UPPER(D118)</f>
        <v/>
      </c>
      <c r="J118" s="131"/>
      <c r="K118" s="131"/>
      <c r="L118" s="131"/>
      <c r="M118" s="131"/>
      <c r="N118" s="131"/>
      <c r="O118" s="131"/>
      <c r="P118" s="131"/>
      <c r="Q118" s="131"/>
      <c r="R118" s="131"/>
      <c r="S118" s="131"/>
      <c r="T118" s="131"/>
      <c r="U118" s="131"/>
      <c r="V118" s="131"/>
      <c r="W118" s="132"/>
    </row>
    <row r="119" spans="1:23" s="74" customFormat="1" ht="15" customHeight="1">
      <c r="A119" s="139">
        <v>2</v>
      </c>
      <c r="B119" s="134" t="s">
        <v>381</v>
      </c>
      <c r="C119" s="139">
        <v>11</v>
      </c>
      <c r="D119" s="153" t="s">
        <v>162</v>
      </c>
      <c r="E119" s="141">
        <v>15</v>
      </c>
      <c r="F119" s="137">
        <f>C119-G119</f>
        <v>6</v>
      </c>
      <c r="G119" s="33">
        <f t="shared" ref="G119:G152" si="21">SUM( H119:T119)</f>
        <v>5</v>
      </c>
      <c r="H119" s="138">
        <v>5</v>
      </c>
      <c r="I119" s="138"/>
      <c r="J119" s="138"/>
      <c r="K119" s="138"/>
      <c r="L119" s="138"/>
      <c r="M119" s="138"/>
      <c r="N119" s="138"/>
      <c r="O119" s="138"/>
      <c r="P119" s="138"/>
      <c r="Q119" s="138"/>
      <c r="R119" s="138"/>
      <c r="S119" s="138"/>
      <c r="T119" s="138"/>
      <c r="U119" s="139" t="s">
        <v>130</v>
      </c>
      <c r="V119" s="128">
        <f>E119*G119</f>
        <v>75</v>
      </c>
      <c r="W119" s="128">
        <f>C119*E119</f>
        <v>165</v>
      </c>
    </row>
    <row r="120" spans="1:23" s="74" customFormat="1" ht="15" customHeight="1">
      <c r="A120" s="139">
        <v>4</v>
      </c>
      <c r="B120" s="134" t="s">
        <v>381</v>
      </c>
      <c r="C120" s="139">
        <v>5</v>
      </c>
      <c r="D120" s="153" t="s">
        <v>164</v>
      </c>
      <c r="E120" s="141">
        <v>30</v>
      </c>
      <c r="F120" s="137">
        <f t="shared" ref="F120:F152" si="22">C120-G120</f>
        <v>5</v>
      </c>
      <c r="G120" s="33">
        <f t="shared" si="21"/>
        <v>0</v>
      </c>
      <c r="H120" s="138"/>
      <c r="I120" s="138"/>
      <c r="J120" s="138"/>
      <c r="K120" s="138"/>
      <c r="L120" s="138"/>
      <c r="M120" s="138"/>
      <c r="N120" s="138"/>
      <c r="O120" s="138"/>
      <c r="P120" s="138"/>
      <c r="Q120" s="138"/>
      <c r="R120" s="138"/>
      <c r="S120" s="138"/>
      <c r="T120" s="138"/>
      <c r="U120" s="139" t="s">
        <v>130</v>
      </c>
      <c r="V120" s="128">
        <f t="shared" ref="V120:V151" si="23">E120*G120</f>
        <v>0</v>
      </c>
      <c r="W120" s="128">
        <f t="shared" ref="W120:W152" si="24">C120*E120</f>
        <v>150</v>
      </c>
    </row>
    <row r="121" spans="1:23" s="74" customFormat="1" ht="15" customHeight="1">
      <c r="A121" s="139">
        <v>12</v>
      </c>
      <c r="B121" s="134" t="s">
        <v>381</v>
      </c>
      <c r="C121" s="139">
        <v>1</v>
      </c>
      <c r="D121" s="144" t="s">
        <v>172</v>
      </c>
      <c r="E121" s="141">
        <v>12</v>
      </c>
      <c r="F121" s="137">
        <f t="shared" si="22"/>
        <v>1</v>
      </c>
      <c r="G121" s="33">
        <f t="shared" si="21"/>
        <v>0</v>
      </c>
      <c r="H121" s="138"/>
      <c r="I121" s="138"/>
      <c r="J121" s="138"/>
      <c r="K121" s="138"/>
      <c r="L121" s="138"/>
      <c r="M121" s="138"/>
      <c r="N121" s="138"/>
      <c r="O121" s="138"/>
      <c r="P121" s="138"/>
      <c r="Q121" s="138"/>
      <c r="R121" s="138"/>
      <c r="S121" s="138"/>
      <c r="T121" s="138"/>
      <c r="U121" s="139" t="s">
        <v>132</v>
      </c>
      <c r="V121" s="128">
        <f t="shared" si="23"/>
        <v>0</v>
      </c>
      <c r="W121" s="128">
        <f t="shared" si="24"/>
        <v>12</v>
      </c>
    </row>
    <row r="122" spans="1:23" s="74" customFormat="1" ht="15" customHeight="1">
      <c r="A122" s="139">
        <v>15</v>
      </c>
      <c r="B122" s="134" t="s">
        <v>381</v>
      </c>
      <c r="C122" s="139">
        <v>17</v>
      </c>
      <c r="D122" s="144" t="s">
        <v>174</v>
      </c>
      <c r="E122" s="141">
        <v>11</v>
      </c>
      <c r="F122" s="137">
        <f t="shared" si="22"/>
        <v>17</v>
      </c>
      <c r="G122" s="33">
        <f t="shared" si="21"/>
        <v>0</v>
      </c>
      <c r="H122" s="138"/>
      <c r="I122" s="138"/>
      <c r="J122" s="138"/>
      <c r="K122" s="138"/>
      <c r="L122" s="138"/>
      <c r="M122" s="138"/>
      <c r="N122" s="138"/>
      <c r="O122" s="138"/>
      <c r="P122" s="138"/>
      <c r="Q122" s="138"/>
      <c r="R122" s="138"/>
      <c r="S122" s="138"/>
      <c r="T122" s="138"/>
      <c r="U122" s="139" t="s">
        <v>101</v>
      </c>
      <c r="V122" s="128">
        <f t="shared" si="23"/>
        <v>0</v>
      </c>
      <c r="W122" s="128">
        <f t="shared" si="24"/>
        <v>187</v>
      </c>
    </row>
    <row r="123" spans="1:23" s="74" customFormat="1" ht="15" customHeight="1">
      <c r="A123" s="139">
        <v>16</v>
      </c>
      <c r="B123" s="134" t="s">
        <v>381</v>
      </c>
      <c r="C123" s="139">
        <v>7</v>
      </c>
      <c r="D123" s="153" t="s">
        <v>175</v>
      </c>
      <c r="E123" s="141">
        <v>25</v>
      </c>
      <c r="F123" s="137">
        <f t="shared" si="22"/>
        <v>7</v>
      </c>
      <c r="G123" s="33">
        <f t="shared" si="21"/>
        <v>0</v>
      </c>
      <c r="H123" s="138"/>
      <c r="I123" s="138"/>
      <c r="J123" s="138"/>
      <c r="K123" s="138"/>
      <c r="L123" s="138"/>
      <c r="M123" s="138"/>
      <c r="N123" s="138"/>
      <c r="O123" s="138"/>
      <c r="P123" s="138"/>
      <c r="Q123" s="138"/>
      <c r="R123" s="138"/>
      <c r="S123" s="138"/>
      <c r="T123" s="138"/>
      <c r="U123" s="139" t="s">
        <v>130</v>
      </c>
      <c r="V123" s="128">
        <f t="shared" si="23"/>
        <v>0</v>
      </c>
      <c r="W123" s="128">
        <f t="shared" si="24"/>
        <v>175</v>
      </c>
    </row>
    <row r="124" spans="1:23" s="74" customFormat="1" ht="15" customHeight="1">
      <c r="A124" s="139">
        <v>25</v>
      </c>
      <c r="B124" s="134" t="s">
        <v>381</v>
      </c>
      <c r="C124" s="139">
        <v>4</v>
      </c>
      <c r="D124" s="144" t="s">
        <v>181</v>
      </c>
      <c r="E124" s="141">
        <v>25</v>
      </c>
      <c r="F124" s="137">
        <f t="shared" si="22"/>
        <v>4</v>
      </c>
      <c r="G124" s="33">
        <f t="shared" si="21"/>
        <v>0</v>
      </c>
      <c r="H124" s="138"/>
      <c r="I124" s="138"/>
      <c r="J124" s="138"/>
      <c r="K124" s="138"/>
      <c r="L124" s="138"/>
      <c r="M124" s="138"/>
      <c r="N124" s="138"/>
      <c r="O124" s="138"/>
      <c r="P124" s="138"/>
      <c r="Q124" s="138"/>
      <c r="R124" s="138"/>
      <c r="S124" s="138"/>
      <c r="T124" s="138"/>
      <c r="U124" s="139" t="s">
        <v>134</v>
      </c>
      <c r="V124" s="128">
        <f t="shared" si="23"/>
        <v>0</v>
      </c>
      <c r="W124" s="128">
        <f t="shared" si="24"/>
        <v>100</v>
      </c>
    </row>
    <row r="125" spans="1:23" s="74" customFormat="1" ht="15" customHeight="1">
      <c r="A125" s="139">
        <v>32</v>
      </c>
      <c r="B125" s="134" t="s">
        <v>381</v>
      </c>
      <c r="C125" s="139">
        <v>3</v>
      </c>
      <c r="D125" s="144" t="s">
        <v>187</v>
      </c>
      <c r="E125" s="141">
        <v>12</v>
      </c>
      <c r="F125" s="137">
        <f t="shared" si="22"/>
        <v>2</v>
      </c>
      <c r="G125" s="33">
        <f t="shared" si="21"/>
        <v>1</v>
      </c>
      <c r="H125" s="138">
        <v>1</v>
      </c>
      <c r="I125" s="138"/>
      <c r="J125" s="138"/>
      <c r="K125" s="138"/>
      <c r="L125" s="138"/>
      <c r="M125" s="138"/>
      <c r="N125" s="138"/>
      <c r="O125" s="138"/>
      <c r="P125" s="138"/>
      <c r="Q125" s="138"/>
      <c r="R125" s="138"/>
      <c r="S125" s="138"/>
      <c r="T125" s="138"/>
      <c r="U125" s="139" t="s">
        <v>130</v>
      </c>
      <c r="V125" s="128">
        <f t="shared" si="23"/>
        <v>12</v>
      </c>
      <c r="W125" s="128">
        <f t="shared" si="24"/>
        <v>36</v>
      </c>
    </row>
    <row r="126" spans="1:23" s="74" customFormat="1" ht="15" customHeight="1">
      <c r="A126" s="139">
        <v>33</v>
      </c>
      <c r="B126" s="134" t="s">
        <v>381</v>
      </c>
      <c r="C126" s="139">
        <v>1</v>
      </c>
      <c r="D126" s="144" t="s">
        <v>188</v>
      </c>
      <c r="E126" s="141">
        <v>43</v>
      </c>
      <c r="F126" s="137">
        <f t="shared" si="22"/>
        <v>1</v>
      </c>
      <c r="G126" s="33">
        <f t="shared" si="21"/>
        <v>0</v>
      </c>
      <c r="H126" s="138"/>
      <c r="I126" s="138"/>
      <c r="J126" s="138"/>
      <c r="K126" s="138"/>
      <c r="L126" s="138"/>
      <c r="M126" s="138"/>
      <c r="N126" s="138"/>
      <c r="O126" s="138"/>
      <c r="P126" s="138"/>
      <c r="Q126" s="138"/>
      <c r="R126" s="138"/>
      <c r="S126" s="138"/>
      <c r="T126" s="138"/>
      <c r="U126" s="139" t="s">
        <v>101</v>
      </c>
      <c r="V126" s="128">
        <f t="shared" si="23"/>
        <v>0</v>
      </c>
      <c r="W126" s="128">
        <f t="shared" si="24"/>
        <v>43</v>
      </c>
    </row>
    <row r="127" spans="1:23" s="74" customFormat="1" ht="15" customHeight="1">
      <c r="A127" s="139">
        <v>34</v>
      </c>
      <c r="B127" s="134" t="s">
        <v>381</v>
      </c>
      <c r="C127" s="139">
        <v>1</v>
      </c>
      <c r="D127" s="144" t="s">
        <v>189</v>
      </c>
      <c r="E127" s="141">
        <v>30</v>
      </c>
      <c r="F127" s="137">
        <f t="shared" si="22"/>
        <v>1</v>
      </c>
      <c r="G127" s="33">
        <f t="shared" si="21"/>
        <v>0</v>
      </c>
      <c r="H127" s="138"/>
      <c r="I127" s="138"/>
      <c r="J127" s="138"/>
      <c r="K127" s="138"/>
      <c r="L127" s="138"/>
      <c r="M127" s="138"/>
      <c r="N127" s="138"/>
      <c r="O127" s="138"/>
      <c r="P127" s="138"/>
      <c r="Q127" s="138"/>
      <c r="R127" s="138"/>
      <c r="S127" s="138"/>
      <c r="T127" s="138"/>
      <c r="U127" s="139" t="s">
        <v>101</v>
      </c>
      <c r="V127" s="128">
        <f t="shared" si="23"/>
        <v>0</v>
      </c>
      <c r="W127" s="128">
        <f t="shared" si="24"/>
        <v>30</v>
      </c>
    </row>
    <row r="128" spans="1:23" s="74" customFormat="1" ht="15" customHeight="1">
      <c r="A128" s="139">
        <v>44</v>
      </c>
      <c r="B128" s="134" t="s">
        <v>381</v>
      </c>
      <c r="C128" s="139">
        <v>1</v>
      </c>
      <c r="D128" s="153" t="s">
        <v>32</v>
      </c>
      <c r="E128" s="141">
        <v>35</v>
      </c>
      <c r="F128" s="137">
        <f t="shared" si="22"/>
        <v>1</v>
      </c>
      <c r="G128" s="33">
        <f t="shared" si="21"/>
        <v>0</v>
      </c>
      <c r="H128" s="138"/>
      <c r="I128" s="138"/>
      <c r="J128" s="138"/>
      <c r="K128" s="138"/>
      <c r="L128" s="138"/>
      <c r="M128" s="138"/>
      <c r="N128" s="138"/>
      <c r="O128" s="138"/>
      <c r="P128" s="138"/>
      <c r="Q128" s="138"/>
      <c r="R128" s="138"/>
      <c r="S128" s="138"/>
      <c r="T128" s="138"/>
      <c r="U128" s="139" t="s">
        <v>101</v>
      </c>
      <c r="V128" s="128">
        <f t="shared" si="23"/>
        <v>0</v>
      </c>
      <c r="W128" s="128">
        <f t="shared" si="24"/>
        <v>35</v>
      </c>
    </row>
    <row r="129" spans="1:23" s="74" customFormat="1" ht="15" customHeight="1">
      <c r="A129" s="139">
        <v>45</v>
      </c>
      <c r="B129" s="134" t="s">
        <v>381</v>
      </c>
      <c r="C129" s="139">
        <v>5</v>
      </c>
      <c r="D129" s="144" t="s">
        <v>33</v>
      </c>
      <c r="E129" s="141">
        <v>15</v>
      </c>
      <c r="F129" s="137">
        <f t="shared" si="22"/>
        <v>5</v>
      </c>
      <c r="G129" s="33">
        <f t="shared" si="21"/>
        <v>0</v>
      </c>
      <c r="H129" s="138"/>
      <c r="I129" s="138"/>
      <c r="J129" s="138"/>
      <c r="K129" s="138"/>
      <c r="L129" s="138"/>
      <c r="M129" s="138"/>
      <c r="N129" s="138"/>
      <c r="O129" s="138"/>
      <c r="P129" s="138"/>
      <c r="Q129" s="138"/>
      <c r="R129" s="138"/>
      <c r="S129" s="138"/>
      <c r="T129" s="138"/>
      <c r="U129" s="139" t="s">
        <v>101</v>
      </c>
      <c r="V129" s="128">
        <f t="shared" si="23"/>
        <v>0</v>
      </c>
      <c r="W129" s="128">
        <f t="shared" si="24"/>
        <v>75</v>
      </c>
    </row>
    <row r="130" spans="1:23" s="74" customFormat="1" ht="15" customHeight="1">
      <c r="A130" s="164">
        <v>79</v>
      </c>
      <c r="B130" s="134" t="s">
        <v>381</v>
      </c>
      <c r="C130" s="164">
        <v>30</v>
      </c>
      <c r="D130" s="144" t="s">
        <v>222</v>
      </c>
      <c r="E130" s="141">
        <v>20</v>
      </c>
      <c r="F130" s="137">
        <f t="shared" si="22"/>
        <v>30</v>
      </c>
      <c r="G130" s="33">
        <f t="shared" si="21"/>
        <v>0</v>
      </c>
      <c r="H130" s="138"/>
      <c r="I130" s="138"/>
      <c r="J130" s="138"/>
      <c r="K130" s="138"/>
      <c r="L130" s="138"/>
      <c r="M130" s="138"/>
      <c r="N130" s="138"/>
      <c r="O130" s="138"/>
      <c r="P130" s="138"/>
      <c r="Q130" s="138"/>
      <c r="R130" s="138"/>
      <c r="S130" s="138"/>
      <c r="T130" s="138"/>
      <c r="U130" s="165"/>
      <c r="V130" s="128">
        <f t="shared" si="23"/>
        <v>0</v>
      </c>
      <c r="W130" s="128">
        <f t="shared" si="24"/>
        <v>600</v>
      </c>
    </row>
    <row r="131" spans="1:23" s="74" customFormat="1" ht="15" customHeight="1">
      <c r="A131" s="139">
        <v>91</v>
      </c>
      <c r="B131" s="134" t="s">
        <v>381</v>
      </c>
      <c r="C131" s="139">
        <v>2</v>
      </c>
      <c r="D131" s="144" t="s">
        <v>231</v>
      </c>
      <c r="E131" s="141">
        <v>10</v>
      </c>
      <c r="F131" s="137">
        <f t="shared" si="22"/>
        <v>0</v>
      </c>
      <c r="G131" s="33">
        <f t="shared" si="21"/>
        <v>2</v>
      </c>
      <c r="H131" s="138">
        <v>2</v>
      </c>
      <c r="I131" s="138"/>
      <c r="J131" s="138"/>
      <c r="K131" s="138"/>
      <c r="L131" s="138"/>
      <c r="M131" s="138"/>
      <c r="N131" s="138"/>
      <c r="O131" s="138"/>
      <c r="P131" s="138"/>
      <c r="Q131" s="138"/>
      <c r="R131" s="138"/>
      <c r="S131" s="138"/>
      <c r="T131" s="138"/>
      <c r="U131" s="139" t="s">
        <v>130</v>
      </c>
      <c r="V131" s="128">
        <f t="shared" si="23"/>
        <v>20</v>
      </c>
      <c r="W131" s="128">
        <f t="shared" si="24"/>
        <v>20</v>
      </c>
    </row>
    <row r="132" spans="1:23" s="74" customFormat="1" ht="15" customHeight="1">
      <c r="A132" s="139">
        <v>92</v>
      </c>
      <c r="B132" s="134" t="s">
        <v>381</v>
      </c>
      <c r="C132" s="139">
        <v>2</v>
      </c>
      <c r="D132" s="144" t="s">
        <v>232</v>
      </c>
      <c r="E132" s="141">
        <v>10</v>
      </c>
      <c r="F132" s="137">
        <f t="shared" si="22"/>
        <v>0</v>
      </c>
      <c r="G132" s="33">
        <f t="shared" si="21"/>
        <v>2</v>
      </c>
      <c r="H132" s="138">
        <v>2</v>
      </c>
      <c r="I132" s="138"/>
      <c r="J132" s="138"/>
      <c r="K132" s="138"/>
      <c r="L132" s="138"/>
      <c r="M132" s="138"/>
      <c r="N132" s="138"/>
      <c r="O132" s="138"/>
      <c r="P132" s="138"/>
      <c r="Q132" s="138"/>
      <c r="R132" s="138"/>
      <c r="S132" s="138"/>
      <c r="T132" s="138"/>
      <c r="U132" s="139" t="s">
        <v>130</v>
      </c>
      <c r="V132" s="128">
        <f t="shared" si="23"/>
        <v>20</v>
      </c>
      <c r="W132" s="128">
        <f t="shared" si="24"/>
        <v>20</v>
      </c>
    </row>
    <row r="133" spans="1:23" s="74" customFormat="1" ht="15" customHeight="1">
      <c r="A133" s="139">
        <v>93</v>
      </c>
      <c r="B133" s="134" t="s">
        <v>381</v>
      </c>
      <c r="C133" s="139">
        <v>2</v>
      </c>
      <c r="D133" s="144" t="s">
        <v>233</v>
      </c>
      <c r="E133" s="141">
        <v>10</v>
      </c>
      <c r="F133" s="137">
        <f t="shared" si="22"/>
        <v>0</v>
      </c>
      <c r="G133" s="33">
        <f t="shared" si="21"/>
        <v>2</v>
      </c>
      <c r="H133" s="138">
        <v>2</v>
      </c>
      <c r="I133" s="138"/>
      <c r="J133" s="138"/>
      <c r="K133" s="138"/>
      <c r="L133" s="138"/>
      <c r="M133" s="138"/>
      <c r="N133" s="138"/>
      <c r="O133" s="138"/>
      <c r="P133" s="138"/>
      <c r="Q133" s="138"/>
      <c r="R133" s="138"/>
      <c r="S133" s="138"/>
      <c r="T133" s="138"/>
      <c r="U133" s="139" t="s">
        <v>130</v>
      </c>
      <c r="V133" s="128">
        <f t="shared" si="23"/>
        <v>20</v>
      </c>
      <c r="W133" s="128">
        <f t="shared" si="24"/>
        <v>20</v>
      </c>
    </row>
    <row r="134" spans="1:23" s="74" customFormat="1" ht="15" customHeight="1">
      <c r="A134" s="139">
        <v>103</v>
      </c>
      <c r="B134" s="134" t="s">
        <v>381</v>
      </c>
      <c r="C134" s="139">
        <v>88</v>
      </c>
      <c r="D134" s="144" t="s">
        <v>240</v>
      </c>
      <c r="E134" s="141">
        <v>13</v>
      </c>
      <c r="F134" s="137">
        <f t="shared" si="22"/>
        <v>88</v>
      </c>
      <c r="G134" s="33">
        <f t="shared" si="21"/>
        <v>0</v>
      </c>
      <c r="H134" s="138"/>
      <c r="I134" s="138"/>
      <c r="J134" s="138"/>
      <c r="K134" s="138"/>
      <c r="L134" s="138"/>
      <c r="M134" s="138"/>
      <c r="N134" s="138"/>
      <c r="O134" s="138"/>
      <c r="P134" s="138"/>
      <c r="Q134" s="138"/>
      <c r="R134" s="138"/>
      <c r="S134" s="138"/>
      <c r="T134" s="138"/>
      <c r="U134" s="139" t="s">
        <v>130</v>
      </c>
      <c r="V134" s="128">
        <f t="shared" si="23"/>
        <v>0</v>
      </c>
      <c r="W134" s="128">
        <f t="shared" si="24"/>
        <v>1144</v>
      </c>
    </row>
    <row r="135" spans="1:23" s="74" customFormat="1" ht="15" customHeight="1">
      <c r="A135" s="139">
        <v>114</v>
      </c>
      <c r="B135" s="134" t="s">
        <v>381</v>
      </c>
      <c r="C135" s="139">
        <v>40</v>
      </c>
      <c r="D135" s="153" t="s">
        <v>249</v>
      </c>
      <c r="E135" s="141">
        <v>50</v>
      </c>
      <c r="F135" s="137">
        <f t="shared" si="22"/>
        <v>40</v>
      </c>
      <c r="G135" s="33">
        <f t="shared" si="21"/>
        <v>0</v>
      </c>
      <c r="H135" s="138"/>
      <c r="I135" s="138"/>
      <c r="J135" s="138"/>
      <c r="K135" s="138"/>
      <c r="L135" s="138"/>
      <c r="M135" s="138"/>
      <c r="N135" s="138"/>
      <c r="O135" s="138"/>
      <c r="P135" s="138"/>
      <c r="Q135" s="138"/>
      <c r="R135" s="138"/>
      <c r="S135" s="138"/>
      <c r="T135" s="138"/>
      <c r="U135" s="139" t="s">
        <v>130</v>
      </c>
      <c r="V135" s="128">
        <f t="shared" si="23"/>
        <v>0</v>
      </c>
      <c r="W135" s="128">
        <f t="shared" si="24"/>
        <v>2000</v>
      </c>
    </row>
    <row r="136" spans="1:23" s="74" customFormat="1" ht="15" customHeight="1">
      <c r="A136" s="139">
        <v>126</v>
      </c>
      <c r="B136" s="139" t="s">
        <v>382</v>
      </c>
      <c r="C136" s="139">
        <v>4</v>
      </c>
      <c r="D136" s="144" t="s">
        <v>258</v>
      </c>
      <c r="E136" s="141">
        <v>18</v>
      </c>
      <c r="F136" s="137">
        <f t="shared" si="22"/>
        <v>3</v>
      </c>
      <c r="G136" s="33">
        <f t="shared" si="21"/>
        <v>1</v>
      </c>
      <c r="H136" s="138">
        <v>1</v>
      </c>
      <c r="I136" s="138"/>
      <c r="J136" s="138"/>
      <c r="K136" s="138"/>
      <c r="L136" s="138"/>
      <c r="M136" s="138"/>
      <c r="N136" s="138"/>
      <c r="O136" s="138"/>
      <c r="P136" s="138"/>
      <c r="Q136" s="138"/>
      <c r="R136" s="138"/>
      <c r="S136" s="138"/>
      <c r="T136" s="138"/>
      <c r="U136" s="139" t="s">
        <v>149</v>
      </c>
      <c r="V136" s="128">
        <f t="shared" si="23"/>
        <v>18</v>
      </c>
      <c r="W136" s="128">
        <f t="shared" si="24"/>
        <v>72</v>
      </c>
    </row>
    <row r="137" spans="1:23" s="74" customFormat="1" ht="15" customHeight="1">
      <c r="A137" s="139">
        <v>127</v>
      </c>
      <c r="B137" s="139" t="s">
        <v>382</v>
      </c>
      <c r="C137" s="139">
        <v>4</v>
      </c>
      <c r="D137" s="144" t="s">
        <v>259</v>
      </c>
      <c r="E137" s="141">
        <v>15</v>
      </c>
      <c r="F137" s="137">
        <f t="shared" si="22"/>
        <v>2</v>
      </c>
      <c r="G137" s="33">
        <f t="shared" si="21"/>
        <v>2</v>
      </c>
      <c r="H137" s="138">
        <v>2</v>
      </c>
      <c r="I137" s="138"/>
      <c r="J137" s="138"/>
      <c r="K137" s="138"/>
      <c r="L137" s="138"/>
      <c r="M137" s="138"/>
      <c r="N137" s="138"/>
      <c r="O137" s="138"/>
      <c r="P137" s="138"/>
      <c r="Q137" s="138"/>
      <c r="R137" s="138"/>
      <c r="S137" s="138"/>
      <c r="T137" s="138"/>
      <c r="U137" s="139" t="s">
        <v>149</v>
      </c>
      <c r="V137" s="128">
        <f t="shared" si="23"/>
        <v>30</v>
      </c>
      <c r="W137" s="128">
        <f t="shared" si="24"/>
        <v>60</v>
      </c>
    </row>
    <row r="138" spans="1:23" s="74" customFormat="1" ht="15" customHeight="1">
      <c r="A138" s="139">
        <v>128</v>
      </c>
      <c r="B138" s="139" t="s">
        <v>382</v>
      </c>
      <c r="C138" s="139">
        <v>5</v>
      </c>
      <c r="D138" s="144" t="s">
        <v>260</v>
      </c>
      <c r="E138" s="141">
        <v>12.2</v>
      </c>
      <c r="F138" s="137">
        <f t="shared" si="22"/>
        <v>4</v>
      </c>
      <c r="G138" s="33">
        <f t="shared" si="21"/>
        <v>1</v>
      </c>
      <c r="H138" s="138">
        <v>1</v>
      </c>
      <c r="I138" s="138"/>
      <c r="J138" s="138"/>
      <c r="K138" s="138"/>
      <c r="L138" s="138"/>
      <c r="M138" s="138"/>
      <c r="N138" s="138"/>
      <c r="O138" s="138"/>
      <c r="P138" s="138"/>
      <c r="Q138" s="138"/>
      <c r="R138" s="138"/>
      <c r="S138" s="138"/>
      <c r="T138" s="138"/>
      <c r="U138" s="139" t="s">
        <v>149</v>
      </c>
      <c r="V138" s="128">
        <f t="shared" si="23"/>
        <v>12.2</v>
      </c>
      <c r="W138" s="128">
        <f t="shared" si="24"/>
        <v>61</v>
      </c>
    </row>
    <row r="139" spans="1:23" s="74" customFormat="1" ht="15" customHeight="1">
      <c r="A139" s="142">
        <v>134</v>
      </c>
      <c r="B139" s="139" t="s">
        <v>382</v>
      </c>
      <c r="C139" s="139">
        <v>3</v>
      </c>
      <c r="D139" s="144" t="s">
        <v>266</v>
      </c>
      <c r="E139" s="141">
        <v>30</v>
      </c>
      <c r="F139" s="137">
        <f t="shared" si="22"/>
        <v>1</v>
      </c>
      <c r="G139" s="33">
        <f t="shared" si="21"/>
        <v>2</v>
      </c>
      <c r="H139" s="138">
        <v>2</v>
      </c>
      <c r="I139" s="138"/>
      <c r="J139" s="138"/>
      <c r="K139" s="138"/>
      <c r="L139" s="138"/>
      <c r="M139" s="138"/>
      <c r="N139" s="138"/>
      <c r="O139" s="138"/>
      <c r="P139" s="138"/>
      <c r="Q139" s="138"/>
      <c r="R139" s="138"/>
      <c r="S139" s="138"/>
      <c r="T139" s="138"/>
      <c r="U139" s="139" t="s">
        <v>149</v>
      </c>
      <c r="V139" s="128">
        <f t="shared" si="23"/>
        <v>60</v>
      </c>
      <c r="W139" s="128">
        <f t="shared" si="24"/>
        <v>90</v>
      </c>
    </row>
    <row r="140" spans="1:23" s="74" customFormat="1" ht="15" customHeight="1">
      <c r="A140" s="142">
        <v>143</v>
      </c>
      <c r="B140" s="139" t="s">
        <v>382</v>
      </c>
      <c r="C140" s="139">
        <v>3</v>
      </c>
      <c r="D140" s="144" t="s">
        <v>275</v>
      </c>
      <c r="E140" s="141">
        <v>30</v>
      </c>
      <c r="F140" s="137">
        <f t="shared" si="22"/>
        <v>2</v>
      </c>
      <c r="G140" s="33">
        <f t="shared" si="21"/>
        <v>1</v>
      </c>
      <c r="H140" s="138">
        <v>1</v>
      </c>
      <c r="I140" s="138"/>
      <c r="J140" s="138"/>
      <c r="K140" s="138"/>
      <c r="L140" s="138"/>
      <c r="M140" s="138"/>
      <c r="N140" s="138"/>
      <c r="O140" s="138"/>
      <c r="P140" s="138"/>
      <c r="Q140" s="138"/>
      <c r="R140" s="138"/>
      <c r="S140" s="138"/>
      <c r="T140" s="138"/>
      <c r="U140" s="139" t="s">
        <v>149</v>
      </c>
      <c r="V140" s="128">
        <f t="shared" si="23"/>
        <v>30</v>
      </c>
      <c r="W140" s="128">
        <f t="shared" si="24"/>
        <v>90</v>
      </c>
    </row>
    <row r="141" spans="1:23" s="74" customFormat="1" ht="15" customHeight="1">
      <c r="A141" s="142">
        <v>147</v>
      </c>
      <c r="B141" s="139" t="s">
        <v>382</v>
      </c>
      <c r="C141" s="139">
        <v>3</v>
      </c>
      <c r="D141" s="144" t="s">
        <v>279</v>
      </c>
      <c r="E141" s="141">
        <v>190</v>
      </c>
      <c r="F141" s="137">
        <f t="shared" si="22"/>
        <v>2</v>
      </c>
      <c r="G141" s="33">
        <f t="shared" si="21"/>
        <v>1</v>
      </c>
      <c r="H141" s="138">
        <v>1</v>
      </c>
      <c r="I141" s="138"/>
      <c r="J141" s="138"/>
      <c r="K141" s="138"/>
      <c r="L141" s="138"/>
      <c r="M141" s="138"/>
      <c r="N141" s="138"/>
      <c r="O141" s="138"/>
      <c r="P141" s="138"/>
      <c r="Q141" s="138"/>
      <c r="R141" s="138"/>
      <c r="S141" s="138"/>
      <c r="T141" s="138"/>
      <c r="U141" s="139" t="s">
        <v>149</v>
      </c>
      <c r="V141" s="128">
        <f t="shared" si="23"/>
        <v>190</v>
      </c>
      <c r="W141" s="128">
        <f t="shared" si="24"/>
        <v>570</v>
      </c>
    </row>
    <row r="142" spans="1:23" s="74" customFormat="1" ht="15" customHeight="1">
      <c r="A142" s="142">
        <v>151</v>
      </c>
      <c r="B142" s="139" t="s">
        <v>382</v>
      </c>
      <c r="C142" s="139">
        <v>5</v>
      </c>
      <c r="D142" s="144" t="s">
        <v>283</v>
      </c>
      <c r="E142" s="141">
        <v>20</v>
      </c>
      <c r="F142" s="137">
        <f t="shared" si="22"/>
        <v>4</v>
      </c>
      <c r="G142" s="33">
        <f t="shared" si="21"/>
        <v>1</v>
      </c>
      <c r="H142" s="138">
        <v>1</v>
      </c>
      <c r="I142" s="138"/>
      <c r="J142" s="138"/>
      <c r="K142" s="138"/>
      <c r="L142" s="138"/>
      <c r="M142" s="138"/>
      <c r="N142" s="138"/>
      <c r="O142" s="138"/>
      <c r="P142" s="138"/>
      <c r="Q142" s="138"/>
      <c r="R142" s="138"/>
      <c r="S142" s="138"/>
      <c r="T142" s="138"/>
      <c r="U142" s="139" t="s">
        <v>149</v>
      </c>
      <c r="V142" s="128">
        <f t="shared" si="23"/>
        <v>20</v>
      </c>
      <c r="W142" s="128">
        <f t="shared" si="24"/>
        <v>100</v>
      </c>
    </row>
    <row r="143" spans="1:23" s="74" customFormat="1" ht="15" customHeight="1">
      <c r="A143" s="142">
        <v>160</v>
      </c>
      <c r="B143" s="139" t="s">
        <v>385</v>
      </c>
      <c r="C143" s="139">
        <v>30</v>
      </c>
      <c r="D143" s="144" t="s">
        <v>292</v>
      </c>
      <c r="E143" s="141">
        <v>35</v>
      </c>
      <c r="F143" s="137">
        <f t="shared" si="22"/>
        <v>5</v>
      </c>
      <c r="G143" s="33">
        <f t="shared" si="21"/>
        <v>25</v>
      </c>
      <c r="H143" s="138">
        <v>25</v>
      </c>
      <c r="I143" s="138"/>
      <c r="J143" s="138"/>
      <c r="K143" s="138"/>
      <c r="L143" s="138"/>
      <c r="M143" s="138"/>
      <c r="N143" s="138"/>
      <c r="O143" s="138"/>
      <c r="P143" s="138"/>
      <c r="Q143" s="138"/>
      <c r="R143" s="138"/>
      <c r="S143" s="138"/>
      <c r="T143" s="138"/>
      <c r="U143" s="139" t="s">
        <v>130</v>
      </c>
      <c r="V143" s="128">
        <f t="shared" si="23"/>
        <v>875</v>
      </c>
      <c r="W143" s="128">
        <f t="shared" si="24"/>
        <v>1050</v>
      </c>
    </row>
    <row r="144" spans="1:23" s="74" customFormat="1" ht="15" customHeight="1">
      <c r="A144" s="142">
        <v>167</v>
      </c>
      <c r="B144" s="139" t="s">
        <v>385</v>
      </c>
      <c r="C144" s="139">
        <v>8</v>
      </c>
      <c r="D144" s="144" t="s">
        <v>299</v>
      </c>
      <c r="E144" s="141">
        <v>25</v>
      </c>
      <c r="F144" s="137">
        <f t="shared" si="22"/>
        <v>8</v>
      </c>
      <c r="G144" s="33">
        <f t="shared" si="21"/>
        <v>0</v>
      </c>
      <c r="H144" s="138" t="s">
        <v>24</v>
      </c>
      <c r="I144" s="138"/>
      <c r="J144" s="138"/>
      <c r="K144" s="138"/>
      <c r="L144" s="138"/>
      <c r="M144" s="138"/>
      <c r="N144" s="138"/>
      <c r="O144" s="138"/>
      <c r="P144" s="138"/>
      <c r="Q144" s="138"/>
      <c r="R144" s="138"/>
      <c r="S144" s="138"/>
      <c r="T144" s="138"/>
      <c r="U144" s="139" t="s">
        <v>101</v>
      </c>
      <c r="V144" s="128">
        <f t="shared" si="23"/>
        <v>0</v>
      </c>
      <c r="W144" s="128">
        <f t="shared" si="24"/>
        <v>200</v>
      </c>
    </row>
    <row r="145" spans="1:16383" s="74" customFormat="1" ht="15" customHeight="1">
      <c r="A145" s="142">
        <v>169</v>
      </c>
      <c r="B145" s="139" t="s">
        <v>385</v>
      </c>
      <c r="C145" s="139">
        <v>4</v>
      </c>
      <c r="D145" s="144" t="s">
        <v>301</v>
      </c>
      <c r="E145" s="141">
        <v>15</v>
      </c>
      <c r="F145" s="137">
        <f t="shared" si="22"/>
        <v>2</v>
      </c>
      <c r="G145" s="33">
        <f t="shared" si="21"/>
        <v>2</v>
      </c>
      <c r="H145" s="138">
        <v>2</v>
      </c>
      <c r="I145" s="138"/>
      <c r="J145" s="138"/>
      <c r="K145" s="138"/>
      <c r="L145" s="138"/>
      <c r="M145" s="138"/>
      <c r="N145" s="138"/>
      <c r="O145" s="138"/>
      <c r="P145" s="138"/>
      <c r="Q145" s="138"/>
      <c r="R145" s="138"/>
      <c r="S145" s="138"/>
      <c r="T145" s="138"/>
      <c r="U145" s="139" t="s">
        <v>101</v>
      </c>
      <c r="V145" s="128">
        <f t="shared" si="23"/>
        <v>30</v>
      </c>
      <c r="W145" s="128">
        <f t="shared" si="24"/>
        <v>60</v>
      </c>
    </row>
    <row r="146" spans="1:16383" s="47" customFormat="1" ht="15" customHeight="1">
      <c r="A146" s="142">
        <v>170</v>
      </c>
      <c r="B146" s="139" t="s">
        <v>385</v>
      </c>
      <c r="C146" s="139">
        <v>4</v>
      </c>
      <c r="D146" s="144" t="s">
        <v>302</v>
      </c>
      <c r="E146" s="141">
        <v>13</v>
      </c>
      <c r="F146" s="137">
        <f t="shared" si="22"/>
        <v>0</v>
      </c>
      <c r="G146" s="33">
        <f t="shared" si="21"/>
        <v>4</v>
      </c>
      <c r="H146" s="138">
        <v>4</v>
      </c>
      <c r="I146" s="138"/>
      <c r="J146" s="138"/>
      <c r="K146" s="138"/>
      <c r="L146" s="138"/>
      <c r="M146" s="138"/>
      <c r="N146" s="138"/>
      <c r="O146" s="138"/>
      <c r="P146" s="138"/>
      <c r="Q146" s="138"/>
      <c r="R146" s="138"/>
      <c r="S146" s="138"/>
      <c r="T146" s="138"/>
      <c r="U146" s="139" t="s">
        <v>130</v>
      </c>
      <c r="V146" s="128">
        <f t="shared" si="23"/>
        <v>52</v>
      </c>
      <c r="W146" s="128">
        <f t="shared" si="24"/>
        <v>52</v>
      </c>
    </row>
    <row r="147" spans="1:16383" s="74" customFormat="1" ht="15" customHeight="1">
      <c r="A147" s="142">
        <v>171</v>
      </c>
      <c r="B147" s="139" t="s">
        <v>385</v>
      </c>
      <c r="C147" s="139">
        <v>5</v>
      </c>
      <c r="D147" s="144" t="s">
        <v>303</v>
      </c>
      <c r="E147" s="141">
        <v>10</v>
      </c>
      <c r="F147" s="137">
        <f t="shared" si="22"/>
        <v>0</v>
      </c>
      <c r="G147" s="33">
        <f t="shared" si="21"/>
        <v>5</v>
      </c>
      <c r="H147" s="138">
        <v>5</v>
      </c>
      <c r="I147" s="138"/>
      <c r="J147" s="138"/>
      <c r="K147" s="138"/>
      <c r="L147" s="138"/>
      <c r="M147" s="138"/>
      <c r="N147" s="138"/>
      <c r="O147" s="138"/>
      <c r="P147" s="138"/>
      <c r="Q147" s="138"/>
      <c r="R147" s="138"/>
      <c r="S147" s="138"/>
      <c r="T147" s="138"/>
      <c r="U147" s="139" t="s">
        <v>130</v>
      </c>
      <c r="V147" s="128">
        <f t="shared" si="23"/>
        <v>50</v>
      </c>
      <c r="W147" s="128">
        <f t="shared" si="24"/>
        <v>50</v>
      </c>
    </row>
    <row r="148" spans="1:16383" s="74" customFormat="1" ht="15" customHeight="1">
      <c r="A148" s="142">
        <v>172</v>
      </c>
      <c r="B148" s="139" t="s">
        <v>385</v>
      </c>
      <c r="C148" s="139">
        <v>4</v>
      </c>
      <c r="D148" s="144" t="s">
        <v>304</v>
      </c>
      <c r="E148" s="141">
        <v>15</v>
      </c>
      <c r="F148" s="137">
        <f t="shared" si="22"/>
        <v>4</v>
      </c>
      <c r="G148" s="33">
        <f t="shared" si="21"/>
        <v>0</v>
      </c>
      <c r="H148" s="138"/>
      <c r="I148" s="138"/>
      <c r="J148" s="138"/>
      <c r="K148" s="138"/>
      <c r="L148" s="138"/>
      <c r="M148" s="138"/>
      <c r="N148" s="138"/>
      <c r="O148" s="138"/>
      <c r="P148" s="138"/>
      <c r="Q148" s="138"/>
      <c r="R148" s="138"/>
      <c r="S148" s="138"/>
      <c r="T148" s="138"/>
      <c r="U148" s="139" t="s">
        <v>150</v>
      </c>
      <c r="V148" s="128">
        <f t="shared" si="23"/>
        <v>0</v>
      </c>
      <c r="W148" s="128">
        <f t="shared" si="24"/>
        <v>60</v>
      </c>
    </row>
    <row r="149" spans="1:16383" s="74" customFormat="1" ht="15" customHeight="1">
      <c r="A149" s="142">
        <v>175</v>
      </c>
      <c r="B149" s="139" t="s">
        <v>385</v>
      </c>
      <c r="C149" s="139">
        <v>4</v>
      </c>
      <c r="D149" s="144" t="s">
        <v>306</v>
      </c>
      <c r="E149" s="141">
        <v>44.5</v>
      </c>
      <c r="F149" s="137">
        <f t="shared" si="22"/>
        <v>4</v>
      </c>
      <c r="G149" s="33">
        <f t="shared" si="21"/>
        <v>0</v>
      </c>
      <c r="H149" s="138"/>
      <c r="I149" s="138"/>
      <c r="J149" s="138"/>
      <c r="K149" s="138"/>
      <c r="L149" s="138"/>
      <c r="M149" s="138"/>
      <c r="N149" s="138"/>
      <c r="O149" s="138"/>
      <c r="P149" s="138"/>
      <c r="Q149" s="138"/>
      <c r="R149" s="138"/>
      <c r="S149" s="138"/>
      <c r="T149" s="138"/>
      <c r="U149" s="139" t="s">
        <v>150</v>
      </c>
      <c r="V149" s="128">
        <f t="shared" si="23"/>
        <v>0</v>
      </c>
      <c r="W149" s="128">
        <f t="shared" si="24"/>
        <v>178</v>
      </c>
    </row>
    <row r="150" spans="1:16383" s="74" customFormat="1" ht="15" customHeight="1">
      <c r="A150" s="142">
        <v>243</v>
      </c>
      <c r="B150" s="139" t="s">
        <v>386</v>
      </c>
      <c r="C150" s="139">
        <v>3</v>
      </c>
      <c r="D150" s="144" t="s">
        <v>371</v>
      </c>
      <c r="E150" s="141">
        <v>30</v>
      </c>
      <c r="F150" s="137">
        <f t="shared" si="22"/>
        <v>0</v>
      </c>
      <c r="G150" s="33">
        <f t="shared" si="21"/>
        <v>3</v>
      </c>
      <c r="H150" s="138">
        <v>3</v>
      </c>
      <c r="I150" s="138"/>
      <c r="J150" s="138"/>
      <c r="K150" s="138"/>
      <c r="L150" s="138"/>
      <c r="M150" s="138"/>
      <c r="N150" s="138"/>
      <c r="O150" s="138"/>
      <c r="P150" s="138"/>
      <c r="Q150" s="138"/>
      <c r="R150" s="138"/>
      <c r="S150" s="138"/>
      <c r="T150" s="138"/>
      <c r="U150" s="139" t="s">
        <v>101</v>
      </c>
      <c r="V150" s="128">
        <f t="shared" si="23"/>
        <v>90</v>
      </c>
      <c r="W150" s="128">
        <f t="shared" si="24"/>
        <v>90</v>
      </c>
    </row>
    <row r="151" spans="1:16383" s="74" customFormat="1" ht="15" customHeight="1">
      <c r="A151" s="142">
        <v>249</v>
      </c>
      <c r="B151" s="139" t="s">
        <v>386</v>
      </c>
      <c r="C151" s="139">
        <v>6</v>
      </c>
      <c r="D151" s="144" t="s">
        <v>375</v>
      </c>
      <c r="E151" s="141">
        <v>14.5</v>
      </c>
      <c r="F151" s="137">
        <f t="shared" si="22"/>
        <v>0</v>
      </c>
      <c r="G151" s="33">
        <f t="shared" si="21"/>
        <v>6</v>
      </c>
      <c r="H151" s="138">
        <v>6</v>
      </c>
      <c r="I151" s="138"/>
      <c r="J151" s="138"/>
      <c r="K151" s="138"/>
      <c r="L151" s="138"/>
      <c r="M151" s="138"/>
      <c r="N151" s="138"/>
      <c r="O151" s="138"/>
      <c r="P151" s="138"/>
      <c r="Q151" s="138"/>
      <c r="R151" s="138"/>
      <c r="S151" s="138"/>
      <c r="T151" s="138"/>
      <c r="U151" s="139" t="s">
        <v>157</v>
      </c>
      <c r="V151" s="128">
        <f t="shared" si="23"/>
        <v>87</v>
      </c>
      <c r="W151" s="128">
        <f t="shared" si="24"/>
        <v>87</v>
      </c>
    </row>
    <row r="152" spans="1:16383" s="74" customFormat="1" ht="15" customHeight="1">
      <c r="A152" s="142">
        <v>250</v>
      </c>
      <c r="B152" s="139" t="s">
        <v>386</v>
      </c>
      <c r="C152" s="139">
        <v>500</v>
      </c>
      <c r="D152" s="144" t="s">
        <v>376</v>
      </c>
      <c r="E152" s="141">
        <v>0.4</v>
      </c>
      <c r="F152" s="137">
        <f t="shared" si="22"/>
        <v>500</v>
      </c>
      <c r="G152" s="33">
        <f t="shared" si="21"/>
        <v>0</v>
      </c>
      <c r="H152" s="138"/>
      <c r="I152" s="138"/>
      <c r="J152" s="138"/>
      <c r="K152" s="138"/>
      <c r="L152" s="138"/>
      <c r="M152" s="138"/>
      <c r="N152" s="138"/>
      <c r="O152" s="138"/>
      <c r="P152" s="138"/>
      <c r="Q152" s="138"/>
      <c r="R152" s="138"/>
      <c r="S152" s="138"/>
      <c r="T152" s="138"/>
      <c r="U152" s="139" t="s">
        <v>158</v>
      </c>
      <c r="V152" s="128">
        <f>E152*G152</f>
        <v>0</v>
      </c>
      <c r="W152" s="128">
        <f t="shared" si="24"/>
        <v>200</v>
      </c>
    </row>
    <row r="153" spans="1:16383" s="46" customFormat="1" ht="15" customHeight="1">
      <c r="A153" s="130" t="s">
        <v>398</v>
      </c>
      <c r="B153" s="130"/>
      <c r="C153" s="130"/>
      <c r="D153" s="130"/>
      <c r="E153" s="131">
        <f>SUM(W154:W170)</f>
        <v>4355.03</v>
      </c>
      <c r="F153" s="131"/>
      <c r="G153" s="131"/>
      <c r="H153" s="131"/>
      <c r="I153" s="131" t="str">
        <f>UPPER(D153)</f>
        <v/>
      </c>
      <c r="J153" s="131"/>
      <c r="K153" s="131"/>
      <c r="L153" s="131"/>
      <c r="M153" s="131"/>
      <c r="N153" s="131"/>
      <c r="O153" s="131"/>
      <c r="P153" s="131"/>
      <c r="Q153" s="131"/>
      <c r="R153" s="131"/>
      <c r="S153" s="131"/>
      <c r="T153" s="131"/>
      <c r="U153" s="131"/>
      <c r="V153" s="131"/>
      <c r="W153" s="132"/>
    </row>
    <row r="154" spans="1:16383" s="46" customFormat="1" ht="15" customHeight="1">
      <c r="A154" s="139">
        <v>7</v>
      </c>
      <c r="B154" s="134" t="s">
        <v>381</v>
      </c>
      <c r="C154" s="139">
        <v>2</v>
      </c>
      <c r="D154" s="144" t="s">
        <v>167</v>
      </c>
      <c r="E154" s="141">
        <v>70.5</v>
      </c>
      <c r="F154" s="137">
        <f>C154-G154</f>
        <v>2</v>
      </c>
      <c r="G154" s="33">
        <f t="shared" ref="G154:G170" si="25">SUM( H154:T154)</f>
        <v>0</v>
      </c>
      <c r="H154" s="138"/>
      <c r="I154" s="138"/>
      <c r="J154" s="138"/>
      <c r="K154" s="138"/>
      <c r="L154" s="138"/>
      <c r="M154" s="138"/>
      <c r="N154" s="138"/>
      <c r="O154" s="138"/>
      <c r="P154" s="138"/>
      <c r="Q154" s="138"/>
      <c r="R154" s="138"/>
      <c r="S154" s="138"/>
      <c r="T154" s="138"/>
      <c r="U154" s="139" t="s">
        <v>132</v>
      </c>
      <c r="V154" s="128">
        <f>E154*G154</f>
        <v>0</v>
      </c>
      <c r="W154" s="128">
        <f>E154*C154</f>
        <v>141</v>
      </c>
    </row>
    <row r="155" spans="1:16383" s="46" customFormat="1" ht="15" customHeight="1">
      <c r="A155" s="139">
        <v>29</v>
      </c>
      <c r="B155" s="134" t="s">
        <v>381</v>
      </c>
      <c r="C155" s="139">
        <v>5</v>
      </c>
      <c r="D155" s="144" t="s">
        <v>184</v>
      </c>
      <c r="E155" s="141">
        <v>4.6399999999999997</v>
      </c>
      <c r="F155" s="137">
        <f t="shared" ref="F155:F170" si="26">C155-G155</f>
        <v>5</v>
      </c>
      <c r="G155" s="33">
        <f t="shared" si="25"/>
        <v>0</v>
      </c>
      <c r="H155" s="138"/>
      <c r="I155" s="138"/>
      <c r="J155" s="138"/>
      <c r="K155" s="138"/>
      <c r="L155" s="138"/>
      <c r="M155" s="138"/>
      <c r="N155" s="138"/>
      <c r="O155" s="138"/>
      <c r="P155" s="138"/>
      <c r="Q155" s="138"/>
      <c r="R155" s="138"/>
      <c r="S155" s="138"/>
      <c r="T155" s="138"/>
      <c r="U155" s="139" t="s">
        <v>132</v>
      </c>
      <c r="V155" s="128">
        <f t="shared" ref="V155:V170" si="27">E155*G155</f>
        <v>0</v>
      </c>
      <c r="W155" s="128">
        <f t="shared" ref="W155:W170" si="28">E155*C155</f>
        <v>23.2</v>
      </c>
    </row>
    <row r="156" spans="1:16383" s="45" customFormat="1" ht="15" customHeight="1">
      <c r="A156" s="139">
        <v>35</v>
      </c>
      <c r="B156" s="134" t="s">
        <v>381</v>
      </c>
      <c r="C156" s="139">
        <v>10</v>
      </c>
      <c r="D156" s="144" t="s">
        <v>190</v>
      </c>
      <c r="E156" s="141">
        <v>7.03</v>
      </c>
      <c r="F156" s="137">
        <f t="shared" si="26"/>
        <v>10</v>
      </c>
      <c r="G156" s="33">
        <f t="shared" si="25"/>
        <v>0</v>
      </c>
      <c r="H156" s="138"/>
      <c r="I156" s="138"/>
      <c r="J156" s="138"/>
      <c r="K156" s="138"/>
      <c r="L156" s="138"/>
      <c r="M156" s="138"/>
      <c r="N156" s="138"/>
      <c r="O156" s="138"/>
      <c r="P156" s="138"/>
      <c r="Q156" s="138"/>
      <c r="R156" s="138"/>
      <c r="S156" s="138"/>
      <c r="T156" s="138"/>
      <c r="U156" s="139" t="s">
        <v>132</v>
      </c>
      <c r="V156" s="128">
        <f t="shared" si="27"/>
        <v>0</v>
      </c>
      <c r="W156" s="128">
        <f t="shared" si="28"/>
        <v>70.3</v>
      </c>
      <c r="X156" s="46"/>
      <c r="Y156" s="46"/>
      <c r="Z156" s="46"/>
      <c r="AA156" s="46"/>
      <c r="AB156" s="46"/>
      <c r="AC156" s="46"/>
      <c r="AD156" s="46"/>
      <c r="AE156" s="46"/>
      <c r="AF156" s="46"/>
      <c r="AG156" s="46"/>
      <c r="AH156" s="46"/>
      <c r="AI156" s="46"/>
      <c r="AJ156" s="46"/>
      <c r="AK156" s="46"/>
      <c r="AL156" s="46"/>
      <c r="AM156" s="46"/>
      <c r="AN156" s="46"/>
      <c r="AO156" s="46"/>
      <c r="AP156" s="46"/>
      <c r="AQ156" s="46"/>
      <c r="AR156" s="46"/>
      <c r="AS156" s="46"/>
      <c r="AT156" s="46"/>
      <c r="AU156" s="46"/>
      <c r="AV156" s="46"/>
      <c r="AW156" s="46"/>
      <c r="AX156" s="46"/>
      <c r="AY156" s="46"/>
      <c r="AZ156" s="46"/>
      <c r="BA156" s="46"/>
      <c r="BB156" s="46"/>
      <c r="BC156" s="46"/>
      <c r="BD156" s="46"/>
      <c r="BE156" s="46"/>
      <c r="BF156" s="46"/>
      <c r="BG156" s="46"/>
      <c r="BH156" s="46"/>
      <c r="BI156" s="46"/>
      <c r="BJ156" s="46"/>
      <c r="BK156" s="46"/>
      <c r="BL156" s="46"/>
      <c r="BM156" s="46"/>
      <c r="BN156" s="46"/>
      <c r="BO156" s="46"/>
      <c r="BP156" s="46"/>
      <c r="BQ156" s="46"/>
      <c r="BR156" s="46"/>
      <c r="BS156" s="46"/>
      <c r="BT156" s="46"/>
      <c r="BU156" s="46"/>
      <c r="BV156" s="46"/>
      <c r="BW156" s="46"/>
      <c r="BX156" s="46"/>
      <c r="BY156" s="46"/>
      <c r="BZ156" s="46"/>
      <c r="CA156" s="46"/>
      <c r="CB156" s="46"/>
      <c r="CC156" s="46"/>
      <c r="CD156" s="46"/>
      <c r="CE156" s="46"/>
      <c r="CF156" s="46"/>
      <c r="CG156" s="46"/>
      <c r="CH156" s="46"/>
      <c r="CI156" s="46"/>
      <c r="CJ156" s="46"/>
      <c r="CK156" s="46"/>
      <c r="CL156" s="46"/>
      <c r="CM156" s="46"/>
      <c r="CN156" s="46"/>
      <c r="CO156" s="46"/>
      <c r="CP156" s="46"/>
      <c r="CQ156" s="46"/>
      <c r="CR156" s="46"/>
      <c r="CS156" s="46"/>
      <c r="CT156" s="46"/>
      <c r="CU156" s="46"/>
      <c r="CV156" s="46"/>
      <c r="CW156" s="46"/>
      <c r="CX156" s="46"/>
      <c r="CY156" s="46"/>
      <c r="CZ156" s="46"/>
      <c r="DA156" s="46"/>
      <c r="DB156" s="46"/>
      <c r="DC156" s="46"/>
      <c r="DD156" s="46"/>
      <c r="DE156" s="46"/>
      <c r="DF156" s="46"/>
      <c r="DG156" s="46"/>
      <c r="DH156" s="46"/>
      <c r="DI156" s="46"/>
      <c r="DJ156" s="46"/>
      <c r="DK156" s="46"/>
      <c r="DL156" s="46"/>
      <c r="DM156" s="46"/>
      <c r="DN156" s="46"/>
      <c r="DO156" s="46"/>
      <c r="DP156" s="46"/>
      <c r="DQ156" s="46"/>
      <c r="DR156" s="46"/>
      <c r="DS156" s="46"/>
      <c r="DT156" s="46"/>
      <c r="DU156" s="46"/>
      <c r="DV156" s="46"/>
      <c r="DW156" s="46"/>
      <c r="DX156" s="46"/>
      <c r="DY156" s="46"/>
      <c r="DZ156" s="46"/>
      <c r="EA156" s="46"/>
      <c r="EB156" s="46"/>
      <c r="EC156" s="46"/>
      <c r="ED156" s="46"/>
      <c r="EE156" s="46"/>
      <c r="EF156" s="46"/>
      <c r="EG156" s="46"/>
      <c r="EH156" s="46"/>
      <c r="EI156" s="46"/>
      <c r="EJ156" s="46"/>
      <c r="EK156" s="46"/>
      <c r="EL156" s="46"/>
      <c r="EM156" s="46"/>
      <c r="EN156" s="46"/>
      <c r="EO156" s="46"/>
      <c r="EP156" s="46"/>
      <c r="EQ156" s="46"/>
      <c r="ER156" s="46"/>
      <c r="ES156" s="46"/>
      <c r="ET156" s="46"/>
      <c r="EU156" s="46"/>
      <c r="EV156" s="46"/>
      <c r="EW156" s="46"/>
      <c r="EX156" s="46"/>
      <c r="EY156" s="46"/>
      <c r="EZ156" s="46"/>
      <c r="FA156" s="46"/>
      <c r="FB156" s="46"/>
      <c r="FC156" s="46"/>
      <c r="FD156" s="46"/>
      <c r="FE156" s="46"/>
      <c r="FF156" s="46"/>
      <c r="FG156" s="46"/>
      <c r="FH156" s="46"/>
      <c r="FI156" s="46"/>
      <c r="FJ156" s="46"/>
      <c r="FK156" s="46"/>
      <c r="FL156" s="46"/>
      <c r="FM156" s="46"/>
      <c r="FN156" s="46"/>
      <c r="FO156" s="46"/>
      <c r="FP156" s="46"/>
      <c r="FQ156" s="46"/>
      <c r="FR156" s="46"/>
      <c r="FS156" s="46"/>
      <c r="FT156" s="46"/>
      <c r="FU156" s="46"/>
      <c r="FV156" s="46"/>
      <c r="FW156" s="46"/>
      <c r="FX156" s="46"/>
      <c r="FY156" s="46"/>
      <c r="FZ156" s="46"/>
      <c r="GA156" s="46"/>
      <c r="GB156" s="46"/>
      <c r="GC156" s="46"/>
      <c r="GD156" s="46"/>
      <c r="GE156" s="46"/>
      <c r="GF156" s="46"/>
      <c r="GG156" s="46"/>
      <c r="GH156" s="46"/>
      <c r="GI156" s="46"/>
      <c r="GJ156" s="46"/>
      <c r="GK156" s="46"/>
      <c r="GL156" s="46"/>
      <c r="GM156" s="46"/>
      <c r="GN156" s="46"/>
      <c r="GO156" s="46"/>
      <c r="GP156" s="46"/>
      <c r="GQ156" s="46"/>
      <c r="GR156" s="46"/>
      <c r="GS156" s="46"/>
      <c r="GT156" s="46"/>
      <c r="GU156" s="46"/>
      <c r="GV156" s="46"/>
      <c r="GW156" s="46"/>
      <c r="GX156" s="46"/>
      <c r="GY156" s="46"/>
      <c r="GZ156" s="46"/>
      <c r="HA156" s="46"/>
      <c r="HB156" s="46"/>
      <c r="HC156" s="46"/>
      <c r="HD156" s="46"/>
      <c r="HE156" s="46"/>
      <c r="HF156" s="46"/>
      <c r="HG156" s="46"/>
      <c r="HH156" s="46"/>
      <c r="HI156" s="46"/>
      <c r="HJ156" s="46"/>
      <c r="HK156" s="46"/>
      <c r="HL156" s="46"/>
      <c r="HM156" s="46"/>
      <c r="HN156" s="46"/>
      <c r="HO156" s="46"/>
      <c r="HP156" s="46"/>
      <c r="HQ156" s="46"/>
      <c r="HR156" s="46"/>
      <c r="HS156" s="46"/>
      <c r="HT156" s="46"/>
      <c r="HU156" s="46"/>
      <c r="HV156" s="46"/>
      <c r="HW156" s="46"/>
      <c r="HX156" s="46"/>
      <c r="HY156" s="46"/>
      <c r="HZ156" s="46"/>
      <c r="IA156" s="46"/>
      <c r="IB156" s="46"/>
      <c r="IC156" s="46"/>
      <c r="ID156" s="46"/>
      <c r="IE156" s="46"/>
      <c r="IF156" s="46"/>
      <c r="IG156" s="46"/>
      <c r="IH156" s="46"/>
      <c r="II156" s="46"/>
      <c r="IJ156" s="46"/>
      <c r="IK156" s="46"/>
      <c r="IL156" s="46"/>
      <c r="IM156" s="46"/>
      <c r="IN156" s="46"/>
      <c r="IO156" s="46"/>
      <c r="IP156" s="46"/>
      <c r="IQ156" s="46"/>
      <c r="IR156" s="46"/>
      <c r="IS156" s="46"/>
      <c r="IT156" s="46"/>
      <c r="IU156" s="46"/>
      <c r="IV156" s="46"/>
      <c r="IW156" s="46"/>
      <c r="IX156" s="46"/>
      <c r="IY156" s="46"/>
      <c r="IZ156" s="46"/>
      <c r="JA156" s="46"/>
      <c r="JB156" s="46"/>
      <c r="JC156" s="46"/>
      <c r="JD156" s="46"/>
      <c r="JE156" s="46"/>
      <c r="JF156" s="46"/>
      <c r="JG156" s="46"/>
      <c r="JH156" s="46"/>
      <c r="JI156" s="46"/>
      <c r="JJ156" s="46"/>
      <c r="JK156" s="46"/>
      <c r="JL156" s="46"/>
      <c r="JM156" s="46"/>
      <c r="JN156" s="46"/>
      <c r="JO156" s="46"/>
      <c r="JP156" s="46"/>
      <c r="JQ156" s="46"/>
      <c r="JR156" s="46"/>
      <c r="JS156" s="46"/>
      <c r="JT156" s="46"/>
      <c r="JU156" s="46"/>
      <c r="JV156" s="46"/>
      <c r="JW156" s="46"/>
      <c r="JX156" s="46"/>
      <c r="JY156" s="46"/>
      <c r="JZ156" s="46"/>
      <c r="KA156" s="46"/>
      <c r="KB156" s="46"/>
      <c r="KC156" s="46"/>
      <c r="KD156" s="46"/>
      <c r="KE156" s="46"/>
      <c r="KF156" s="46"/>
      <c r="KG156" s="46"/>
      <c r="KH156" s="46"/>
      <c r="KI156" s="46"/>
      <c r="KJ156" s="46"/>
      <c r="KK156" s="46"/>
      <c r="KL156" s="46"/>
      <c r="KM156" s="46"/>
      <c r="KN156" s="46"/>
      <c r="KO156" s="46"/>
      <c r="KP156" s="46"/>
      <c r="KQ156" s="46"/>
      <c r="KR156" s="46"/>
      <c r="KS156" s="46"/>
      <c r="KT156" s="46"/>
      <c r="KU156" s="46"/>
      <c r="KV156" s="46"/>
      <c r="KW156" s="46"/>
      <c r="KX156" s="46"/>
      <c r="KY156" s="46"/>
      <c r="KZ156" s="46"/>
      <c r="LA156" s="46"/>
      <c r="LB156" s="46"/>
      <c r="LC156" s="46"/>
      <c r="LD156" s="46"/>
      <c r="LE156" s="46"/>
      <c r="LF156" s="46"/>
      <c r="LG156" s="46"/>
      <c r="LH156" s="46"/>
      <c r="LI156" s="46"/>
      <c r="LJ156" s="46"/>
      <c r="LK156" s="46"/>
      <c r="LL156" s="46"/>
      <c r="LM156" s="46"/>
      <c r="LN156" s="46"/>
      <c r="LO156" s="46"/>
      <c r="LP156" s="46"/>
      <c r="LQ156" s="46"/>
      <c r="LR156" s="46"/>
      <c r="LS156" s="46"/>
      <c r="LT156" s="46"/>
      <c r="LU156" s="46"/>
      <c r="LV156" s="46"/>
      <c r="LW156" s="46"/>
      <c r="LX156" s="46"/>
      <c r="LY156" s="46"/>
      <c r="LZ156" s="46"/>
      <c r="MA156" s="46"/>
      <c r="MB156" s="46"/>
      <c r="MC156" s="46"/>
      <c r="MD156" s="46"/>
      <c r="ME156" s="46"/>
      <c r="MF156" s="46"/>
      <c r="MG156" s="46"/>
      <c r="MH156" s="46"/>
      <c r="MI156" s="46"/>
      <c r="MJ156" s="46"/>
      <c r="MK156" s="46"/>
      <c r="ML156" s="46"/>
      <c r="MM156" s="46"/>
      <c r="MN156" s="46"/>
      <c r="MO156" s="46"/>
      <c r="MP156" s="46"/>
      <c r="MQ156" s="46"/>
      <c r="MR156" s="46"/>
      <c r="MS156" s="46"/>
      <c r="MT156" s="46"/>
      <c r="MU156" s="46"/>
      <c r="MV156" s="46"/>
      <c r="MW156" s="46"/>
      <c r="MX156" s="46"/>
      <c r="MY156" s="46"/>
      <c r="MZ156" s="46"/>
      <c r="NA156" s="46"/>
      <c r="NB156" s="46"/>
      <c r="NC156" s="46"/>
      <c r="ND156" s="46"/>
      <c r="NE156" s="46"/>
      <c r="NF156" s="46"/>
      <c r="NG156" s="46"/>
      <c r="NH156" s="46"/>
      <c r="NI156" s="46"/>
      <c r="NJ156" s="46"/>
      <c r="NK156" s="46"/>
      <c r="NL156" s="46"/>
      <c r="NM156" s="46"/>
      <c r="NN156" s="46"/>
      <c r="NO156" s="46"/>
      <c r="NP156" s="46"/>
      <c r="NQ156" s="46"/>
      <c r="NR156" s="46"/>
      <c r="NS156" s="46"/>
      <c r="NT156" s="46"/>
      <c r="NU156" s="46"/>
      <c r="NV156" s="46"/>
      <c r="NW156" s="46"/>
      <c r="NX156" s="46"/>
      <c r="NY156" s="46"/>
      <c r="NZ156" s="46"/>
      <c r="OA156" s="46"/>
      <c r="OB156" s="46"/>
      <c r="OC156" s="46"/>
      <c r="OD156" s="46"/>
      <c r="OE156" s="46"/>
      <c r="OF156" s="46"/>
      <c r="OG156" s="46"/>
      <c r="OH156" s="46"/>
      <c r="OI156" s="46"/>
      <c r="OJ156" s="46"/>
      <c r="OK156" s="46"/>
      <c r="OL156" s="46"/>
      <c r="OM156" s="46"/>
      <c r="ON156" s="46"/>
      <c r="OO156" s="46"/>
      <c r="OP156" s="46"/>
      <c r="OQ156" s="46"/>
      <c r="OR156" s="46"/>
      <c r="OS156" s="46"/>
      <c r="OT156" s="46"/>
      <c r="OU156" s="46"/>
      <c r="OV156" s="46"/>
      <c r="OW156" s="46"/>
      <c r="OX156" s="46"/>
      <c r="OY156" s="46"/>
      <c r="OZ156" s="46"/>
      <c r="PA156" s="46"/>
      <c r="PB156" s="46"/>
      <c r="PC156" s="46"/>
      <c r="PD156" s="46"/>
      <c r="PE156" s="46"/>
      <c r="PF156" s="46"/>
      <c r="PG156" s="46"/>
      <c r="PH156" s="46"/>
      <c r="PI156" s="46"/>
      <c r="PJ156" s="46"/>
      <c r="PK156" s="46"/>
      <c r="PL156" s="46"/>
      <c r="PM156" s="46"/>
      <c r="PN156" s="46"/>
      <c r="PO156" s="46"/>
      <c r="PP156" s="46"/>
      <c r="PQ156" s="46"/>
      <c r="PR156" s="46"/>
      <c r="PS156" s="46"/>
      <c r="PT156" s="46"/>
      <c r="PU156" s="46"/>
      <c r="PV156" s="46"/>
      <c r="PW156" s="46"/>
      <c r="PX156" s="46"/>
      <c r="PY156" s="46"/>
      <c r="PZ156" s="46"/>
      <c r="QA156" s="46"/>
      <c r="QB156" s="46"/>
      <c r="QC156" s="46"/>
      <c r="QD156" s="46"/>
      <c r="QE156" s="46"/>
      <c r="QF156" s="46"/>
      <c r="QG156" s="46"/>
      <c r="QH156" s="46"/>
      <c r="QI156" s="46"/>
      <c r="QJ156" s="46"/>
      <c r="QK156" s="46"/>
      <c r="QL156" s="46"/>
      <c r="QM156" s="46"/>
      <c r="QN156" s="46"/>
      <c r="QO156" s="46"/>
      <c r="QP156" s="46"/>
      <c r="QQ156" s="46"/>
      <c r="QR156" s="46"/>
      <c r="QS156" s="46"/>
      <c r="QT156" s="46"/>
      <c r="QU156" s="46"/>
      <c r="QV156" s="46"/>
      <c r="QW156" s="46"/>
      <c r="QX156" s="46"/>
      <c r="QY156" s="46"/>
      <c r="QZ156" s="46"/>
      <c r="RA156" s="46"/>
      <c r="RB156" s="46"/>
      <c r="RC156" s="46"/>
      <c r="RD156" s="46"/>
      <c r="RE156" s="46"/>
      <c r="RF156" s="46"/>
      <c r="RG156" s="46"/>
      <c r="RH156" s="46"/>
      <c r="RI156" s="46"/>
      <c r="RJ156" s="46"/>
      <c r="RK156" s="46"/>
      <c r="RL156" s="46"/>
      <c r="RM156" s="46"/>
      <c r="RN156" s="46"/>
      <c r="RO156" s="46"/>
      <c r="RP156" s="46"/>
      <c r="RQ156" s="46"/>
      <c r="RR156" s="46"/>
      <c r="RS156" s="46"/>
      <c r="RT156" s="46"/>
      <c r="RU156" s="46"/>
      <c r="RV156" s="46"/>
      <c r="RW156" s="46"/>
      <c r="RX156" s="46"/>
      <c r="RY156" s="46"/>
      <c r="RZ156" s="46"/>
      <c r="SA156" s="46"/>
      <c r="SB156" s="46"/>
      <c r="SC156" s="46"/>
      <c r="SD156" s="46"/>
      <c r="SE156" s="46"/>
      <c r="SF156" s="46"/>
      <c r="SG156" s="46"/>
      <c r="SH156" s="46"/>
      <c r="SI156" s="46"/>
      <c r="SJ156" s="46"/>
      <c r="SK156" s="46"/>
      <c r="SL156" s="46"/>
      <c r="SM156" s="46"/>
      <c r="SN156" s="46"/>
      <c r="SO156" s="46"/>
      <c r="SP156" s="46"/>
      <c r="SQ156" s="46"/>
      <c r="SR156" s="46"/>
      <c r="SS156" s="46"/>
      <c r="ST156" s="46"/>
      <c r="SU156" s="46"/>
      <c r="SV156" s="46"/>
      <c r="SW156" s="46"/>
      <c r="SX156" s="46"/>
      <c r="SY156" s="46"/>
      <c r="SZ156" s="46"/>
      <c r="TA156" s="46"/>
      <c r="TB156" s="46"/>
      <c r="TC156" s="46"/>
      <c r="TD156" s="46"/>
      <c r="TE156" s="46"/>
      <c r="TF156" s="46"/>
      <c r="TG156" s="46"/>
      <c r="TH156" s="46"/>
      <c r="TI156" s="46"/>
      <c r="TJ156" s="46"/>
      <c r="TK156" s="46"/>
      <c r="TL156" s="46"/>
      <c r="TM156" s="46"/>
      <c r="TN156" s="46"/>
      <c r="TO156" s="46"/>
      <c r="TP156" s="46"/>
      <c r="TQ156" s="46"/>
      <c r="TR156" s="46"/>
      <c r="TS156" s="46"/>
      <c r="TT156" s="46"/>
      <c r="TU156" s="46"/>
      <c r="TV156" s="46"/>
      <c r="TW156" s="46"/>
      <c r="TX156" s="46"/>
      <c r="TY156" s="46"/>
      <c r="TZ156" s="46"/>
      <c r="UA156" s="46"/>
      <c r="UB156" s="46"/>
      <c r="UC156" s="46"/>
      <c r="UD156" s="46"/>
      <c r="UE156" s="46"/>
      <c r="UF156" s="46"/>
      <c r="UG156" s="46"/>
      <c r="UH156" s="46"/>
      <c r="UI156" s="46"/>
      <c r="UJ156" s="46"/>
      <c r="UK156" s="46"/>
      <c r="UL156" s="46"/>
      <c r="UM156" s="46"/>
      <c r="UN156" s="46"/>
      <c r="UO156" s="46"/>
      <c r="UP156" s="46"/>
      <c r="UQ156" s="46"/>
      <c r="UR156" s="46"/>
      <c r="US156" s="46"/>
      <c r="UT156" s="46"/>
      <c r="UU156" s="46"/>
      <c r="UV156" s="46"/>
      <c r="UW156" s="46"/>
      <c r="UX156" s="46"/>
      <c r="UY156" s="46"/>
      <c r="UZ156" s="46"/>
      <c r="VA156" s="46"/>
      <c r="VB156" s="46"/>
      <c r="VC156" s="46"/>
      <c r="VD156" s="46"/>
      <c r="VE156" s="46"/>
      <c r="VF156" s="46"/>
      <c r="VG156" s="46"/>
      <c r="VH156" s="46"/>
      <c r="VI156" s="46"/>
      <c r="VJ156" s="46"/>
      <c r="VK156" s="46"/>
      <c r="VL156" s="46"/>
      <c r="VM156" s="46"/>
      <c r="VN156" s="46"/>
      <c r="VO156" s="46"/>
      <c r="VP156" s="46"/>
      <c r="VQ156" s="46"/>
      <c r="VR156" s="46"/>
      <c r="VS156" s="46"/>
      <c r="VT156" s="46"/>
      <c r="VU156" s="46"/>
      <c r="VV156" s="46"/>
      <c r="VW156" s="46"/>
      <c r="VX156" s="46"/>
      <c r="VY156" s="46"/>
      <c r="VZ156" s="46"/>
      <c r="WA156" s="46"/>
      <c r="WB156" s="46"/>
      <c r="WC156" s="46"/>
      <c r="WD156" s="46"/>
      <c r="WE156" s="46"/>
      <c r="WF156" s="46"/>
      <c r="WG156" s="46"/>
      <c r="WH156" s="46"/>
      <c r="WI156" s="46"/>
      <c r="WJ156" s="46"/>
      <c r="WK156" s="46"/>
      <c r="WL156" s="46"/>
      <c r="WM156" s="46"/>
      <c r="WN156" s="46"/>
      <c r="WO156" s="46"/>
      <c r="WP156" s="46"/>
      <c r="WQ156" s="46"/>
      <c r="WR156" s="46"/>
      <c r="WS156" s="46"/>
      <c r="WT156" s="46"/>
      <c r="WU156" s="46"/>
      <c r="WV156" s="46"/>
      <c r="WW156" s="46"/>
      <c r="WX156" s="46"/>
      <c r="WY156" s="46"/>
      <c r="WZ156" s="46"/>
      <c r="XA156" s="46"/>
      <c r="XB156" s="46"/>
      <c r="XC156" s="46"/>
      <c r="XD156" s="46"/>
      <c r="XE156" s="46"/>
      <c r="XF156" s="46"/>
      <c r="XG156" s="46"/>
      <c r="XH156" s="46"/>
      <c r="XI156" s="46"/>
      <c r="XJ156" s="46"/>
      <c r="XK156" s="46"/>
      <c r="XL156" s="46"/>
      <c r="XM156" s="46"/>
      <c r="XN156" s="46"/>
      <c r="XO156" s="46"/>
      <c r="XP156" s="46"/>
      <c r="XQ156" s="46"/>
      <c r="XR156" s="46"/>
      <c r="XS156" s="46"/>
      <c r="XT156" s="46"/>
      <c r="XU156" s="46"/>
      <c r="XV156" s="46"/>
      <c r="XW156" s="46"/>
      <c r="XX156" s="46"/>
      <c r="XY156" s="46"/>
      <c r="XZ156" s="46"/>
      <c r="YA156" s="46"/>
      <c r="YB156" s="46"/>
      <c r="YC156" s="46"/>
      <c r="YD156" s="46"/>
      <c r="YE156" s="46"/>
      <c r="YF156" s="46"/>
      <c r="YG156" s="46"/>
      <c r="YH156" s="46"/>
      <c r="YI156" s="46"/>
      <c r="YJ156" s="46"/>
      <c r="YK156" s="46"/>
      <c r="YL156" s="46"/>
      <c r="YM156" s="46"/>
      <c r="YN156" s="46"/>
      <c r="YO156" s="46"/>
      <c r="YP156" s="46"/>
      <c r="YQ156" s="46"/>
      <c r="YR156" s="46"/>
      <c r="YS156" s="46"/>
      <c r="YT156" s="46"/>
      <c r="YU156" s="46"/>
      <c r="YV156" s="46"/>
      <c r="YW156" s="46"/>
      <c r="YX156" s="46"/>
      <c r="YY156" s="46"/>
      <c r="YZ156" s="46"/>
      <c r="ZA156" s="46"/>
      <c r="ZB156" s="46"/>
      <c r="ZC156" s="46"/>
      <c r="ZD156" s="46"/>
      <c r="ZE156" s="46"/>
      <c r="ZF156" s="46"/>
      <c r="ZG156" s="46"/>
      <c r="ZH156" s="46"/>
      <c r="ZI156" s="46"/>
      <c r="ZJ156" s="46"/>
      <c r="ZK156" s="46"/>
      <c r="ZL156" s="46"/>
      <c r="ZM156" s="46"/>
      <c r="ZN156" s="46"/>
      <c r="ZO156" s="46"/>
      <c r="ZP156" s="46"/>
      <c r="ZQ156" s="46"/>
      <c r="ZR156" s="46"/>
      <c r="ZS156" s="46"/>
      <c r="ZT156" s="46"/>
      <c r="ZU156" s="46"/>
      <c r="ZV156" s="46"/>
      <c r="ZW156" s="46"/>
      <c r="ZX156" s="46"/>
      <c r="ZY156" s="46"/>
      <c r="ZZ156" s="46"/>
      <c r="AAA156" s="46"/>
      <c r="AAB156" s="46"/>
      <c r="AAC156" s="46"/>
      <c r="AAD156" s="46"/>
      <c r="AAE156" s="46"/>
      <c r="AAF156" s="46"/>
      <c r="AAG156" s="46"/>
      <c r="AAH156" s="46"/>
      <c r="AAI156" s="46"/>
      <c r="AAJ156" s="46"/>
      <c r="AAK156" s="46"/>
      <c r="AAL156" s="46"/>
      <c r="AAM156" s="46"/>
      <c r="AAN156" s="46"/>
      <c r="AAO156" s="46"/>
      <c r="AAP156" s="46"/>
      <c r="AAQ156" s="46"/>
      <c r="AAR156" s="46"/>
      <c r="AAS156" s="46"/>
      <c r="AAT156" s="46"/>
      <c r="AAU156" s="46"/>
      <c r="AAV156" s="46"/>
      <c r="AAW156" s="46"/>
      <c r="AAX156" s="46"/>
      <c r="AAY156" s="46"/>
      <c r="AAZ156" s="46"/>
      <c r="ABA156" s="46"/>
      <c r="ABB156" s="46"/>
      <c r="ABC156" s="46"/>
      <c r="ABD156" s="46"/>
      <c r="ABE156" s="46"/>
      <c r="ABF156" s="46"/>
      <c r="ABG156" s="46"/>
      <c r="ABH156" s="46"/>
      <c r="ABI156" s="46"/>
      <c r="ABJ156" s="46"/>
      <c r="ABK156" s="46"/>
      <c r="ABL156" s="46"/>
      <c r="ABM156" s="46"/>
      <c r="ABN156" s="46"/>
      <c r="ABO156" s="46"/>
      <c r="ABP156" s="46"/>
      <c r="ABQ156" s="46"/>
      <c r="ABR156" s="46"/>
      <c r="ABS156" s="46"/>
      <c r="ABT156" s="46"/>
      <c r="ABU156" s="46"/>
      <c r="ABV156" s="46"/>
      <c r="ABW156" s="46"/>
      <c r="ABX156" s="46"/>
      <c r="ABY156" s="46"/>
      <c r="ABZ156" s="46"/>
      <c r="ACA156" s="46"/>
      <c r="ACB156" s="46"/>
      <c r="ACC156" s="46"/>
      <c r="ACD156" s="46"/>
      <c r="ACE156" s="46"/>
      <c r="ACF156" s="46"/>
      <c r="ACG156" s="46"/>
      <c r="ACH156" s="46"/>
      <c r="ACI156" s="46"/>
      <c r="ACJ156" s="46"/>
      <c r="ACK156" s="46"/>
      <c r="ACL156" s="46"/>
      <c r="ACM156" s="46"/>
      <c r="ACN156" s="46"/>
      <c r="ACO156" s="46"/>
      <c r="ACP156" s="46"/>
      <c r="ACQ156" s="46"/>
      <c r="ACR156" s="46"/>
      <c r="ACS156" s="46"/>
      <c r="ACT156" s="46"/>
      <c r="ACU156" s="46"/>
      <c r="ACV156" s="46"/>
      <c r="ACW156" s="46"/>
      <c r="ACX156" s="46"/>
      <c r="ACY156" s="46"/>
      <c r="ACZ156" s="46"/>
      <c r="ADA156" s="46"/>
      <c r="ADB156" s="46"/>
      <c r="ADC156" s="46"/>
      <c r="ADD156" s="46"/>
      <c r="ADE156" s="46"/>
      <c r="ADF156" s="46"/>
      <c r="ADG156" s="46"/>
      <c r="ADH156" s="46"/>
      <c r="ADI156" s="46"/>
      <c r="ADJ156" s="46"/>
      <c r="ADK156" s="46"/>
      <c r="ADL156" s="46"/>
      <c r="ADM156" s="46"/>
      <c r="ADN156" s="46"/>
      <c r="ADO156" s="46"/>
      <c r="ADP156" s="46"/>
      <c r="ADQ156" s="46"/>
      <c r="ADR156" s="46"/>
      <c r="ADS156" s="46"/>
      <c r="ADT156" s="46"/>
      <c r="ADU156" s="46"/>
      <c r="ADV156" s="46"/>
      <c r="ADW156" s="46"/>
      <c r="ADX156" s="46"/>
      <c r="ADY156" s="46"/>
      <c r="ADZ156" s="46"/>
      <c r="AEA156" s="46"/>
      <c r="AEB156" s="46"/>
      <c r="AEC156" s="46"/>
      <c r="AED156" s="46"/>
      <c r="AEE156" s="46"/>
      <c r="AEF156" s="46"/>
      <c r="AEG156" s="46"/>
      <c r="AEH156" s="46"/>
      <c r="AEI156" s="46"/>
      <c r="AEJ156" s="46"/>
      <c r="AEK156" s="46"/>
      <c r="AEL156" s="46"/>
      <c r="AEM156" s="46"/>
      <c r="AEN156" s="46"/>
      <c r="AEO156" s="46"/>
      <c r="AEP156" s="46"/>
      <c r="AEQ156" s="46"/>
      <c r="AER156" s="46"/>
      <c r="AES156" s="46"/>
      <c r="AET156" s="46"/>
      <c r="AEU156" s="46"/>
      <c r="AEV156" s="46"/>
      <c r="AEW156" s="46"/>
      <c r="AEX156" s="46"/>
      <c r="AEY156" s="46"/>
      <c r="AEZ156" s="46"/>
      <c r="AFA156" s="46"/>
      <c r="AFB156" s="46"/>
      <c r="AFC156" s="46"/>
      <c r="AFD156" s="46"/>
      <c r="AFE156" s="46"/>
      <c r="AFF156" s="46"/>
      <c r="AFG156" s="46"/>
      <c r="AFH156" s="46"/>
      <c r="AFI156" s="46"/>
      <c r="AFJ156" s="46"/>
      <c r="AFK156" s="46"/>
      <c r="AFL156" s="46"/>
      <c r="AFM156" s="46"/>
      <c r="AFN156" s="46"/>
      <c r="AFO156" s="46"/>
      <c r="AFP156" s="46"/>
      <c r="AFQ156" s="46"/>
      <c r="AFR156" s="46"/>
      <c r="AFS156" s="46"/>
      <c r="AFT156" s="46"/>
      <c r="AFU156" s="46"/>
      <c r="AFV156" s="46"/>
      <c r="AFW156" s="46"/>
      <c r="AFX156" s="46"/>
      <c r="AFY156" s="46"/>
      <c r="AFZ156" s="46"/>
      <c r="AGA156" s="46"/>
      <c r="AGB156" s="46"/>
      <c r="AGC156" s="46"/>
      <c r="AGD156" s="46"/>
      <c r="AGE156" s="46"/>
      <c r="AGF156" s="46"/>
      <c r="AGG156" s="46"/>
      <c r="AGH156" s="46"/>
      <c r="AGI156" s="46"/>
      <c r="AGJ156" s="46"/>
      <c r="AGK156" s="46"/>
      <c r="AGL156" s="46"/>
      <c r="AGM156" s="46"/>
      <c r="AGN156" s="46"/>
      <c r="AGO156" s="46"/>
      <c r="AGP156" s="46"/>
      <c r="AGQ156" s="46"/>
      <c r="AGR156" s="46"/>
      <c r="AGS156" s="46"/>
      <c r="AGT156" s="46"/>
      <c r="AGU156" s="46"/>
      <c r="AGV156" s="46"/>
      <c r="AGW156" s="46"/>
      <c r="AGX156" s="46"/>
      <c r="AGY156" s="46"/>
      <c r="AGZ156" s="46"/>
      <c r="AHA156" s="46"/>
      <c r="AHB156" s="46"/>
      <c r="AHC156" s="46"/>
      <c r="AHD156" s="46"/>
      <c r="AHE156" s="46"/>
      <c r="AHF156" s="46"/>
      <c r="AHG156" s="46"/>
      <c r="AHH156" s="46"/>
      <c r="AHI156" s="46"/>
      <c r="AHJ156" s="46"/>
      <c r="AHK156" s="46"/>
      <c r="AHL156" s="46"/>
      <c r="AHM156" s="46"/>
      <c r="AHN156" s="46"/>
      <c r="AHO156" s="46"/>
      <c r="AHP156" s="46"/>
      <c r="AHQ156" s="46"/>
      <c r="AHR156" s="46"/>
      <c r="AHS156" s="46"/>
      <c r="AHT156" s="46"/>
      <c r="AHU156" s="46"/>
      <c r="AHV156" s="46"/>
      <c r="AHW156" s="46"/>
      <c r="AHX156" s="46"/>
      <c r="AHY156" s="46"/>
      <c r="AHZ156" s="46"/>
      <c r="AIA156" s="46"/>
      <c r="AIB156" s="46"/>
      <c r="AIC156" s="46"/>
      <c r="AID156" s="46"/>
      <c r="AIE156" s="46"/>
      <c r="AIF156" s="46"/>
      <c r="AIG156" s="46"/>
      <c r="AIH156" s="46"/>
      <c r="AII156" s="46"/>
      <c r="AIJ156" s="46"/>
      <c r="AIK156" s="46"/>
      <c r="AIL156" s="46"/>
      <c r="AIM156" s="46"/>
      <c r="AIN156" s="46"/>
      <c r="AIO156" s="46"/>
      <c r="AIP156" s="46"/>
      <c r="AIQ156" s="46"/>
      <c r="AIR156" s="46"/>
      <c r="AIS156" s="46"/>
      <c r="AIT156" s="46"/>
      <c r="AIU156" s="46"/>
      <c r="AIV156" s="46"/>
      <c r="AIW156" s="46"/>
      <c r="AIX156" s="46"/>
      <c r="AIY156" s="46"/>
      <c r="AIZ156" s="46"/>
      <c r="AJA156" s="46"/>
      <c r="AJB156" s="46"/>
      <c r="AJC156" s="46"/>
      <c r="AJD156" s="46"/>
      <c r="AJE156" s="46"/>
      <c r="AJF156" s="46"/>
      <c r="AJG156" s="46"/>
      <c r="AJH156" s="46"/>
      <c r="AJI156" s="46"/>
      <c r="AJJ156" s="46"/>
      <c r="AJK156" s="46"/>
      <c r="AJL156" s="46"/>
      <c r="AJM156" s="46"/>
      <c r="AJN156" s="46"/>
      <c r="AJO156" s="46"/>
      <c r="AJP156" s="46"/>
      <c r="AJQ156" s="46"/>
      <c r="AJR156" s="46"/>
      <c r="AJS156" s="46"/>
      <c r="AJT156" s="46"/>
      <c r="AJU156" s="46"/>
      <c r="AJV156" s="46"/>
      <c r="AJW156" s="46"/>
      <c r="AJX156" s="46"/>
      <c r="AJY156" s="46"/>
      <c r="AJZ156" s="46"/>
      <c r="AKA156" s="46"/>
      <c r="AKB156" s="46"/>
      <c r="AKC156" s="46"/>
      <c r="AKD156" s="46"/>
      <c r="AKE156" s="46"/>
      <c r="AKF156" s="46"/>
      <c r="AKG156" s="46"/>
      <c r="AKH156" s="46"/>
      <c r="AKI156" s="46"/>
      <c r="AKJ156" s="46"/>
      <c r="AKK156" s="46"/>
      <c r="AKL156" s="46"/>
      <c r="AKM156" s="46"/>
      <c r="AKN156" s="46"/>
      <c r="AKO156" s="46"/>
      <c r="AKP156" s="46"/>
      <c r="AKQ156" s="46"/>
      <c r="AKR156" s="46"/>
      <c r="AKS156" s="46"/>
      <c r="AKT156" s="46"/>
      <c r="AKU156" s="46"/>
      <c r="AKV156" s="46"/>
      <c r="AKW156" s="46"/>
      <c r="AKX156" s="46"/>
      <c r="AKY156" s="46"/>
      <c r="AKZ156" s="46"/>
      <c r="ALA156" s="46"/>
      <c r="ALB156" s="46"/>
      <c r="ALC156" s="46"/>
      <c r="ALD156" s="46"/>
      <c r="ALE156" s="46"/>
      <c r="ALF156" s="46"/>
      <c r="ALG156" s="46"/>
      <c r="ALH156" s="46"/>
      <c r="ALI156" s="46"/>
      <c r="ALJ156" s="46"/>
      <c r="ALK156" s="46"/>
      <c r="ALL156" s="46"/>
      <c r="ALM156" s="46"/>
      <c r="ALN156" s="46"/>
      <c r="ALO156" s="46"/>
      <c r="ALP156" s="46"/>
      <c r="ALQ156" s="46"/>
      <c r="ALR156" s="46"/>
      <c r="ALS156" s="46"/>
      <c r="ALT156" s="46"/>
      <c r="ALU156" s="46"/>
      <c r="ALV156" s="46"/>
      <c r="ALW156" s="46"/>
      <c r="ALX156" s="46"/>
      <c r="ALY156" s="46"/>
      <c r="ALZ156" s="46"/>
      <c r="AMA156" s="46"/>
      <c r="AMB156" s="46"/>
      <c r="AMC156" s="46"/>
      <c r="AMD156" s="46"/>
      <c r="AME156" s="46"/>
      <c r="AMF156" s="46"/>
      <c r="AMG156" s="46"/>
      <c r="AMH156" s="46"/>
      <c r="AMI156" s="46"/>
      <c r="AMJ156" s="46"/>
      <c r="AMK156" s="46"/>
      <c r="AML156" s="46"/>
      <c r="AMM156" s="46"/>
      <c r="AMN156" s="46"/>
      <c r="AMO156" s="46"/>
      <c r="AMP156" s="46"/>
      <c r="AMQ156" s="46"/>
      <c r="AMR156" s="46"/>
      <c r="AMS156" s="46"/>
      <c r="AMT156" s="46"/>
      <c r="AMU156" s="46"/>
      <c r="AMV156" s="46"/>
      <c r="AMW156" s="46"/>
      <c r="AMX156" s="46"/>
      <c r="AMY156" s="46"/>
      <c r="AMZ156" s="46"/>
      <c r="ANA156" s="46"/>
      <c r="ANB156" s="46"/>
      <c r="ANC156" s="46"/>
      <c r="AND156" s="46"/>
      <c r="ANE156" s="46"/>
      <c r="ANF156" s="46"/>
      <c r="ANG156" s="46"/>
      <c r="ANH156" s="46"/>
      <c r="ANI156" s="46"/>
      <c r="ANJ156" s="46"/>
      <c r="ANK156" s="46"/>
      <c r="ANL156" s="46"/>
      <c r="ANM156" s="46"/>
      <c r="ANN156" s="46"/>
      <c r="ANO156" s="46"/>
      <c r="ANP156" s="46"/>
      <c r="ANQ156" s="46"/>
      <c r="ANR156" s="46"/>
      <c r="ANS156" s="46"/>
      <c r="ANT156" s="46"/>
      <c r="ANU156" s="46"/>
      <c r="ANV156" s="46"/>
      <c r="ANW156" s="46"/>
      <c r="ANX156" s="46"/>
      <c r="ANY156" s="46"/>
      <c r="ANZ156" s="46"/>
      <c r="AOA156" s="46"/>
      <c r="AOB156" s="46"/>
      <c r="AOC156" s="46"/>
      <c r="AOD156" s="46"/>
      <c r="AOE156" s="46"/>
      <c r="AOF156" s="46"/>
      <c r="AOG156" s="46"/>
      <c r="AOH156" s="46"/>
      <c r="AOI156" s="46"/>
      <c r="AOJ156" s="46"/>
      <c r="AOK156" s="46"/>
      <c r="AOL156" s="46"/>
      <c r="AOM156" s="46"/>
      <c r="AON156" s="46"/>
      <c r="AOO156" s="46"/>
      <c r="AOP156" s="46"/>
      <c r="AOQ156" s="46"/>
      <c r="AOR156" s="46"/>
      <c r="AOS156" s="46"/>
      <c r="AOT156" s="46"/>
      <c r="AOU156" s="46"/>
      <c r="AOV156" s="46"/>
      <c r="AOW156" s="46"/>
      <c r="AOX156" s="46"/>
      <c r="AOY156" s="46"/>
      <c r="AOZ156" s="46"/>
      <c r="APA156" s="46"/>
      <c r="APB156" s="46"/>
      <c r="APC156" s="46"/>
      <c r="APD156" s="46"/>
      <c r="APE156" s="46"/>
      <c r="APF156" s="46"/>
      <c r="APG156" s="46"/>
      <c r="APH156" s="46"/>
      <c r="API156" s="46"/>
      <c r="APJ156" s="46"/>
      <c r="APK156" s="46"/>
      <c r="APL156" s="46"/>
      <c r="APM156" s="46"/>
      <c r="APN156" s="46"/>
      <c r="APO156" s="46"/>
      <c r="APP156" s="46"/>
      <c r="APQ156" s="46"/>
      <c r="APR156" s="46"/>
      <c r="APS156" s="46"/>
      <c r="APT156" s="46"/>
      <c r="APU156" s="46"/>
      <c r="APV156" s="46"/>
      <c r="APW156" s="46"/>
      <c r="APX156" s="46"/>
      <c r="APY156" s="46"/>
      <c r="APZ156" s="46"/>
      <c r="AQA156" s="46"/>
      <c r="AQB156" s="46"/>
      <c r="AQC156" s="46"/>
      <c r="AQD156" s="46"/>
      <c r="AQE156" s="46"/>
      <c r="AQF156" s="46"/>
      <c r="AQG156" s="46"/>
      <c r="AQH156" s="46"/>
      <c r="AQI156" s="46"/>
      <c r="AQJ156" s="46"/>
      <c r="AQK156" s="46"/>
      <c r="AQL156" s="46"/>
      <c r="AQM156" s="46"/>
      <c r="AQN156" s="46"/>
      <c r="AQO156" s="46"/>
      <c r="AQP156" s="46"/>
      <c r="AQQ156" s="46"/>
      <c r="AQR156" s="46"/>
      <c r="AQS156" s="46"/>
      <c r="AQT156" s="46"/>
      <c r="AQU156" s="46"/>
      <c r="AQV156" s="46"/>
      <c r="AQW156" s="46"/>
      <c r="AQX156" s="46"/>
      <c r="AQY156" s="46"/>
      <c r="AQZ156" s="46"/>
      <c r="ARA156" s="46"/>
      <c r="ARB156" s="46"/>
      <c r="ARC156" s="46"/>
      <c r="ARD156" s="46"/>
      <c r="ARE156" s="46"/>
      <c r="ARF156" s="46"/>
      <c r="ARG156" s="46"/>
      <c r="ARH156" s="46"/>
      <c r="ARI156" s="46"/>
      <c r="ARJ156" s="46"/>
      <c r="ARK156" s="46"/>
      <c r="ARL156" s="46"/>
      <c r="ARM156" s="46"/>
      <c r="ARN156" s="46"/>
      <c r="ARO156" s="46"/>
      <c r="ARP156" s="46"/>
      <c r="ARQ156" s="46"/>
      <c r="ARR156" s="46"/>
      <c r="ARS156" s="46"/>
      <c r="ART156" s="46"/>
      <c r="ARU156" s="46"/>
      <c r="ARV156" s="46"/>
      <c r="ARW156" s="46"/>
      <c r="ARX156" s="46"/>
      <c r="ARY156" s="46"/>
      <c r="ARZ156" s="46"/>
      <c r="ASA156" s="46"/>
      <c r="ASB156" s="46"/>
      <c r="ASC156" s="46"/>
      <c r="ASD156" s="46"/>
      <c r="ASE156" s="46"/>
      <c r="ASF156" s="46"/>
      <c r="ASG156" s="46"/>
      <c r="ASH156" s="46"/>
      <c r="ASI156" s="46"/>
      <c r="ASJ156" s="46"/>
      <c r="ASK156" s="46"/>
      <c r="ASL156" s="46"/>
      <c r="ASM156" s="46"/>
      <c r="ASN156" s="46"/>
      <c r="ASO156" s="46"/>
      <c r="ASP156" s="46"/>
      <c r="ASQ156" s="46"/>
      <c r="ASR156" s="46"/>
      <c r="ASS156" s="46"/>
      <c r="AST156" s="46"/>
      <c r="ASU156" s="46"/>
      <c r="ASV156" s="46"/>
      <c r="ASW156" s="46"/>
      <c r="ASX156" s="46"/>
      <c r="ASY156" s="46"/>
      <c r="ASZ156" s="46"/>
      <c r="ATA156" s="46"/>
      <c r="ATB156" s="46"/>
      <c r="ATC156" s="46"/>
      <c r="ATD156" s="46"/>
      <c r="ATE156" s="46"/>
      <c r="ATF156" s="46"/>
      <c r="ATG156" s="46"/>
      <c r="ATH156" s="46"/>
      <c r="ATI156" s="46"/>
      <c r="ATJ156" s="46"/>
      <c r="ATK156" s="46"/>
      <c r="ATL156" s="46"/>
      <c r="ATM156" s="46"/>
      <c r="ATN156" s="46"/>
      <c r="ATO156" s="46"/>
      <c r="ATP156" s="46"/>
      <c r="ATQ156" s="46"/>
      <c r="ATR156" s="46"/>
      <c r="ATS156" s="46"/>
      <c r="ATT156" s="46"/>
      <c r="ATU156" s="46"/>
      <c r="ATV156" s="46"/>
      <c r="ATW156" s="46"/>
      <c r="ATX156" s="46"/>
      <c r="ATY156" s="46"/>
      <c r="ATZ156" s="46"/>
      <c r="AUA156" s="46"/>
      <c r="AUB156" s="46"/>
      <c r="AUC156" s="46"/>
      <c r="AUD156" s="46"/>
      <c r="AUE156" s="46"/>
      <c r="AUF156" s="46"/>
      <c r="AUG156" s="46"/>
      <c r="AUH156" s="46"/>
      <c r="AUI156" s="46"/>
      <c r="AUJ156" s="46"/>
      <c r="AUK156" s="46"/>
      <c r="AUL156" s="46"/>
      <c r="AUM156" s="46"/>
      <c r="AUN156" s="46"/>
      <c r="AUO156" s="46"/>
      <c r="AUP156" s="46"/>
      <c r="AUQ156" s="46"/>
      <c r="AUR156" s="46"/>
      <c r="AUS156" s="46"/>
      <c r="AUT156" s="46"/>
      <c r="AUU156" s="46"/>
      <c r="AUV156" s="46"/>
      <c r="AUW156" s="46"/>
      <c r="AUX156" s="46"/>
      <c r="AUY156" s="46"/>
      <c r="AUZ156" s="46"/>
      <c r="AVA156" s="46"/>
      <c r="AVB156" s="46"/>
      <c r="AVC156" s="46"/>
      <c r="AVD156" s="46"/>
      <c r="AVE156" s="46"/>
      <c r="AVF156" s="46"/>
      <c r="AVG156" s="46"/>
      <c r="AVH156" s="46"/>
      <c r="AVI156" s="46"/>
      <c r="AVJ156" s="46"/>
      <c r="AVK156" s="46"/>
      <c r="AVL156" s="46"/>
      <c r="AVM156" s="46"/>
      <c r="AVN156" s="46"/>
      <c r="AVO156" s="46"/>
      <c r="AVP156" s="46"/>
      <c r="AVQ156" s="46"/>
      <c r="AVR156" s="46"/>
      <c r="AVS156" s="46"/>
      <c r="AVT156" s="46"/>
      <c r="AVU156" s="46"/>
      <c r="AVV156" s="46"/>
      <c r="AVW156" s="46"/>
      <c r="AVX156" s="46"/>
      <c r="AVY156" s="46"/>
      <c r="AVZ156" s="46"/>
      <c r="AWA156" s="46"/>
      <c r="AWB156" s="46"/>
      <c r="AWC156" s="46"/>
      <c r="AWD156" s="46"/>
      <c r="AWE156" s="46"/>
      <c r="AWF156" s="46"/>
      <c r="AWG156" s="46"/>
      <c r="AWH156" s="46"/>
      <c r="AWI156" s="46"/>
      <c r="AWJ156" s="46"/>
      <c r="AWK156" s="46"/>
      <c r="AWL156" s="46"/>
      <c r="AWM156" s="46"/>
      <c r="AWN156" s="46"/>
      <c r="AWO156" s="46"/>
      <c r="AWP156" s="46"/>
      <c r="AWQ156" s="46"/>
      <c r="AWR156" s="46"/>
      <c r="AWS156" s="46"/>
      <c r="AWT156" s="46"/>
      <c r="AWU156" s="46"/>
      <c r="AWV156" s="46"/>
      <c r="AWW156" s="46"/>
      <c r="AWX156" s="46"/>
      <c r="AWY156" s="46"/>
      <c r="AWZ156" s="46"/>
      <c r="AXA156" s="46"/>
      <c r="AXB156" s="46"/>
      <c r="AXC156" s="46"/>
      <c r="AXD156" s="46"/>
      <c r="AXE156" s="46"/>
      <c r="AXF156" s="46"/>
      <c r="AXG156" s="46"/>
      <c r="AXH156" s="46"/>
      <c r="AXI156" s="46"/>
      <c r="AXJ156" s="46"/>
      <c r="AXK156" s="46"/>
      <c r="AXL156" s="46"/>
      <c r="AXM156" s="46"/>
      <c r="AXN156" s="46"/>
      <c r="AXO156" s="46"/>
      <c r="AXP156" s="46"/>
      <c r="AXQ156" s="46"/>
      <c r="AXR156" s="46"/>
      <c r="AXS156" s="46"/>
      <c r="AXT156" s="46"/>
      <c r="AXU156" s="46"/>
      <c r="AXV156" s="46"/>
      <c r="AXW156" s="46"/>
      <c r="AXX156" s="46"/>
      <c r="AXY156" s="46"/>
      <c r="AXZ156" s="46"/>
      <c r="AYA156" s="46"/>
      <c r="AYB156" s="46"/>
      <c r="AYC156" s="46"/>
      <c r="AYD156" s="46"/>
      <c r="AYE156" s="46"/>
      <c r="AYF156" s="46"/>
      <c r="AYG156" s="46"/>
      <c r="AYH156" s="46"/>
      <c r="AYI156" s="46"/>
      <c r="AYJ156" s="46"/>
      <c r="AYK156" s="46"/>
      <c r="AYL156" s="46"/>
      <c r="AYM156" s="46"/>
      <c r="AYN156" s="46"/>
      <c r="AYO156" s="46"/>
      <c r="AYP156" s="46"/>
      <c r="AYQ156" s="46"/>
      <c r="AYR156" s="46"/>
      <c r="AYS156" s="46"/>
      <c r="AYT156" s="46"/>
      <c r="AYU156" s="46"/>
      <c r="AYV156" s="46"/>
      <c r="AYW156" s="46"/>
      <c r="AYX156" s="46"/>
      <c r="AYY156" s="46"/>
      <c r="AYZ156" s="46"/>
      <c r="AZA156" s="46"/>
      <c r="AZB156" s="46"/>
      <c r="AZC156" s="46"/>
      <c r="AZD156" s="46"/>
      <c r="AZE156" s="46"/>
      <c r="AZF156" s="46"/>
      <c r="AZG156" s="46"/>
      <c r="AZH156" s="46"/>
      <c r="AZI156" s="46"/>
      <c r="AZJ156" s="46"/>
      <c r="AZK156" s="46"/>
      <c r="AZL156" s="46"/>
      <c r="AZM156" s="46"/>
      <c r="AZN156" s="46"/>
      <c r="AZO156" s="46"/>
      <c r="AZP156" s="46"/>
      <c r="AZQ156" s="46"/>
      <c r="AZR156" s="46"/>
      <c r="AZS156" s="46"/>
      <c r="AZT156" s="46"/>
      <c r="AZU156" s="46"/>
      <c r="AZV156" s="46"/>
      <c r="AZW156" s="46"/>
      <c r="AZX156" s="46"/>
      <c r="AZY156" s="46"/>
      <c r="AZZ156" s="46"/>
      <c r="BAA156" s="46"/>
      <c r="BAB156" s="46"/>
      <c r="BAC156" s="46"/>
      <c r="BAD156" s="46"/>
      <c r="BAE156" s="46"/>
      <c r="BAF156" s="46"/>
      <c r="BAG156" s="46"/>
      <c r="BAH156" s="46"/>
      <c r="BAI156" s="46"/>
      <c r="BAJ156" s="46"/>
      <c r="BAK156" s="46"/>
      <c r="BAL156" s="46"/>
      <c r="BAM156" s="46"/>
      <c r="BAN156" s="46"/>
      <c r="BAO156" s="46"/>
      <c r="BAP156" s="46"/>
      <c r="BAQ156" s="46"/>
      <c r="BAR156" s="46"/>
      <c r="BAS156" s="46"/>
      <c r="BAT156" s="46"/>
      <c r="BAU156" s="46"/>
      <c r="BAV156" s="46"/>
      <c r="BAW156" s="46"/>
      <c r="BAX156" s="46"/>
      <c r="BAY156" s="46"/>
      <c r="BAZ156" s="46"/>
      <c r="BBA156" s="46"/>
      <c r="BBB156" s="46"/>
      <c r="BBC156" s="46"/>
      <c r="BBD156" s="46"/>
      <c r="BBE156" s="46"/>
      <c r="BBF156" s="46"/>
      <c r="BBG156" s="46"/>
      <c r="BBH156" s="46"/>
      <c r="BBI156" s="46"/>
      <c r="BBJ156" s="46"/>
      <c r="BBK156" s="46"/>
      <c r="BBL156" s="46"/>
      <c r="BBM156" s="46"/>
      <c r="BBN156" s="46"/>
      <c r="BBO156" s="46"/>
      <c r="BBP156" s="46"/>
      <c r="BBQ156" s="46"/>
      <c r="BBR156" s="46"/>
      <c r="BBS156" s="46"/>
      <c r="BBT156" s="46"/>
      <c r="BBU156" s="46"/>
      <c r="BBV156" s="46"/>
      <c r="BBW156" s="46"/>
      <c r="BBX156" s="46"/>
      <c r="BBY156" s="46"/>
      <c r="BBZ156" s="46"/>
      <c r="BCA156" s="46"/>
      <c r="BCB156" s="46"/>
      <c r="BCC156" s="46"/>
      <c r="BCD156" s="46"/>
      <c r="BCE156" s="46"/>
      <c r="BCF156" s="46"/>
      <c r="BCG156" s="46"/>
      <c r="BCH156" s="46"/>
      <c r="BCI156" s="46"/>
      <c r="BCJ156" s="46"/>
      <c r="BCK156" s="46"/>
      <c r="BCL156" s="46"/>
      <c r="BCM156" s="46"/>
      <c r="BCN156" s="46"/>
      <c r="BCO156" s="46"/>
      <c r="BCP156" s="46"/>
      <c r="BCQ156" s="46"/>
      <c r="BCR156" s="46"/>
      <c r="BCS156" s="46"/>
      <c r="BCT156" s="46"/>
      <c r="BCU156" s="46"/>
      <c r="BCV156" s="46"/>
      <c r="BCW156" s="46"/>
      <c r="BCX156" s="46"/>
      <c r="BCY156" s="46"/>
      <c r="BCZ156" s="46"/>
      <c r="BDA156" s="46"/>
      <c r="BDB156" s="46"/>
      <c r="BDC156" s="46"/>
      <c r="BDD156" s="46"/>
      <c r="BDE156" s="46"/>
      <c r="BDF156" s="46"/>
      <c r="BDG156" s="46"/>
      <c r="BDH156" s="46"/>
      <c r="BDI156" s="46"/>
      <c r="BDJ156" s="46"/>
      <c r="BDK156" s="46"/>
      <c r="BDL156" s="46"/>
      <c r="BDM156" s="46"/>
      <c r="BDN156" s="46"/>
      <c r="BDO156" s="46"/>
      <c r="BDP156" s="46"/>
      <c r="BDQ156" s="46"/>
      <c r="BDR156" s="46"/>
      <c r="BDS156" s="46"/>
      <c r="BDT156" s="46"/>
      <c r="BDU156" s="46"/>
      <c r="BDV156" s="46"/>
      <c r="BDW156" s="46"/>
      <c r="BDX156" s="46"/>
      <c r="BDY156" s="46"/>
      <c r="BDZ156" s="46"/>
      <c r="BEA156" s="46"/>
      <c r="BEB156" s="46"/>
      <c r="BEC156" s="46"/>
      <c r="BED156" s="46"/>
      <c r="BEE156" s="46"/>
      <c r="BEF156" s="46"/>
      <c r="BEG156" s="46"/>
      <c r="BEH156" s="46"/>
      <c r="BEI156" s="46"/>
      <c r="BEJ156" s="46"/>
      <c r="BEK156" s="46"/>
      <c r="BEL156" s="46"/>
      <c r="BEM156" s="46"/>
      <c r="BEN156" s="46"/>
      <c r="BEO156" s="46"/>
      <c r="BEP156" s="46"/>
      <c r="BEQ156" s="46"/>
      <c r="BER156" s="46"/>
      <c r="BES156" s="46"/>
      <c r="BET156" s="46"/>
      <c r="BEU156" s="46"/>
      <c r="BEV156" s="46"/>
      <c r="BEW156" s="46"/>
      <c r="BEX156" s="46"/>
      <c r="BEY156" s="46"/>
      <c r="BEZ156" s="46"/>
      <c r="BFA156" s="46"/>
      <c r="BFB156" s="46"/>
      <c r="BFC156" s="46"/>
      <c r="BFD156" s="46"/>
      <c r="BFE156" s="46"/>
      <c r="BFF156" s="46"/>
      <c r="BFG156" s="46"/>
      <c r="BFH156" s="46"/>
      <c r="BFI156" s="46"/>
      <c r="BFJ156" s="46"/>
      <c r="BFK156" s="46"/>
      <c r="BFL156" s="46"/>
      <c r="BFM156" s="46"/>
      <c r="BFN156" s="46"/>
      <c r="BFO156" s="46"/>
      <c r="BFP156" s="46"/>
      <c r="BFQ156" s="46"/>
      <c r="BFR156" s="46"/>
      <c r="BFS156" s="46"/>
      <c r="BFT156" s="46"/>
      <c r="BFU156" s="46"/>
      <c r="BFV156" s="46"/>
      <c r="BFW156" s="46"/>
      <c r="BFX156" s="46"/>
      <c r="BFY156" s="46"/>
      <c r="BFZ156" s="46"/>
      <c r="BGA156" s="46"/>
      <c r="BGB156" s="46"/>
      <c r="BGC156" s="46"/>
      <c r="BGD156" s="46"/>
      <c r="BGE156" s="46"/>
      <c r="BGF156" s="46"/>
      <c r="BGG156" s="46"/>
      <c r="BGH156" s="46"/>
      <c r="BGI156" s="46"/>
      <c r="BGJ156" s="46"/>
      <c r="BGK156" s="46"/>
      <c r="BGL156" s="46"/>
      <c r="BGM156" s="46"/>
      <c r="BGN156" s="46"/>
      <c r="BGO156" s="46"/>
      <c r="BGP156" s="46"/>
      <c r="BGQ156" s="46"/>
      <c r="BGR156" s="46"/>
      <c r="BGS156" s="46"/>
      <c r="BGT156" s="46"/>
      <c r="BGU156" s="46"/>
      <c r="BGV156" s="46"/>
      <c r="BGW156" s="46"/>
      <c r="BGX156" s="46"/>
      <c r="BGY156" s="46"/>
      <c r="BGZ156" s="46"/>
      <c r="BHA156" s="46"/>
      <c r="BHB156" s="46"/>
      <c r="BHC156" s="46"/>
      <c r="BHD156" s="46"/>
      <c r="BHE156" s="46"/>
      <c r="BHF156" s="46"/>
      <c r="BHG156" s="46"/>
      <c r="BHH156" s="46"/>
      <c r="BHI156" s="46"/>
      <c r="BHJ156" s="46"/>
      <c r="BHK156" s="46"/>
      <c r="BHL156" s="46"/>
      <c r="BHM156" s="46"/>
      <c r="BHN156" s="46"/>
      <c r="BHO156" s="46"/>
      <c r="BHP156" s="46"/>
      <c r="BHQ156" s="46"/>
      <c r="BHR156" s="46"/>
      <c r="BHS156" s="46"/>
      <c r="BHT156" s="46"/>
      <c r="BHU156" s="46"/>
      <c r="BHV156" s="46"/>
      <c r="BHW156" s="46"/>
      <c r="BHX156" s="46"/>
      <c r="BHY156" s="46"/>
      <c r="BHZ156" s="46"/>
      <c r="BIA156" s="46"/>
      <c r="BIB156" s="46"/>
      <c r="BIC156" s="46"/>
      <c r="BID156" s="46"/>
      <c r="BIE156" s="46"/>
      <c r="BIF156" s="46"/>
      <c r="BIG156" s="46"/>
      <c r="BIH156" s="46"/>
      <c r="BII156" s="46"/>
      <c r="BIJ156" s="46"/>
      <c r="BIK156" s="46"/>
      <c r="BIL156" s="46"/>
      <c r="BIM156" s="46"/>
      <c r="BIN156" s="46"/>
      <c r="BIO156" s="46"/>
      <c r="BIP156" s="46"/>
      <c r="BIQ156" s="46"/>
      <c r="BIR156" s="46"/>
      <c r="BIS156" s="46"/>
      <c r="BIT156" s="46"/>
      <c r="BIU156" s="46"/>
      <c r="BIV156" s="46"/>
      <c r="BIW156" s="46"/>
      <c r="BIX156" s="46"/>
      <c r="BIY156" s="46"/>
      <c r="BIZ156" s="46"/>
      <c r="BJA156" s="46"/>
      <c r="BJB156" s="46"/>
      <c r="BJC156" s="46"/>
      <c r="BJD156" s="46"/>
      <c r="BJE156" s="46"/>
      <c r="BJF156" s="46"/>
      <c r="BJG156" s="46"/>
      <c r="BJH156" s="46"/>
      <c r="BJI156" s="46"/>
      <c r="BJJ156" s="46"/>
      <c r="BJK156" s="46"/>
      <c r="BJL156" s="46"/>
      <c r="BJM156" s="46"/>
      <c r="BJN156" s="46"/>
      <c r="BJO156" s="46"/>
      <c r="BJP156" s="46"/>
      <c r="BJQ156" s="46"/>
      <c r="BJR156" s="46"/>
      <c r="BJS156" s="46"/>
      <c r="BJT156" s="46"/>
      <c r="BJU156" s="46"/>
      <c r="BJV156" s="46"/>
      <c r="BJW156" s="46"/>
      <c r="BJX156" s="46"/>
      <c r="BJY156" s="46"/>
      <c r="BJZ156" s="46"/>
      <c r="BKA156" s="46"/>
      <c r="BKB156" s="46"/>
      <c r="BKC156" s="46"/>
      <c r="BKD156" s="46"/>
      <c r="BKE156" s="46"/>
      <c r="BKF156" s="46"/>
      <c r="BKG156" s="46"/>
      <c r="BKH156" s="46"/>
      <c r="BKI156" s="46"/>
      <c r="BKJ156" s="46"/>
      <c r="BKK156" s="46"/>
      <c r="BKL156" s="46"/>
      <c r="BKM156" s="46"/>
      <c r="BKN156" s="46"/>
      <c r="BKO156" s="46"/>
      <c r="BKP156" s="46"/>
      <c r="BKQ156" s="46"/>
      <c r="BKR156" s="46"/>
      <c r="BKS156" s="46"/>
      <c r="BKT156" s="46"/>
      <c r="BKU156" s="46"/>
      <c r="BKV156" s="46"/>
      <c r="BKW156" s="46"/>
      <c r="BKX156" s="46"/>
      <c r="BKY156" s="46"/>
      <c r="BKZ156" s="46"/>
      <c r="BLA156" s="46"/>
      <c r="BLB156" s="46"/>
      <c r="BLC156" s="46"/>
      <c r="BLD156" s="46"/>
      <c r="BLE156" s="46"/>
      <c r="BLF156" s="46"/>
      <c r="BLG156" s="46"/>
      <c r="BLH156" s="46"/>
      <c r="BLI156" s="46"/>
      <c r="BLJ156" s="46"/>
      <c r="BLK156" s="46"/>
      <c r="BLL156" s="46"/>
      <c r="BLM156" s="46"/>
      <c r="BLN156" s="46"/>
      <c r="BLO156" s="46"/>
      <c r="BLP156" s="46"/>
      <c r="BLQ156" s="46"/>
      <c r="BLR156" s="46"/>
      <c r="BLS156" s="46"/>
      <c r="BLT156" s="46"/>
      <c r="BLU156" s="46"/>
      <c r="BLV156" s="46"/>
      <c r="BLW156" s="46"/>
      <c r="BLX156" s="46"/>
      <c r="BLY156" s="46"/>
      <c r="BLZ156" s="46"/>
      <c r="BMA156" s="46"/>
      <c r="BMB156" s="46"/>
      <c r="BMC156" s="46"/>
      <c r="BMD156" s="46"/>
      <c r="BME156" s="46"/>
      <c r="BMF156" s="46"/>
      <c r="BMG156" s="46"/>
      <c r="BMH156" s="46"/>
      <c r="BMI156" s="46"/>
      <c r="BMJ156" s="46"/>
      <c r="BMK156" s="46"/>
      <c r="BML156" s="46"/>
      <c r="BMM156" s="46"/>
      <c r="BMN156" s="46"/>
      <c r="BMO156" s="46"/>
      <c r="BMP156" s="46"/>
      <c r="BMQ156" s="46"/>
      <c r="BMR156" s="46"/>
      <c r="BMS156" s="46"/>
      <c r="BMT156" s="46"/>
      <c r="BMU156" s="46"/>
      <c r="BMV156" s="46"/>
      <c r="BMW156" s="46"/>
      <c r="BMX156" s="46"/>
      <c r="BMY156" s="46"/>
      <c r="BMZ156" s="46"/>
      <c r="BNA156" s="46"/>
      <c r="BNB156" s="46"/>
      <c r="BNC156" s="46"/>
      <c r="BND156" s="46"/>
      <c r="BNE156" s="46"/>
      <c r="BNF156" s="46"/>
      <c r="BNG156" s="46"/>
      <c r="BNH156" s="46"/>
      <c r="BNI156" s="46"/>
      <c r="BNJ156" s="46"/>
      <c r="BNK156" s="46"/>
      <c r="BNL156" s="46"/>
      <c r="BNM156" s="46"/>
      <c r="BNN156" s="46"/>
      <c r="BNO156" s="46"/>
      <c r="BNP156" s="46"/>
      <c r="BNQ156" s="46"/>
      <c r="BNR156" s="46"/>
      <c r="BNS156" s="46"/>
      <c r="BNT156" s="46"/>
      <c r="BNU156" s="46"/>
      <c r="BNV156" s="46"/>
      <c r="BNW156" s="46"/>
      <c r="BNX156" s="46"/>
      <c r="BNY156" s="46"/>
      <c r="BNZ156" s="46"/>
      <c r="BOA156" s="46"/>
      <c r="BOB156" s="46"/>
      <c r="BOC156" s="46"/>
      <c r="BOD156" s="46"/>
      <c r="BOE156" s="46"/>
      <c r="BOF156" s="46"/>
      <c r="BOG156" s="46"/>
      <c r="BOH156" s="46"/>
      <c r="BOI156" s="46"/>
      <c r="BOJ156" s="46"/>
      <c r="BOK156" s="46"/>
      <c r="BOL156" s="46"/>
      <c r="BOM156" s="46"/>
      <c r="BON156" s="46"/>
      <c r="BOO156" s="46"/>
      <c r="BOP156" s="46"/>
      <c r="BOQ156" s="46"/>
      <c r="BOR156" s="46"/>
      <c r="BOS156" s="46"/>
      <c r="BOT156" s="46"/>
      <c r="BOU156" s="46"/>
      <c r="BOV156" s="46"/>
      <c r="BOW156" s="46"/>
      <c r="BOX156" s="46"/>
      <c r="BOY156" s="46"/>
      <c r="BOZ156" s="46"/>
      <c r="BPA156" s="46"/>
      <c r="BPB156" s="46"/>
      <c r="BPC156" s="46"/>
      <c r="BPD156" s="46"/>
      <c r="BPE156" s="46"/>
      <c r="BPF156" s="46"/>
      <c r="BPG156" s="46"/>
      <c r="BPH156" s="46"/>
      <c r="BPI156" s="46"/>
      <c r="BPJ156" s="46"/>
      <c r="BPK156" s="46"/>
      <c r="BPL156" s="46"/>
      <c r="BPM156" s="46"/>
      <c r="BPN156" s="46"/>
      <c r="BPO156" s="46"/>
      <c r="BPP156" s="46"/>
      <c r="BPQ156" s="46"/>
      <c r="BPR156" s="46"/>
      <c r="BPS156" s="46"/>
      <c r="BPT156" s="46"/>
      <c r="BPU156" s="46"/>
      <c r="BPV156" s="46"/>
      <c r="BPW156" s="46"/>
      <c r="BPX156" s="46"/>
      <c r="BPY156" s="46"/>
      <c r="BPZ156" s="46"/>
      <c r="BQA156" s="46"/>
      <c r="BQB156" s="46"/>
      <c r="BQC156" s="46"/>
      <c r="BQD156" s="46"/>
      <c r="BQE156" s="46"/>
      <c r="BQF156" s="46"/>
      <c r="BQG156" s="46"/>
      <c r="BQH156" s="46"/>
      <c r="BQI156" s="46"/>
      <c r="BQJ156" s="46"/>
      <c r="BQK156" s="46"/>
      <c r="BQL156" s="46"/>
      <c r="BQM156" s="46"/>
      <c r="BQN156" s="46"/>
      <c r="BQO156" s="46"/>
      <c r="BQP156" s="46"/>
      <c r="BQQ156" s="46"/>
      <c r="BQR156" s="46"/>
      <c r="BQS156" s="46"/>
      <c r="BQT156" s="46"/>
      <c r="BQU156" s="46"/>
      <c r="BQV156" s="46"/>
      <c r="BQW156" s="46"/>
      <c r="BQX156" s="46"/>
      <c r="BQY156" s="46"/>
      <c r="BQZ156" s="46"/>
      <c r="BRA156" s="46"/>
      <c r="BRB156" s="46"/>
      <c r="BRC156" s="46"/>
      <c r="BRD156" s="46"/>
      <c r="BRE156" s="46"/>
      <c r="BRF156" s="46"/>
      <c r="BRG156" s="46"/>
      <c r="BRH156" s="46"/>
      <c r="BRI156" s="46"/>
      <c r="BRJ156" s="46"/>
      <c r="BRK156" s="46"/>
      <c r="BRL156" s="46"/>
      <c r="BRM156" s="46"/>
      <c r="BRN156" s="46"/>
      <c r="BRO156" s="46"/>
      <c r="BRP156" s="46"/>
      <c r="BRQ156" s="46"/>
      <c r="BRR156" s="46"/>
      <c r="BRS156" s="46"/>
      <c r="BRT156" s="46"/>
      <c r="BRU156" s="46"/>
      <c r="BRV156" s="46"/>
      <c r="BRW156" s="46"/>
      <c r="BRX156" s="46"/>
      <c r="BRY156" s="46"/>
      <c r="BRZ156" s="46"/>
      <c r="BSA156" s="46"/>
      <c r="BSB156" s="46"/>
      <c r="BSC156" s="46"/>
      <c r="BSD156" s="46"/>
      <c r="BSE156" s="46"/>
      <c r="BSF156" s="46"/>
      <c r="BSG156" s="46"/>
      <c r="BSH156" s="46"/>
      <c r="BSI156" s="46"/>
      <c r="BSJ156" s="46"/>
      <c r="BSK156" s="46"/>
      <c r="BSL156" s="46"/>
      <c r="BSM156" s="46"/>
      <c r="BSN156" s="46"/>
      <c r="BSO156" s="46"/>
      <c r="BSP156" s="46"/>
      <c r="BSQ156" s="46"/>
      <c r="BSR156" s="46"/>
      <c r="BSS156" s="46"/>
      <c r="BST156" s="46"/>
      <c r="BSU156" s="46"/>
      <c r="BSV156" s="46"/>
      <c r="BSW156" s="46"/>
      <c r="BSX156" s="46"/>
      <c r="BSY156" s="46"/>
      <c r="BSZ156" s="46"/>
      <c r="BTA156" s="46"/>
      <c r="BTB156" s="46"/>
      <c r="BTC156" s="46"/>
      <c r="BTD156" s="46"/>
      <c r="BTE156" s="46"/>
      <c r="BTF156" s="46"/>
      <c r="BTG156" s="46"/>
      <c r="BTH156" s="46"/>
      <c r="BTI156" s="46"/>
      <c r="BTJ156" s="46"/>
      <c r="BTK156" s="46"/>
      <c r="BTL156" s="46"/>
      <c r="BTM156" s="46"/>
      <c r="BTN156" s="46"/>
      <c r="BTO156" s="46"/>
      <c r="BTP156" s="46"/>
      <c r="BTQ156" s="46"/>
      <c r="BTR156" s="46"/>
      <c r="BTS156" s="46"/>
      <c r="BTT156" s="46"/>
      <c r="BTU156" s="46"/>
      <c r="BTV156" s="46"/>
      <c r="BTW156" s="46"/>
      <c r="BTX156" s="46"/>
      <c r="BTY156" s="46"/>
      <c r="BTZ156" s="46"/>
      <c r="BUA156" s="46"/>
      <c r="BUB156" s="46"/>
      <c r="BUC156" s="46"/>
      <c r="BUD156" s="46"/>
      <c r="BUE156" s="46"/>
      <c r="BUF156" s="46"/>
      <c r="BUG156" s="46"/>
      <c r="BUH156" s="46"/>
      <c r="BUI156" s="46"/>
      <c r="BUJ156" s="46"/>
      <c r="BUK156" s="46"/>
      <c r="BUL156" s="46"/>
      <c r="BUM156" s="46"/>
      <c r="BUN156" s="46"/>
      <c r="BUO156" s="46"/>
      <c r="BUP156" s="46"/>
      <c r="BUQ156" s="46"/>
      <c r="BUR156" s="46"/>
      <c r="BUS156" s="46"/>
      <c r="BUT156" s="46"/>
      <c r="BUU156" s="46"/>
      <c r="BUV156" s="46"/>
      <c r="BUW156" s="46"/>
      <c r="BUX156" s="46"/>
      <c r="BUY156" s="46"/>
      <c r="BUZ156" s="46"/>
      <c r="BVA156" s="46"/>
      <c r="BVB156" s="46"/>
      <c r="BVC156" s="46"/>
      <c r="BVD156" s="46"/>
      <c r="BVE156" s="46"/>
      <c r="BVF156" s="46"/>
      <c r="BVG156" s="46"/>
      <c r="BVH156" s="46"/>
      <c r="BVI156" s="46"/>
      <c r="BVJ156" s="46"/>
      <c r="BVK156" s="46"/>
      <c r="BVL156" s="46"/>
      <c r="BVM156" s="46"/>
      <c r="BVN156" s="46"/>
      <c r="BVO156" s="46"/>
      <c r="BVP156" s="46"/>
      <c r="BVQ156" s="46"/>
      <c r="BVR156" s="46"/>
      <c r="BVS156" s="46"/>
      <c r="BVT156" s="46"/>
      <c r="BVU156" s="46"/>
      <c r="BVV156" s="46"/>
      <c r="BVW156" s="46"/>
      <c r="BVX156" s="46"/>
      <c r="BVY156" s="46"/>
      <c r="BVZ156" s="46"/>
      <c r="BWA156" s="46"/>
      <c r="BWB156" s="46"/>
      <c r="BWC156" s="46"/>
      <c r="BWD156" s="46"/>
      <c r="BWE156" s="46"/>
      <c r="BWF156" s="46"/>
      <c r="BWG156" s="46"/>
      <c r="BWH156" s="46"/>
      <c r="BWI156" s="46"/>
      <c r="BWJ156" s="46"/>
      <c r="BWK156" s="46"/>
      <c r="BWL156" s="46"/>
      <c r="BWM156" s="46"/>
      <c r="BWN156" s="46"/>
      <c r="BWO156" s="46"/>
      <c r="BWP156" s="46"/>
      <c r="BWQ156" s="46"/>
      <c r="BWR156" s="46"/>
      <c r="BWS156" s="46"/>
      <c r="BWT156" s="46"/>
      <c r="BWU156" s="46"/>
      <c r="BWV156" s="46"/>
      <c r="BWW156" s="46"/>
      <c r="BWX156" s="46"/>
      <c r="BWY156" s="46"/>
      <c r="BWZ156" s="46"/>
      <c r="BXA156" s="46"/>
      <c r="BXB156" s="46"/>
      <c r="BXC156" s="46"/>
      <c r="BXD156" s="46"/>
      <c r="BXE156" s="46"/>
      <c r="BXF156" s="46"/>
      <c r="BXG156" s="46"/>
      <c r="BXH156" s="46"/>
      <c r="BXI156" s="46"/>
      <c r="BXJ156" s="46"/>
      <c r="BXK156" s="46"/>
      <c r="BXL156" s="46"/>
      <c r="BXM156" s="46"/>
      <c r="BXN156" s="46"/>
      <c r="BXO156" s="46"/>
      <c r="BXP156" s="46"/>
      <c r="BXQ156" s="46"/>
      <c r="BXR156" s="46"/>
      <c r="BXS156" s="46"/>
      <c r="BXT156" s="46"/>
      <c r="BXU156" s="46"/>
      <c r="BXV156" s="46"/>
      <c r="BXW156" s="46"/>
      <c r="BXX156" s="46"/>
      <c r="BXY156" s="46"/>
      <c r="BXZ156" s="46"/>
      <c r="BYA156" s="46"/>
      <c r="BYB156" s="46"/>
      <c r="BYC156" s="46"/>
      <c r="BYD156" s="46"/>
      <c r="BYE156" s="46"/>
      <c r="BYF156" s="46"/>
      <c r="BYG156" s="46"/>
      <c r="BYH156" s="46"/>
      <c r="BYI156" s="46"/>
      <c r="BYJ156" s="46"/>
      <c r="BYK156" s="46"/>
      <c r="BYL156" s="46"/>
      <c r="BYM156" s="46"/>
      <c r="BYN156" s="46"/>
      <c r="BYO156" s="46"/>
      <c r="BYP156" s="46"/>
      <c r="BYQ156" s="46"/>
      <c r="BYR156" s="46"/>
      <c r="BYS156" s="46"/>
      <c r="BYT156" s="46"/>
      <c r="BYU156" s="46"/>
      <c r="BYV156" s="46"/>
      <c r="BYW156" s="46"/>
      <c r="BYX156" s="46"/>
      <c r="BYY156" s="46"/>
      <c r="BYZ156" s="46"/>
      <c r="BZA156" s="46"/>
      <c r="BZB156" s="46"/>
      <c r="BZC156" s="46"/>
      <c r="BZD156" s="46"/>
      <c r="BZE156" s="46"/>
      <c r="BZF156" s="46"/>
      <c r="BZG156" s="46"/>
      <c r="BZH156" s="46"/>
      <c r="BZI156" s="46"/>
      <c r="BZJ156" s="46"/>
      <c r="BZK156" s="46"/>
      <c r="BZL156" s="46"/>
      <c r="BZM156" s="46"/>
      <c r="BZN156" s="46"/>
      <c r="BZO156" s="46"/>
      <c r="BZP156" s="46"/>
      <c r="BZQ156" s="46"/>
      <c r="BZR156" s="46"/>
      <c r="BZS156" s="46"/>
      <c r="BZT156" s="46"/>
      <c r="BZU156" s="46"/>
      <c r="BZV156" s="46"/>
      <c r="BZW156" s="46"/>
      <c r="BZX156" s="46"/>
      <c r="BZY156" s="46"/>
      <c r="BZZ156" s="46"/>
      <c r="CAA156" s="46"/>
      <c r="CAB156" s="46"/>
      <c r="CAC156" s="46"/>
      <c r="CAD156" s="46"/>
      <c r="CAE156" s="46"/>
      <c r="CAF156" s="46"/>
      <c r="CAG156" s="46"/>
      <c r="CAH156" s="46"/>
      <c r="CAI156" s="46"/>
      <c r="CAJ156" s="46"/>
      <c r="CAK156" s="46"/>
      <c r="CAL156" s="46"/>
      <c r="CAM156" s="46"/>
      <c r="CAN156" s="46"/>
      <c r="CAO156" s="46"/>
      <c r="CAP156" s="46"/>
      <c r="CAQ156" s="46"/>
      <c r="CAR156" s="46"/>
      <c r="CAS156" s="46"/>
      <c r="CAT156" s="46"/>
      <c r="CAU156" s="46"/>
      <c r="CAV156" s="46"/>
      <c r="CAW156" s="46"/>
      <c r="CAX156" s="46"/>
      <c r="CAY156" s="46"/>
      <c r="CAZ156" s="46"/>
      <c r="CBA156" s="46"/>
      <c r="CBB156" s="46"/>
      <c r="CBC156" s="46"/>
      <c r="CBD156" s="46"/>
      <c r="CBE156" s="46"/>
      <c r="CBF156" s="46"/>
      <c r="CBG156" s="46"/>
      <c r="CBH156" s="46"/>
      <c r="CBI156" s="46"/>
      <c r="CBJ156" s="46"/>
      <c r="CBK156" s="46"/>
      <c r="CBL156" s="46"/>
      <c r="CBM156" s="46"/>
      <c r="CBN156" s="46"/>
      <c r="CBO156" s="46"/>
      <c r="CBP156" s="46"/>
      <c r="CBQ156" s="46"/>
      <c r="CBR156" s="46"/>
      <c r="CBS156" s="46"/>
      <c r="CBT156" s="46"/>
      <c r="CBU156" s="46"/>
      <c r="CBV156" s="46"/>
      <c r="CBW156" s="46"/>
      <c r="CBX156" s="46"/>
      <c r="CBY156" s="46"/>
      <c r="CBZ156" s="46"/>
      <c r="CCA156" s="46"/>
      <c r="CCB156" s="46"/>
      <c r="CCC156" s="46"/>
      <c r="CCD156" s="46"/>
      <c r="CCE156" s="46"/>
      <c r="CCF156" s="46"/>
      <c r="CCG156" s="46"/>
      <c r="CCH156" s="46"/>
      <c r="CCI156" s="46"/>
      <c r="CCJ156" s="46"/>
      <c r="CCK156" s="46"/>
      <c r="CCL156" s="46"/>
      <c r="CCM156" s="46"/>
      <c r="CCN156" s="46"/>
      <c r="CCO156" s="46"/>
      <c r="CCP156" s="46"/>
      <c r="CCQ156" s="46"/>
      <c r="CCR156" s="46"/>
      <c r="CCS156" s="46"/>
      <c r="CCT156" s="46"/>
      <c r="CCU156" s="46"/>
      <c r="CCV156" s="46"/>
      <c r="CCW156" s="46"/>
      <c r="CCX156" s="46"/>
      <c r="CCY156" s="46"/>
      <c r="CCZ156" s="46"/>
      <c r="CDA156" s="46"/>
      <c r="CDB156" s="46"/>
      <c r="CDC156" s="46"/>
      <c r="CDD156" s="46"/>
      <c r="CDE156" s="46"/>
      <c r="CDF156" s="46"/>
      <c r="CDG156" s="46"/>
      <c r="CDH156" s="46"/>
      <c r="CDI156" s="46"/>
      <c r="CDJ156" s="46"/>
      <c r="CDK156" s="46"/>
      <c r="CDL156" s="46"/>
      <c r="CDM156" s="46"/>
      <c r="CDN156" s="46"/>
      <c r="CDO156" s="46"/>
      <c r="CDP156" s="46"/>
      <c r="CDQ156" s="46"/>
      <c r="CDR156" s="46"/>
      <c r="CDS156" s="46"/>
      <c r="CDT156" s="46"/>
      <c r="CDU156" s="46"/>
      <c r="CDV156" s="46"/>
      <c r="CDW156" s="46"/>
      <c r="CDX156" s="46"/>
      <c r="CDY156" s="46"/>
      <c r="CDZ156" s="46"/>
      <c r="CEA156" s="46"/>
      <c r="CEB156" s="46"/>
      <c r="CEC156" s="46"/>
      <c r="CED156" s="46"/>
      <c r="CEE156" s="46"/>
      <c r="CEF156" s="46"/>
      <c r="CEG156" s="46"/>
      <c r="CEH156" s="46"/>
      <c r="CEI156" s="46"/>
      <c r="CEJ156" s="46"/>
      <c r="CEK156" s="46"/>
      <c r="CEL156" s="46"/>
      <c r="CEM156" s="46"/>
      <c r="CEN156" s="46"/>
      <c r="CEO156" s="46"/>
      <c r="CEP156" s="46"/>
      <c r="CEQ156" s="46"/>
      <c r="CER156" s="46"/>
      <c r="CES156" s="46"/>
      <c r="CET156" s="46"/>
      <c r="CEU156" s="46"/>
      <c r="CEV156" s="46"/>
      <c r="CEW156" s="46"/>
      <c r="CEX156" s="46"/>
      <c r="CEY156" s="46"/>
      <c r="CEZ156" s="46"/>
      <c r="CFA156" s="46"/>
      <c r="CFB156" s="46"/>
      <c r="CFC156" s="46"/>
      <c r="CFD156" s="46"/>
      <c r="CFE156" s="46"/>
      <c r="CFF156" s="46"/>
      <c r="CFG156" s="46"/>
      <c r="CFH156" s="46"/>
      <c r="CFI156" s="46"/>
      <c r="CFJ156" s="46"/>
      <c r="CFK156" s="46"/>
      <c r="CFL156" s="46"/>
      <c r="CFM156" s="46"/>
      <c r="CFN156" s="46"/>
      <c r="CFO156" s="46"/>
      <c r="CFP156" s="46"/>
      <c r="CFQ156" s="46"/>
      <c r="CFR156" s="46"/>
      <c r="CFS156" s="46"/>
      <c r="CFT156" s="46"/>
      <c r="CFU156" s="46"/>
      <c r="CFV156" s="46"/>
      <c r="CFW156" s="46"/>
      <c r="CFX156" s="46"/>
      <c r="CFY156" s="46"/>
      <c r="CFZ156" s="46"/>
      <c r="CGA156" s="46"/>
      <c r="CGB156" s="46"/>
      <c r="CGC156" s="46"/>
      <c r="CGD156" s="46"/>
      <c r="CGE156" s="46"/>
      <c r="CGF156" s="46"/>
      <c r="CGG156" s="46"/>
      <c r="CGH156" s="46"/>
      <c r="CGI156" s="46"/>
      <c r="CGJ156" s="46"/>
      <c r="CGK156" s="46"/>
      <c r="CGL156" s="46"/>
      <c r="CGM156" s="46"/>
      <c r="CGN156" s="46"/>
      <c r="CGO156" s="46"/>
      <c r="CGP156" s="46"/>
      <c r="CGQ156" s="46"/>
      <c r="CGR156" s="46"/>
      <c r="CGS156" s="46"/>
      <c r="CGT156" s="46"/>
      <c r="CGU156" s="46"/>
      <c r="CGV156" s="46"/>
      <c r="CGW156" s="46"/>
      <c r="CGX156" s="46"/>
      <c r="CGY156" s="46"/>
      <c r="CGZ156" s="46"/>
      <c r="CHA156" s="46"/>
      <c r="CHB156" s="46"/>
      <c r="CHC156" s="46"/>
      <c r="CHD156" s="46"/>
      <c r="CHE156" s="46"/>
      <c r="CHF156" s="46"/>
      <c r="CHG156" s="46"/>
      <c r="CHH156" s="46"/>
      <c r="CHI156" s="46"/>
      <c r="CHJ156" s="46"/>
      <c r="CHK156" s="46"/>
      <c r="CHL156" s="46"/>
      <c r="CHM156" s="46"/>
      <c r="CHN156" s="46"/>
      <c r="CHO156" s="46"/>
      <c r="CHP156" s="46"/>
      <c r="CHQ156" s="46"/>
      <c r="CHR156" s="46"/>
      <c r="CHS156" s="46"/>
      <c r="CHT156" s="46"/>
      <c r="CHU156" s="46"/>
      <c r="CHV156" s="46"/>
      <c r="CHW156" s="46"/>
      <c r="CHX156" s="46"/>
      <c r="CHY156" s="46"/>
      <c r="CHZ156" s="46"/>
      <c r="CIA156" s="46"/>
      <c r="CIB156" s="46"/>
      <c r="CIC156" s="46"/>
      <c r="CID156" s="46"/>
      <c r="CIE156" s="46"/>
      <c r="CIF156" s="46"/>
      <c r="CIG156" s="46"/>
      <c r="CIH156" s="46"/>
      <c r="CII156" s="46"/>
      <c r="CIJ156" s="46"/>
      <c r="CIK156" s="46"/>
      <c r="CIL156" s="46"/>
      <c r="CIM156" s="46"/>
      <c r="CIN156" s="46"/>
      <c r="CIO156" s="46"/>
      <c r="CIP156" s="46"/>
      <c r="CIQ156" s="46"/>
      <c r="CIR156" s="46"/>
      <c r="CIS156" s="46"/>
      <c r="CIT156" s="46"/>
      <c r="CIU156" s="46"/>
      <c r="CIV156" s="46"/>
      <c r="CIW156" s="46"/>
      <c r="CIX156" s="46"/>
      <c r="CIY156" s="46"/>
      <c r="CIZ156" s="46"/>
      <c r="CJA156" s="46"/>
      <c r="CJB156" s="46"/>
      <c r="CJC156" s="46"/>
      <c r="CJD156" s="46"/>
      <c r="CJE156" s="46"/>
      <c r="CJF156" s="46"/>
      <c r="CJG156" s="46"/>
      <c r="CJH156" s="46"/>
      <c r="CJI156" s="46"/>
      <c r="CJJ156" s="46"/>
      <c r="CJK156" s="46"/>
      <c r="CJL156" s="46"/>
      <c r="CJM156" s="46"/>
      <c r="CJN156" s="46"/>
      <c r="CJO156" s="46"/>
      <c r="CJP156" s="46"/>
      <c r="CJQ156" s="46"/>
      <c r="CJR156" s="46"/>
      <c r="CJS156" s="46"/>
      <c r="CJT156" s="46"/>
      <c r="CJU156" s="46"/>
      <c r="CJV156" s="46"/>
      <c r="CJW156" s="46"/>
      <c r="CJX156" s="46"/>
      <c r="CJY156" s="46"/>
      <c r="CJZ156" s="46"/>
      <c r="CKA156" s="46"/>
      <c r="CKB156" s="46"/>
      <c r="CKC156" s="46"/>
      <c r="CKD156" s="46"/>
      <c r="CKE156" s="46"/>
      <c r="CKF156" s="46"/>
      <c r="CKG156" s="46"/>
      <c r="CKH156" s="46"/>
      <c r="CKI156" s="46"/>
      <c r="CKJ156" s="46"/>
      <c r="CKK156" s="46"/>
      <c r="CKL156" s="46"/>
      <c r="CKM156" s="46"/>
      <c r="CKN156" s="46"/>
      <c r="CKO156" s="46"/>
      <c r="CKP156" s="46"/>
      <c r="CKQ156" s="46"/>
      <c r="CKR156" s="46"/>
      <c r="CKS156" s="46"/>
      <c r="CKT156" s="46"/>
      <c r="CKU156" s="46"/>
      <c r="CKV156" s="46"/>
      <c r="CKW156" s="46"/>
      <c r="CKX156" s="46"/>
      <c r="CKY156" s="46"/>
      <c r="CKZ156" s="46"/>
      <c r="CLA156" s="46"/>
      <c r="CLB156" s="46"/>
      <c r="CLC156" s="46"/>
      <c r="CLD156" s="46"/>
      <c r="CLE156" s="46"/>
      <c r="CLF156" s="46"/>
      <c r="CLG156" s="46"/>
      <c r="CLH156" s="46"/>
      <c r="CLI156" s="46"/>
      <c r="CLJ156" s="46"/>
      <c r="CLK156" s="46"/>
      <c r="CLL156" s="46"/>
      <c r="CLM156" s="46"/>
      <c r="CLN156" s="46"/>
      <c r="CLO156" s="46"/>
      <c r="CLP156" s="46"/>
      <c r="CLQ156" s="46"/>
      <c r="CLR156" s="46"/>
      <c r="CLS156" s="46"/>
      <c r="CLT156" s="46"/>
      <c r="CLU156" s="46"/>
      <c r="CLV156" s="46"/>
      <c r="CLW156" s="46"/>
      <c r="CLX156" s="46"/>
      <c r="CLY156" s="46"/>
      <c r="CLZ156" s="46"/>
      <c r="CMA156" s="46"/>
      <c r="CMB156" s="46"/>
      <c r="CMC156" s="46"/>
      <c r="CMD156" s="46"/>
      <c r="CME156" s="46"/>
      <c r="CMF156" s="46"/>
      <c r="CMG156" s="46"/>
      <c r="CMH156" s="46"/>
      <c r="CMI156" s="46"/>
      <c r="CMJ156" s="46"/>
      <c r="CMK156" s="46"/>
      <c r="CML156" s="46"/>
      <c r="CMM156" s="46"/>
      <c r="CMN156" s="46"/>
      <c r="CMO156" s="46"/>
      <c r="CMP156" s="46"/>
      <c r="CMQ156" s="46"/>
      <c r="CMR156" s="46"/>
      <c r="CMS156" s="46"/>
      <c r="CMT156" s="46"/>
      <c r="CMU156" s="46"/>
      <c r="CMV156" s="46"/>
      <c r="CMW156" s="46"/>
      <c r="CMX156" s="46"/>
      <c r="CMY156" s="46"/>
      <c r="CMZ156" s="46"/>
      <c r="CNA156" s="46"/>
      <c r="CNB156" s="46"/>
      <c r="CNC156" s="46"/>
      <c r="CND156" s="46"/>
      <c r="CNE156" s="46"/>
      <c r="CNF156" s="46"/>
      <c r="CNG156" s="46"/>
      <c r="CNH156" s="46"/>
      <c r="CNI156" s="46"/>
      <c r="CNJ156" s="46"/>
      <c r="CNK156" s="46"/>
      <c r="CNL156" s="46"/>
      <c r="CNM156" s="46"/>
      <c r="CNN156" s="46"/>
      <c r="CNO156" s="46"/>
      <c r="CNP156" s="46"/>
      <c r="CNQ156" s="46"/>
      <c r="CNR156" s="46"/>
      <c r="CNS156" s="46"/>
      <c r="CNT156" s="46"/>
      <c r="CNU156" s="46"/>
      <c r="CNV156" s="46"/>
      <c r="CNW156" s="46"/>
      <c r="CNX156" s="46"/>
      <c r="CNY156" s="46"/>
      <c r="CNZ156" s="46"/>
      <c r="COA156" s="46"/>
      <c r="COB156" s="46"/>
      <c r="COC156" s="46"/>
      <c r="COD156" s="46"/>
      <c r="COE156" s="46"/>
      <c r="COF156" s="46"/>
      <c r="COG156" s="46"/>
      <c r="COH156" s="46"/>
      <c r="COI156" s="46"/>
      <c r="COJ156" s="46"/>
      <c r="COK156" s="46"/>
      <c r="COL156" s="46"/>
      <c r="COM156" s="46"/>
      <c r="CON156" s="46"/>
      <c r="COO156" s="46"/>
      <c r="COP156" s="46"/>
      <c r="COQ156" s="46"/>
      <c r="COR156" s="46"/>
      <c r="COS156" s="46"/>
      <c r="COT156" s="46"/>
      <c r="COU156" s="46"/>
      <c r="COV156" s="46"/>
      <c r="COW156" s="46"/>
      <c r="COX156" s="46"/>
      <c r="COY156" s="46"/>
      <c r="COZ156" s="46"/>
      <c r="CPA156" s="46"/>
      <c r="CPB156" s="46"/>
      <c r="CPC156" s="46"/>
      <c r="CPD156" s="46"/>
      <c r="CPE156" s="46"/>
      <c r="CPF156" s="46"/>
      <c r="CPG156" s="46"/>
      <c r="CPH156" s="46"/>
      <c r="CPI156" s="46"/>
      <c r="CPJ156" s="46"/>
      <c r="CPK156" s="46"/>
      <c r="CPL156" s="46"/>
      <c r="CPM156" s="46"/>
      <c r="CPN156" s="46"/>
      <c r="CPO156" s="46"/>
      <c r="CPP156" s="46"/>
      <c r="CPQ156" s="46"/>
      <c r="CPR156" s="46"/>
      <c r="CPS156" s="46"/>
      <c r="CPT156" s="46"/>
      <c r="CPU156" s="46"/>
      <c r="CPV156" s="46"/>
      <c r="CPW156" s="46"/>
      <c r="CPX156" s="46"/>
      <c r="CPY156" s="46"/>
      <c r="CPZ156" s="46"/>
      <c r="CQA156" s="46"/>
      <c r="CQB156" s="46"/>
      <c r="CQC156" s="46"/>
      <c r="CQD156" s="46"/>
      <c r="CQE156" s="46"/>
      <c r="CQF156" s="46"/>
      <c r="CQG156" s="46"/>
      <c r="CQH156" s="46"/>
      <c r="CQI156" s="46"/>
      <c r="CQJ156" s="46"/>
      <c r="CQK156" s="46"/>
      <c r="CQL156" s="46"/>
      <c r="CQM156" s="46"/>
      <c r="CQN156" s="46"/>
      <c r="CQO156" s="46"/>
      <c r="CQP156" s="46"/>
      <c r="CQQ156" s="46"/>
      <c r="CQR156" s="46"/>
      <c r="CQS156" s="46"/>
      <c r="CQT156" s="46"/>
      <c r="CQU156" s="46"/>
      <c r="CQV156" s="46"/>
      <c r="CQW156" s="46"/>
      <c r="CQX156" s="46"/>
      <c r="CQY156" s="46"/>
      <c r="CQZ156" s="46"/>
      <c r="CRA156" s="46"/>
      <c r="CRB156" s="46"/>
      <c r="CRC156" s="46"/>
      <c r="CRD156" s="46"/>
      <c r="CRE156" s="46"/>
      <c r="CRF156" s="46"/>
      <c r="CRG156" s="46"/>
      <c r="CRH156" s="46"/>
      <c r="CRI156" s="46"/>
      <c r="CRJ156" s="46"/>
      <c r="CRK156" s="46"/>
      <c r="CRL156" s="46"/>
      <c r="CRM156" s="46"/>
      <c r="CRN156" s="46"/>
      <c r="CRO156" s="46"/>
      <c r="CRP156" s="46"/>
      <c r="CRQ156" s="46"/>
      <c r="CRR156" s="46"/>
      <c r="CRS156" s="46"/>
      <c r="CRT156" s="46"/>
      <c r="CRU156" s="46"/>
      <c r="CRV156" s="46"/>
      <c r="CRW156" s="46"/>
      <c r="CRX156" s="46"/>
      <c r="CRY156" s="46"/>
      <c r="CRZ156" s="46"/>
      <c r="CSA156" s="46"/>
      <c r="CSB156" s="46"/>
      <c r="CSC156" s="46"/>
      <c r="CSD156" s="46"/>
      <c r="CSE156" s="46"/>
      <c r="CSF156" s="46"/>
      <c r="CSG156" s="46"/>
      <c r="CSH156" s="46"/>
      <c r="CSI156" s="46"/>
      <c r="CSJ156" s="46"/>
      <c r="CSK156" s="46"/>
      <c r="CSL156" s="46"/>
      <c r="CSM156" s="46"/>
      <c r="CSN156" s="46"/>
      <c r="CSO156" s="46"/>
      <c r="CSP156" s="46"/>
      <c r="CSQ156" s="46"/>
      <c r="CSR156" s="46"/>
      <c r="CSS156" s="46"/>
      <c r="CST156" s="46"/>
      <c r="CSU156" s="46"/>
      <c r="CSV156" s="46"/>
      <c r="CSW156" s="46"/>
      <c r="CSX156" s="46"/>
      <c r="CSY156" s="46"/>
      <c r="CSZ156" s="46"/>
      <c r="CTA156" s="46"/>
      <c r="CTB156" s="46"/>
      <c r="CTC156" s="46"/>
      <c r="CTD156" s="46"/>
      <c r="CTE156" s="46"/>
      <c r="CTF156" s="46"/>
      <c r="CTG156" s="46"/>
      <c r="CTH156" s="46"/>
      <c r="CTI156" s="46"/>
      <c r="CTJ156" s="46"/>
      <c r="CTK156" s="46"/>
      <c r="CTL156" s="46"/>
      <c r="CTM156" s="46"/>
      <c r="CTN156" s="46"/>
      <c r="CTO156" s="46"/>
      <c r="CTP156" s="46"/>
      <c r="CTQ156" s="46"/>
      <c r="CTR156" s="46"/>
      <c r="CTS156" s="46"/>
      <c r="CTT156" s="46"/>
      <c r="CTU156" s="46"/>
      <c r="CTV156" s="46"/>
      <c r="CTW156" s="46"/>
      <c r="CTX156" s="46"/>
      <c r="CTY156" s="46"/>
      <c r="CTZ156" s="46"/>
      <c r="CUA156" s="46"/>
      <c r="CUB156" s="46"/>
      <c r="CUC156" s="46"/>
      <c r="CUD156" s="46"/>
      <c r="CUE156" s="46"/>
      <c r="CUF156" s="46"/>
      <c r="CUG156" s="46"/>
      <c r="CUH156" s="46"/>
      <c r="CUI156" s="46"/>
      <c r="CUJ156" s="46"/>
      <c r="CUK156" s="46"/>
      <c r="CUL156" s="46"/>
      <c r="CUM156" s="46"/>
      <c r="CUN156" s="46"/>
      <c r="CUO156" s="46"/>
      <c r="CUP156" s="46"/>
      <c r="CUQ156" s="46"/>
      <c r="CUR156" s="46"/>
      <c r="CUS156" s="46"/>
      <c r="CUT156" s="46"/>
      <c r="CUU156" s="46"/>
      <c r="CUV156" s="46"/>
      <c r="CUW156" s="46"/>
      <c r="CUX156" s="46"/>
      <c r="CUY156" s="46"/>
      <c r="CUZ156" s="46"/>
      <c r="CVA156" s="46"/>
      <c r="CVB156" s="46"/>
      <c r="CVC156" s="46"/>
      <c r="CVD156" s="46"/>
      <c r="CVE156" s="46"/>
      <c r="CVF156" s="46"/>
      <c r="CVG156" s="46"/>
      <c r="CVH156" s="46"/>
      <c r="CVI156" s="46"/>
      <c r="CVJ156" s="46"/>
      <c r="CVK156" s="46"/>
      <c r="CVL156" s="46"/>
      <c r="CVM156" s="46"/>
      <c r="CVN156" s="46"/>
      <c r="CVO156" s="46"/>
      <c r="CVP156" s="46"/>
      <c r="CVQ156" s="46"/>
      <c r="CVR156" s="46"/>
      <c r="CVS156" s="46"/>
      <c r="CVT156" s="46"/>
      <c r="CVU156" s="46"/>
      <c r="CVV156" s="46"/>
      <c r="CVW156" s="46"/>
      <c r="CVX156" s="46"/>
      <c r="CVY156" s="46"/>
      <c r="CVZ156" s="46"/>
      <c r="CWA156" s="46"/>
      <c r="CWB156" s="46"/>
      <c r="CWC156" s="46"/>
      <c r="CWD156" s="46"/>
      <c r="CWE156" s="46"/>
      <c r="CWF156" s="46"/>
      <c r="CWG156" s="46"/>
      <c r="CWH156" s="46"/>
      <c r="CWI156" s="46"/>
      <c r="CWJ156" s="46"/>
      <c r="CWK156" s="46"/>
      <c r="CWL156" s="46"/>
      <c r="CWM156" s="46"/>
      <c r="CWN156" s="46"/>
      <c r="CWO156" s="46"/>
      <c r="CWP156" s="46"/>
      <c r="CWQ156" s="46"/>
      <c r="CWR156" s="46"/>
      <c r="CWS156" s="46"/>
      <c r="CWT156" s="46"/>
      <c r="CWU156" s="46"/>
      <c r="CWV156" s="46"/>
      <c r="CWW156" s="46"/>
      <c r="CWX156" s="46"/>
      <c r="CWY156" s="46"/>
      <c r="CWZ156" s="46"/>
      <c r="CXA156" s="46"/>
      <c r="CXB156" s="46"/>
      <c r="CXC156" s="46"/>
      <c r="CXD156" s="46"/>
      <c r="CXE156" s="46"/>
      <c r="CXF156" s="46"/>
      <c r="CXG156" s="46"/>
      <c r="CXH156" s="46"/>
      <c r="CXI156" s="46"/>
      <c r="CXJ156" s="46"/>
      <c r="CXK156" s="46"/>
      <c r="CXL156" s="46"/>
      <c r="CXM156" s="46"/>
      <c r="CXN156" s="46"/>
      <c r="CXO156" s="46"/>
      <c r="CXP156" s="46"/>
      <c r="CXQ156" s="46"/>
      <c r="CXR156" s="46"/>
      <c r="CXS156" s="46"/>
      <c r="CXT156" s="46"/>
      <c r="CXU156" s="46"/>
      <c r="CXV156" s="46"/>
      <c r="CXW156" s="46"/>
      <c r="CXX156" s="46"/>
      <c r="CXY156" s="46"/>
      <c r="CXZ156" s="46"/>
      <c r="CYA156" s="46"/>
      <c r="CYB156" s="46"/>
      <c r="CYC156" s="46"/>
      <c r="CYD156" s="46"/>
      <c r="CYE156" s="46"/>
      <c r="CYF156" s="46"/>
      <c r="CYG156" s="46"/>
      <c r="CYH156" s="46"/>
      <c r="CYI156" s="46"/>
      <c r="CYJ156" s="46"/>
      <c r="CYK156" s="46"/>
      <c r="CYL156" s="46"/>
      <c r="CYM156" s="46"/>
      <c r="CYN156" s="46"/>
      <c r="CYO156" s="46"/>
      <c r="CYP156" s="46"/>
      <c r="CYQ156" s="46"/>
      <c r="CYR156" s="46"/>
      <c r="CYS156" s="46"/>
      <c r="CYT156" s="46"/>
      <c r="CYU156" s="46"/>
      <c r="CYV156" s="46"/>
      <c r="CYW156" s="46"/>
      <c r="CYX156" s="46"/>
      <c r="CYY156" s="46"/>
      <c r="CYZ156" s="46"/>
      <c r="CZA156" s="46"/>
      <c r="CZB156" s="46"/>
      <c r="CZC156" s="46"/>
      <c r="CZD156" s="46"/>
      <c r="CZE156" s="46"/>
      <c r="CZF156" s="46"/>
      <c r="CZG156" s="46"/>
      <c r="CZH156" s="46"/>
      <c r="CZI156" s="46"/>
      <c r="CZJ156" s="46"/>
      <c r="CZK156" s="46"/>
      <c r="CZL156" s="46"/>
      <c r="CZM156" s="46"/>
      <c r="CZN156" s="46"/>
      <c r="CZO156" s="46"/>
      <c r="CZP156" s="46"/>
      <c r="CZQ156" s="46"/>
      <c r="CZR156" s="46"/>
      <c r="CZS156" s="46"/>
      <c r="CZT156" s="46"/>
      <c r="CZU156" s="46"/>
      <c r="CZV156" s="46"/>
      <c r="CZW156" s="46"/>
      <c r="CZX156" s="46"/>
      <c r="CZY156" s="46"/>
      <c r="CZZ156" s="46"/>
      <c r="DAA156" s="46"/>
      <c r="DAB156" s="46"/>
      <c r="DAC156" s="46"/>
      <c r="DAD156" s="46"/>
      <c r="DAE156" s="46"/>
      <c r="DAF156" s="46"/>
      <c r="DAG156" s="46"/>
      <c r="DAH156" s="46"/>
      <c r="DAI156" s="46"/>
      <c r="DAJ156" s="46"/>
      <c r="DAK156" s="46"/>
      <c r="DAL156" s="46"/>
      <c r="DAM156" s="46"/>
      <c r="DAN156" s="46"/>
      <c r="DAO156" s="46"/>
      <c r="DAP156" s="46"/>
      <c r="DAQ156" s="46"/>
      <c r="DAR156" s="46"/>
      <c r="DAS156" s="46"/>
      <c r="DAT156" s="46"/>
      <c r="DAU156" s="46"/>
      <c r="DAV156" s="46"/>
      <c r="DAW156" s="46"/>
      <c r="DAX156" s="46"/>
      <c r="DAY156" s="46"/>
      <c r="DAZ156" s="46"/>
      <c r="DBA156" s="46"/>
      <c r="DBB156" s="46"/>
      <c r="DBC156" s="46"/>
      <c r="DBD156" s="46"/>
      <c r="DBE156" s="46"/>
      <c r="DBF156" s="46"/>
      <c r="DBG156" s="46"/>
      <c r="DBH156" s="46"/>
      <c r="DBI156" s="46"/>
      <c r="DBJ156" s="46"/>
      <c r="DBK156" s="46"/>
      <c r="DBL156" s="46"/>
      <c r="DBM156" s="46"/>
      <c r="DBN156" s="46"/>
      <c r="DBO156" s="46"/>
      <c r="DBP156" s="46"/>
      <c r="DBQ156" s="46"/>
      <c r="DBR156" s="46"/>
      <c r="DBS156" s="46"/>
      <c r="DBT156" s="46"/>
      <c r="DBU156" s="46"/>
      <c r="DBV156" s="46"/>
      <c r="DBW156" s="46"/>
      <c r="DBX156" s="46"/>
      <c r="DBY156" s="46"/>
      <c r="DBZ156" s="46"/>
      <c r="DCA156" s="46"/>
      <c r="DCB156" s="46"/>
      <c r="DCC156" s="46"/>
      <c r="DCD156" s="46"/>
      <c r="DCE156" s="46"/>
      <c r="DCF156" s="46"/>
      <c r="DCG156" s="46"/>
      <c r="DCH156" s="46"/>
      <c r="DCI156" s="46"/>
      <c r="DCJ156" s="46"/>
      <c r="DCK156" s="46"/>
      <c r="DCL156" s="46"/>
      <c r="DCM156" s="46"/>
      <c r="DCN156" s="46"/>
      <c r="DCO156" s="46"/>
      <c r="DCP156" s="46"/>
      <c r="DCQ156" s="46"/>
      <c r="DCR156" s="46"/>
      <c r="DCS156" s="46"/>
      <c r="DCT156" s="46"/>
      <c r="DCU156" s="46"/>
      <c r="DCV156" s="46"/>
      <c r="DCW156" s="46"/>
      <c r="DCX156" s="46"/>
      <c r="DCY156" s="46"/>
      <c r="DCZ156" s="46"/>
      <c r="DDA156" s="46"/>
      <c r="DDB156" s="46"/>
      <c r="DDC156" s="46"/>
      <c r="DDD156" s="46"/>
      <c r="DDE156" s="46"/>
      <c r="DDF156" s="46"/>
      <c r="DDG156" s="46"/>
      <c r="DDH156" s="46"/>
      <c r="DDI156" s="46"/>
      <c r="DDJ156" s="46"/>
      <c r="DDK156" s="46"/>
      <c r="DDL156" s="46"/>
      <c r="DDM156" s="46"/>
      <c r="DDN156" s="46"/>
      <c r="DDO156" s="46"/>
      <c r="DDP156" s="46"/>
      <c r="DDQ156" s="46"/>
      <c r="DDR156" s="46"/>
      <c r="DDS156" s="46"/>
      <c r="DDT156" s="46"/>
      <c r="DDU156" s="46"/>
      <c r="DDV156" s="46"/>
      <c r="DDW156" s="46"/>
      <c r="DDX156" s="46"/>
      <c r="DDY156" s="46"/>
      <c r="DDZ156" s="46"/>
      <c r="DEA156" s="46"/>
      <c r="DEB156" s="46"/>
      <c r="DEC156" s="46"/>
      <c r="DED156" s="46"/>
      <c r="DEE156" s="46"/>
      <c r="DEF156" s="46"/>
      <c r="DEG156" s="46"/>
      <c r="DEH156" s="46"/>
      <c r="DEI156" s="46"/>
      <c r="DEJ156" s="46"/>
      <c r="DEK156" s="46"/>
      <c r="DEL156" s="46"/>
      <c r="DEM156" s="46"/>
      <c r="DEN156" s="46"/>
      <c r="DEO156" s="46"/>
      <c r="DEP156" s="46"/>
      <c r="DEQ156" s="46"/>
      <c r="DER156" s="46"/>
      <c r="DES156" s="46"/>
      <c r="DET156" s="46"/>
      <c r="DEU156" s="46"/>
      <c r="DEV156" s="46"/>
      <c r="DEW156" s="46"/>
      <c r="DEX156" s="46"/>
      <c r="DEY156" s="46"/>
      <c r="DEZ156" s="46"/>
      <c r="DFA156" s="46"/>
      <c r="DFB156" s="46"/>
      <c r="DFC156" s="46"/>
      <c r="DFD156" s="46"/>
      <c r="DFE156" s="46"/>
      <c r="DFF156" s="46"/>
      <c r="DFG156" s="46"/>
      <c r="DFH156" s="46"/>
      <c r="DFI156" s="46"/>
      <c r="DFJ156" s="46"/>
      <c r="DFK156" s="46"/>
      <c r="DFL156" s="46"/>
      <c r="DFM156" s="46"/>
      <c r="DFN156" s="46"/>
      <c r="DFO156" s="46"/>
      <c r="DFP156" s="46"/>
      <c r="DFQ156" s="46"/>
      <c r="DFR156" s="46"/>
      <c r="DFS156" s="46"/>
      <c r="DFT156" s="46"/>
      <c r="DFU156" s="46"/>
      <c r="DFV156" s="46"/>
      <c r="DFW156" s="46"/>
      <c r="DFX156" s="46"/>
      <c r="DFY156" s="46"/>
      <c r="DFZ156" s="46"/>
      <c r="DGA156" s="46"/>
      <c r="DGB156" s="46"/>
      <c r="DGC156" s="46"/>
      <c r="DGD156" s="46"/>
      <c r="DGE156" s="46"/>
      <c r="DGF156" s="46"/>
      <c r="DGG156" s="46"/>
      <c r="DGH156" s="46"/>
      <c r="DGI156" s="46"/>
      <c r="DGJ156" s="46"/>
      <c r="DGK156" s="46"/>
      <c r="DGL156" s="46"/>
      <c r="DGM156" s="46"/>
      <c r="DGN156" s="46"/>
      <c r="DGO156" s="46"/>
      <c r="DGP156" s="46"/>
      <c r="DGQ156" s="46"/>
      <c r="DGR156" s="46"/>
      <c r="DGS156" s="46"/>
      <c r="DGT156" s="46"/>
      <c r="DGU156" s="46"/>
      <c r="DGV156" s="46"/>
      <c r="DGW156" s="46"/>
      <c r="DGX156" s="46"/>
      <c r="DGY156" s="46"/>
      <c r="DGZ156" s="46"/>
      <c r="DHA156" s="46"/>
      <c r="DHB156" s="46"/>
      <c r="DHC156" s="46"/>
      <c r="DHD156" s="46"/>
      <c r="DHE156" s="46"/>
      <c r="DHF156" s="46"/>
      <c r="DHG156" s="46"/>
      <c r="DHH156" s="46"/>
      <c r="DHI156" s="46"/>
      <c r="DHJ156" s="46"/>
      <c r="DHK156" s="46"/>
      <c r="DHL156" s="46"/>
      <c r="DHM156" s="46"/>
      <c r="DHN156" s="46"/>
      <c r="DHO156" s="46"/>
      <c r="DHP156" s="46"/>
      <c r="DHQ156" s="46"/>
      <c r="DHR156" s="46"/>
      <c r="DHS156" s="46"/>
      <c r="DHT156" s="46"/>
      <c r="DHU156" s="46"/>
      <c r="DHV156" s="46"/>
      <c r="DHW156" s="46"/>
      <c r="DHX156" s="46"/>
      <c r="DHY156" s="46"/>
      <c r="DHZ156" s="46"/>
      <c r="DIA156" s="46"/>
      <c r="DIB156" s="46"/>
      <c r="DIC156" s="46"/>
      <c r="DID156" s="46"/>
      <c r="DIE156" s="46"/>
      <c r="DIF156" s="46"/>
      <c r="DIG156" s="46"/>
      <c r="DIH156" s="46"/>
      <c r="DII156" s="46"/>
      <c r="DIJ156" s="46"/>
      <c r="DIK156" s="46"/>
      <c r="DIL156" s="46"/>
      <c r="DIM156" s="46"/>
      <c r="DIN156" s="46"/>
      <c r="DIO156" s="46"/>
      <c r="DIP156" s="46"/>
      <c r="DIQ156" s="46"/>
      <c r="DIR156" s="46"/>
      <c r="DIS156" s="46"/>
      <c r="DIT156" s="46"/>
      <c r="DIU156" s="46"/>
      <c r="DIV156" s="46"/>
      <c r="DIW156" s="46"/>
      <c r="DIX156" s="46"/>
      <c r="DIY156" s="46"/>
      <c r="DIZ156" s="46"/>
      <c r="DJA156" s="46"/>
      <c r="DJB156" s="46"/>
      <c r="DJC156" s="46"/>
      <c r="DJD156" s="46"/>
      <c r="DJE156" s="46"/>
      <c r="DJF156" s="46"/>
      <c r="DJG156" s="46"/>
      <c r="DJH156" s="46"/>
      <c r="DJI156" s="46"/>
      <c r="DJJ156" s="46"/>
      <c r="DJK156" s="46"/>
      <c r="DJL156" s="46"/>
      <c r="DJM156" s="46"/>
      <c r="DJN156" s="46"/>
      <c r="DJO156" s="46"/>
      <c r="DJP156" s="46"/>
      <c r="DJQ156" s="46"/>
      <c r="DJR156" s="46"/>
      <c r="DJS156" s="46"/>
      <c r="DJT156" s="46"/>
      <c r="DJU156" s="46"/>
      <c r="DJV156" s="46"/>
      <c r="DJW156" s="46"/>
      <c r="DJX156" s="46"/>
      <c r="DJY156" s="46"/>
      <c r="DJZ156" s="46"/>
      <c r="DKA156" s="46"/>
      <c r="DKB156" s="46"/>
      <c r="DKC156" s="46"/>
      <c r="DKD156" s="46"/>
      <c r="DKE156" s="46"/>
      <c r="DKF156" s="46"/>
      <c r="DKG156" s="46"/>
      <c r="DKH156" s="46"/>
      <c r="DKI156" s="46"/>
      <c r="DKJ156" s="46"/>
      <c r="DKK156" s="46"/>
      <c r="DKL156" s="46"/>
      <c r="DKM156" s="46"/>
      <c r="DKN156" s="46"/>
      <c r="DKO156" s="46"/>
      <c r="DKP156" s="46"/>
      <c r="DKQ156" s="46"/>
      <c r="DKR156" s="46"/>
      <c r="DKS156" s="46"/>
      <c r="DKT156" s="46"/>
      <c r="DKU156" s="46"/>
      <c r="DKV156" s="46"/>
      <c r="DKW156" s="46"/>
      <c r="DKX156" s="46"/>
      <c r="DKY156" s="46"/>
      <c r="DKZ156" s="46"/>
      <c r="DLA156" s="46"/>
      <c r="DLB156" s="46"/>
      <c r="DLC156" s="46"/>
      <c r="DLD156" s="46"/>
      <c r="DLE156" s="46"/>
      <c r="DLF156" s="46"/>
      <c r="DLG156" s="46"/>
      <c r="DLH156" s="46"/>
      <c r="DLI156" s="46"/>
      <c r="DLJ156" s="46"/>
      <c r="DLK156" s="46"/>
      <c r="DLL156" s="46"/>
      <c r="DLM156" s="46"/>
      <c r="DLN156" s="46"/>
      <c r="DLO156" s="46"/>
      <c r="DLP156" s="46"/>
      <c r="DLQ156" s="46"/>
      <c r="DLR156" s="46"/>
      <c r="DLS156" s="46"/>
      <c r="DLT156" s="46"/>
      <c r="DLU156" s="46"/>
      <c r="DLV156" s="46"/>
      <c r="DLW156" s="46"/>
      <c r="DLX156" s="46"/>
      <c r="DLY156" s="46"/>
      <c r="DLZ156" s="46"/>
      <c r="DMA156" s="46"/>
      <c r="DMB156" s="46"/>
      <c r="DMC156" s="46"/>
      <c r="DMD156" s="46"/>
      <c r="DME156" s="46"/>
      <c r="DMF156" s="46"/>
      <c r="DMG156" s="46"/>
      <c r="DMH156" s="46"/>
      <c r="DMI156" s="46"/>
      <c r="DMJ156" s="46"/>
      <c r="DMK156" s="46"/>
      <c r="DML156" s="46"/>
      <c r="DMM156" s="46"/>
      <c r="DMN156" s="46"/>
      <c r="DMO156" s="46"/>
      <c r="DMP156" s="46"/>
      <c r="DMQ156" s="46"/>
      <c r="DMR156" s="46"/>
      <c r="DMS156" s="46"/>
      <c r="DMT156" s="46"/>
      <c r="DMU156" s="46"/>
      <c r="DMV156" s="46"/>
      <c r="DMW156" s="46"/>
      <c r="DMX156" s="46"/>
      <c r="DMY156" s="46"/>
      <c r="DMZ156" s="46"/>
      <c r="DNA156" s="46"/>
      <c r="DNB156" s="46"/>
      <c r="DNC156" s="46"/>
      <c r="DND156" s="46"/>
      <c r="DNE156" s="46"/>
      <c r="DNF156" s="46"/>
      <c r="DNG156" s="46"/>
      <c r="DNH156" s="46"/>
      <c r="DNI156" s="46"/>
      <c r="DNJ156" s="46"/>
      <c r="DNK156" s="46"/>
      <c r="DNL156" s="46"/>
      <c r="DNM156" s="46"/>
      <c r="DNN156" s="46"/>
      <c r="DNO156" s="46"/>
      <c r="DNP156" s="46"/>
      <c r="DNQ156" s="46"/>
      <c r="DNR156" s="46"/>
      <c r="DNS156" s="46"/>
      <c r="DNT156" s="46"/>
      <c r="DNU156" s="46"/>
      <c r="DNV156" s="46"/>
      <c r="DNW156" s="46"/>
      <c r="DNX156" s="46"/>
      <c r="DNY156" s="46"/>
      <c r="DNZ156" s="46"/>
      <c r="DOA156" s="46"/>
      <c r="DOB156" s="46"/>
      <c r="DOC156" s="46"/>
      <c r="DOD156" s="46"/>
      <c r="DOE156" s="46"/>
      <c r="DOF156" s="46"/>
      <c r="DOG156" s="46"/>
      <c r="DOH156" s="46"/>
      <c r="DOI156" s="46"/>
      <c r="DOJ156" s="46"/>
      <c r="DOK156" s="46"/>
      <c r="DOL156" s="46"/>
      <c r="DOM156" s="46"/>
      <c r="DON156" s="46"/>
      <c r="DOO156" s="46"/>
      <c r="DOP156" s="46"/>
      <c r="DOQ156" s="46"/>
      <c r="DOR156" s="46"/>
      <c r="DOS156" s="46"/>
      <c r="DOT156" s="46"/>
      <c r="DOU156" s="46"/>
      <c r="DOV156" s="46"/>
      <c r="DOW156" s="46"/>
      <c r="DOX156" s="46"/>
      <c r="DOY156" s="46"/>
      <c r="DOZ156" s="46"/>
      <c r="DPA156" s="46"/>
      <c r="DPB156" s="46"/>
      <c r="DPC156" s="46"/>
      <c r="DPD156" s="46"/>
      <c r="DPE156" s="46"/>
      <c r="DPF156" s="46"/>
      <c r="DPG156" s="46"/>
      <c r="DPH156" s="46"/>
      <c r="DPI156" s="46"/>
      <c r="DPJ156" s="46"/>
      <c r="DPK156" s="46"/>
      <c r="DPL156" s="46"/>
      <c r="DPM156" s="46"/>
      <c r="DPN156" s="46"/>
      <c r="DPO156" s="46"/>
      <c r="DPP156" s="46"/>
      <c r="DPQ156" s="46"/>
      <c r="DPR156" s="46"/>
      <c r="DPS156" s="46"/>
      <c r="DPT156" s="46"/>
      <c r="DPU156" s="46"/>
      <c r="DPV156" s="46"/>
      <c r="DPW156" s="46"/>
      <c r="DPX156" s="46"/>
      <c r="DPY156" s="46"/>
      <c r="DPZ156" s="46"/>
      <c r="DQA156" s="46"/>
      <c r="DQB156" s="46"/>
      <c r="DQC156" s="46"/>
      <c r="DQD156" s="46"/>
      <c r="DQE156" s="46"/>
      <c r="DQF156" s="46"/>
      <c r="DQG156" s="46"/>
      <c r="DQH156" s="46"/>
      <c r="DQI156" s="46"/>
      <c r="DQJ156" s="46"/>
      <c r="DQK156" s="46"/>
      <c r="DQL156" s="46"/>
      <c r="DQM156" s="46"/>
      <c r="DQN156" s="46"/>
      <c r="DQO156" s="46"/>
      <c r="DQP156" s="46"/>
      <c r="DQQ156" s="46"/>
      <c r="DQR156" s="46"/>
      <c r="DQS156" s="46"/>
      <c r="DQT156" s="46"/>
      <c r="DQU156" s="46"/>
      <c r="DQV156" s="46"/>
      <c r="DQW156" s="46"/>
      <c r="DQX156" s="46"/>
      <c r="DQY156" s="46"/>
      <c r="DQZ156" s="46"/>
      <c r="DRA156" s="46"/>
      <c r="DRB156" s="46"/>
      <c r="DRC156" s="46"/>
      <c r="DRD156" s="46"/>
      <c r="DRE156" s="46"/>
      <c r="DRF156" s="46"/>
      <c r="DRG156" s="46"/>
      <c r="DRH156" s="46"/>
      <c r="DRI156" s="46"/>
      <c r="DRJ156" s="46"/>
      <c r="DRK156" s="46"/>
      <c r="DRL156" s="46"/>
      <c r="DRM156" s="46"/>
      <c r="DRN156" s="46"/>
      <c r="DRO156" s="46"/>
      <c r="DRP156" s="46"/>
      <c r="DRQ156" s="46"/>
      <c r="DRR156" s="46"/>
      <c r="DRS156" s="46"/>
      <c r="DRT156" s="46"/>
      <c r="DRU156" s="46"/>
      <c r="DRV156" s="46"/>
      <c r="DRW156" s="46"/>
      <c r="DRX156" s="46"/>
      <c r="DRY156" s="46"/>
      <c r="DRZ156" s="46"/>
      <c r="DSA156" s="46"/>
      <c r="DSB156" s="46"/>
      <c r="DSC156" s="46"/>
      <c r="DSD156" s="46"/>
      <c r="DSE156" s="46"/>
      <c r="DSF156" s="46"/>
      <c r="DSG156" s="46"/>
      <c r="DSH156" s="46"/>
      <c r="DSI156" s="46"/>
      <c r="DSJ156" s="46"/>
      <c r="DSK156" s="46"/>
      <c r="DSL156" s="46"/>
      <c r="DSM156" s="46"/>
      <c r="DSN156" s="46"/>
      <c r="DSO156" s="46"/>
      <c r="DSP156" s="46"/>
      <c r="DSQ156" s="46"/>
      <c r="DSR156" s="46"/>
      <c r="DSS156" s="46"/>
      <c r="DST156" s="46"/>
      <c r="DSU156" s="46"/>
      <c r="DSV156" s="46"/>
      <c r="DSW156" s="46"/>
      <c r="DSX156" s="46"/>
      <c r="DSY156" s="46"/>
      <c r="DSZ156" s="46"/>
      <c r="DTA156" s="46"/>
      <c r="DTB156" s="46"/>
      <c r="DTC156" s="46"/>
      <c r="DTD156" s="46"/>
      <c r="DTE156" s="46"/>
      <c r="DTF156" s="46"/>
      <c r="DTG156" s="46"/>
      <c r="DTH156" s="46"/>
      <c r="DTI156" s="46"/>
      <c r="DTJ156" s="46"/>
      <c r="DTK156" s="46"/>
      <c r="DTL156" s="46"/>
      <c r="DTM156" s="46"/>
      <c r="DTN156" s="46"/>
      <c r="DTO156" s="46"/>
      <c r="DTP156" s="46"/>
      <c r="DTQ156" s="46"/>
      <c r="DTR156" s="46"/>
      <c r="DTS156" s="46"/>
      <c r="DTT156" s="46"/>
      <c r="DTU156" s="46"/>
      <c r="DTV156" s="46"/>
      <c r="DTW156" s="46"/>
      <c r="DTX156" s="46"/>
      <c r="DTY156" s="46"/>
      <c r="DTZ156" s="46"/>
      <c r="DUA156" s="46"/>
      <c r="DUB156" s="46"/>
      <c r="DUC156" s="46"/>
      <c r="DUD156" s="46"/>
      <c r="DUE156" s="46"/>
      <c r="DUF156" s="46"/>
      <c r="DUG156" s="46"/>
      <c r="DUH156" s="46"/>
      <c r="DUI156" s="46"/>
      <c r="DUJ156" s="46"/>
      <c r="DUK156" s="46"/>
      <c r="DUL156" s="46"/>
      <c r="DUM156" s="46"/>
      <c r="DUN156" s="46"/>
      <c r="DUO156" s="46"/>
      <c r="DUP156" s="46"/>
      <c r="DUQ156" s="46"/>
      <c r="DUR156" s="46"/>
      <c r="DUS156" s="46"/>
      <c r="DUT156" s="46"/>
      <c r="DUU156" s="46"/>
      <c r="DUV156" s="46"/>
      <c r="DUW156" s="46"/>
      <c r="DUX156" s="46"/>
      <c r="DUY156" s="46"/>
      <c r="DUZ156" s="46"/>
      <c r="DVA156" s="46"/>
      <c r="DVB156" s="46"/>
      <c r="DVC156" s="46"/>
      <c r="DVD156" s="46"/>
      <c r="DVE156" s="46"/>
      <c r="DVF156" s="46"/>
      <c r="DVG156" s="46"/>
      <c r="DVH156" s="46"/>
      <c r="DVI156" s="46"/>
      <c r="DVJ156" s="46"/>
      <c r="DVK156" s="46"/>
      <c r="DVL156" s="46"/>
      <c r="DVM156" s="46"/>
      <c r="DVN156" s="46"/>
      <c r="DVO156" s="46"/>
      <c r="DVP156" s="46"/>
      <c r="DVQ156" s="46"/>
      <c r="DVR156" s="46"/>
      <c r="DVS156" s="46"/>
      <c r="DVT156" s="46"/>
      <c r="DVU156" s="46"/>
      <c r="DVV156" s="46"/>
      <c r="DVW156" s="46"/>
      <c r="DVX156" s="46"/>
      <c r="DVY156" s="46"/>
      <c r="DVZ156" s="46"/>
      <c r="DWA156" s="46"/>
      <c r="DWB156" s="46"/>
      <c r="DWC156" s="46"/>
      <c r="DWD156" s="46"/>
      <c r="DWE156" s="46"/>
      <c r="DWF156" s="46"/>
      <c r="DWG156" s="46"/>
      <c r="DWH156" s="46"/>
      <c r="DWI156" s="46"/>
      <c r="DWJ156" s="46"/>
      <c r="DWK156" s="46"/>
      <c r="DWL156" s="46"/>
      <c r="DWM156" s="46"/>
      <c r="DWN156" s="46"/>
      <c r="DWO156" s="46"/>
      <c r="DWP156" s="46"/>
      <c r="DWQ156" s="46"/>
      <c r="DWR156" s="46"/>
      <c r="DWS156" s="46"/>
      <c r="DWT156" s="46"/>
      <c r="DWU156" s="46"/>
      <c r="DWV156" s="46"/>
      <c r="DWW156" s="46"/>
      <c r="DWX156" s="46"/>
      <c r="DWY156" s="46"/>
      <c r="DWZ156" s="46"/>
      <c r="DXA156" s="46"/>
      <c r="DXB156" s="46"/>
      <c r="DXC156" s="46"/>
      <c r="DXD156" s="46"/>
      <c r="DXE156" s="46"/>
      <c r="DXF156" s="46"/>
      <c r="DXG156" s="46"/>
      <c r="DXH156" s="46"/>
      <c r="DXI156" s="46"/>
      <c r="DXJ156" s="46"/>
      <c r="DXK156" s="46"/>
      <c r="DXL156" s="46"/>
      <c r="DXM156" s="46"/>
      <c r="DXN156" s="46"/>
      <c r="DXO156" s="46"/>
      <c r="DXP156" s="46"/>
      <c r="DXQ156" s="46"/>
      <c r="DXR156" s="46"/>
      <c r="DXS156" s="46"/>
      <c r="DXT156" s="46"/>
      <c r="DXU156" s="46"/>
      <c r="DXV156" s="46"/>
      <c r="DXW156" s="46"/>
      <c r="DXX156" s="46"/>
      <c r="DXY156" s="46"/>
      <c r="DXZ156" s="46"/>
      <c r="DYA156" s="46"/>
      <c r="DYB156" s="46"/>
      <c r="DYC156" s="46"/>
      <c r="DYD156" s="46"/>
      <c r="DYE156" s="46"/>
      <c r="DYF156" s="46"/>
      <c r="DYG156" s="46"/>
      <c r="DYH156" s="46"/>
      <c r="DYI156" s="46"/>
      <c r="DYJ156" s="46"/>
      <c r="DYK156" s="46"/>
      <c r="DYL156" s="46"/>
      <c r="DYM156" s="46"/>
      <c r="DYN156" s="46"/>
      <c r="DYO156" s="46"/>
      <c r="DYP156" s="46"/>
      <c r="DYQ156" s="46"/>
      <c r="DYR156" s="46"/>
      <c r="DYS156" s="46"/>
      <c r="DYT156" s="46"/>
      <c r="DYU156" s="46"/>
      <c r="DYV156" s="46"/>
      <c r="DYW156" s="46"/>
      <c r="DYX156" s="46"/>
      <c r="DYY156" s="46"/>
      <c r="DYZ156" s="46"/>
      <c r="DZA156" s="46"/>
      <c r="DZB156" s="46"/>
      <c r="DZC156" s="46"/>
      <c r="DZD156" s="46"/>
      <c r="DZE156" s="46"/>
      <c r="DZF156" s="46"/>
      <c r="DZG156" s="46"/>
      <c r="DZH156" s="46"/>
      <c r="DZI156" s="46"/>
      <c r="DZJ156" s="46"/>
      <c r="DZK156" s="46"/>
      <c r="DZL156" s="46"/>
      <c r="DZM156" s="46"/>
      <c r="DZN156" s="46"/>
      <c r="DZO156" s="46"/>
      <c r="DZP156" s="46"/>
      <c r="DZQ156" s="46"/>
      <c r="DZR156" s="46"/>
      <c r="DZS156" s="46"/>
      <c r="DZT156" s="46"/>
      <c r="DZU156" s="46"/>
      <c r="DZV156" s="46"/>
      <c r="DZW156" s="46"/>
      <c r="DZX156" s="46"/>
      <c r="DZY156" s="46"/>
      <c r="DZZ156" s="46"/>
      <c r="EAA156" s="46"/>
      <c r="EAB156" s="46"/>
      <c r="EAC156" s="46"/>
      <c r="EAD156" s="46"/>
      <c r="EAE156" s="46"/>
      <c r="EAF156" s="46"/>
      <c r="EAG156" s="46"/>
      <c r="EAH156" s="46"/>
      <c r="EAI156" s="46"/>
      <c r="EAJ156" s="46"/>
      <c r="EAK156" s="46"/>
      <c r="EAL156" s="46"/>
      <c r="EAM156" s="46"/>
      <c r="EAN156" s="46"/>
      <c r="EAO156" s="46"/>
      <c r="EAP156" s="46"/>
      <c r="EAQ156" s="46"/>
      <c r="EAR156" s="46"/>
      <c r="EAS156" s="46"/>
      <c r="EAT156" s="46"/>
      <c r="EAU156" s="46"/>
      <c r="EAV156" s="46"/>
      <c r="EAW156" s="46"/>
      <c r="EAX156" s="46"/>
      <c r="EAY156" s="46"/>
      <c r="EAZ156" s="46"/>
      <c r="EBA156" s="46"/>
      <c r="EBB156" s="46"/>
      <c r="EBC156" s="46"/>
      <c r="EBD156" s="46"/>
      <c r="EBE156" s="46"/>
      <c r="EBF156" s="46"/>
      <c r="EBG156" s="46"/>
      <c r="EBH156" s="46"/>
      <c r="EBI156" s="46"/>
      <c r="EBJ156" s="46"/>
      <c r="EBK156" s="46"/>
      <c r="EBL156" s="46"/>
      <c r="EBM156" s="46"/>
      <c r="EBN156" s="46"/>
      <c r="EBO156" s="46"/>
      <c r="EBP156" s="46"/>
      <c r="EBQ156" s="46"/>
      <c r="EBR156" s="46"/>
      <c r="EBS156" s="46"/>
      <c r="EBT156" s="46"/>
      <c r="EBU156" s="46"/>
      <c r="EBV156" s="46"/>
      <c r="EBW156" s="46"/>
      <c r="EBX156" s="46"/>
      <c r="EBY156" s="46"/>
      <c r="EBZ156" s="46"/>
      <c r="ECA156" s="46"/>
      <c r="ECB156" s="46"/>
      <c r="ECC156" s="46"/>
      <c r="ECD156" s="46"/>
      <c r="ECE156" s="46"/>
      <c r="ECF156" s="46"/>
      <c r="ECG156" s="46"/>
      <c r="ECH156" s="46"/>
      <c r="ECI156" s="46"/>
      <c r="ECJ156" s="46"/>
      <c r="ECK156" s="46"/>
      <c r="ECL156" s="46"/>
      <c r="ECM156" s="46"/>
      <c r="ECN156" s="46"/>
      <c r="ECO156" s="46"/>
      <c r="ECP156" s="46"/>
      <c r="ECQ156" s="46"/>
      <c r="ECR156" s="46"/>
      <c r="ECS156" s="46"/>
      <c r="ECT156" s="46"/>
      <c r="ECU156" s="46"/>
      <c r="ECV156" s="46"/>
      <c r="ECW156" s="46"/>
      <c r="ECX156" s="46"/>
      <c r="ECY156" s="46"/>
      <c r="ECZ156" s="46"/>
      <c r="EDA156" s="46"/>
      <c r="EDB156" s="46"/>
      <c r="EDC156" s="46"/>
      <c r="EDD156" s="46"/>
      <c r="EDE156" s="46"/>
      <c r="EDF156" s="46"/>
      <c r="EDG156" s="46"/>
      <c r="EDH156" s="46"/>
      <c r="EDI156" s="46"/>
      <c r="EDJ156" s="46"/>
      <c r="EDK156" s="46"/>
      <c r="EDL156" s="46"/>
      <c r="EDM156" s="46"/>
      <c r="EDN156" s="46"/>
      <c r="EDO156" s="46"/>
      <c r="EDP156" s="46"/>
      <c r="EDQ156" s="46"/>
      <c r="EDR156" s="46"/>
      <c r="EDS156" s="46"/>
      <c r="EDT156" s="46"/>
      <c r="EDU156" s="46"/>
      <c r="EDV156" s="46"/>
      <c r="EDW156" s="46"/>
      <c r="EDX156" s="46"/>
      <c r="EDY156" s="46"/>
      <c r="EDZ156" s="46"/>
      <c r="EEA156" s="46"/>
      <c r="EEB156" s="46"/>
      <c r="EEC156" s="46"/>
      <c r="EED156" s="46"/>
      <c r="EEE156" s="46"/>
      <c r="EEF156" s="46"/>
      <c r="EEG156" s="46"/>
      <c r="EEH156" s="46"/>
      <c r="EEI156" s="46"/>
      <c r="EEJ156" s="46"/>
      <c r="EEK156" s="46"/>
      <c r="EEL156" s="46"/>
      <c r="EEM156" s="46"/>
      <c r="EEN156" s="46"/>
      <c r="EEO156" s="46"/>
      <c r="EEP156" s="46"/>
      <c r="EEQ156" s="46"/>
      <c r="EER156" s="46"/>
      <c r="EES156" s="46"/>
      <c r="EET156" s="46"/>
      <c r="EEU156" s="46"/>
      <c r="EEV156" s="46"/>
      <c r="EEW156" s="46"/>
      <c r="EEX156" s="46"/>
      <c r="EEY156" s="46"/>
      <c r="EEZ156" s="46"/>
      <c r="EFA156" s="46"/>
      <c r="EFB156" s="46"/>
      <c r="EFC156" s="46"/>
      <c r="EFD156" s="46"/>
      <c r="EFE156" s="46"/>
      <c r="EFF156" s="46"/>
      <c r="EFG156" s="46"/>
      <c r="EFH156" s="46"/>
      <c r="EFI156" s="46"/>
      <c r="EFJ156" s="46"/>
      <c r="EFK156" s="46"/>
      <c r="EFL156" s="46"/>
      <c r="EFM156" s="46"/>
      <c r="EFN156" s="46"/>
      <c r="EFO156" s="46"/>
      <c r="EFP156" s="46"/>
      <c r="EFQ156" s="46"/>
      <c r="EFR156" s="46"/>
      <c r="EFS156" s="46"/>
      <c r="EFT156" s="46"/>
      <c r="EFU156" s="46"/>
      <c r="EFV156" s="46"/>
      <c r="EFW156" s="46"/>
      <c r="EFX156" s="46"/>
      <c r="EFY156" s="46"/>
      <c r="EFZ156" s="46"/>
      <c r="EGA156" s="46"/>
      <c r="EGB156" s="46"/>
      <c r="EGC156" s="46"/>
      <c r="EGD156" s="46"/>
      <c r="EGE156" s="46"/>
      <c r="EGF156" s="46"/>
      <c r="EGG156" s="46"/>
      <c r="EGH156" s="46"/>
      <c r="EGI156" s="46"/>
      <c r="EGJ156" s="46"/>
      <c r="EGK156" s="46"/>
      <c r="EGL156" s="46"/>
      <c r="EGM156" s="46"/>
      <c r="EGN156" s="46"/>
      <c r="EGO156" s="46"/>
      <c r="EGP156" s="46"/>
      <c r="EGQ156" s="46"/>
      <c r="EGR156" s="46"/>
      <c r="EGS156" s="46"/>
      <c r="EGT156" s="46"/>
      <c r="EGU156" s="46"/>
      <c r="EGV156" s="46"/>
      <c r="EGW156" s="46"/>
      <c r="EGX156" s="46"/>
      <c r="EGY156" s="46"/>
      <c r="EGZ156" s="46"/>
      <c r="EHA156" s="46"/>
      <c r="EHB156" s="46"/>
      <c r="EHC156" s="46"/>
      <c r="EHD156" s="46"/>
      <c r="EHE156" s="46"/>
      <c r="EHF156" s="46"/>
      <c r="EHG156" s="46"/>
      <c r="EHH156" s="46"/>
      <c r="EHI156" s="46"/>
      <c r="EHJ156" s="46"/>
      <c r="EHK156" s="46"/>
      <c r="EHL156" s="46"/>
      <c r="EHM156" s="46"/>
      <c r="EHN156" s="46"/>
      <c r="EHO156" s="46"/>
      <c r="EHP156" s="46"/>
      <c r="EHQ156" s="46"/>
      <c r="EHR156" s="46"/>
      <c r="EHS156" s="46"/>
      <c r="EHT156" s="46"/>
      <c r="EHU156" s="46"/>
      <c r="EHV156" s="46"/>
      <c r="EHW156" s="46"/>
      <c r="EHX156" s="46"/>
      <c r="EHY156" s="46"/>
      <c r="EHZ156" s="46"/>
      <c r="EIA156" s="46"/>
      <c r="EIB156" s="46"/>
      <c r="EIC156" s="46"/>
      <c r="EID156" s="46"/>
      <c r="EIE156" s="46"/>
      <c r="EIF156" s="46"/>
      <c r="EIG156" s="46"/>
      <c r="EIH156" s="46"/>
      <c r="EII156" s="46"/>
      <c r="EIJ156" s="46"/>
      <c r="EIK156" s="46"/>
      <c r="EIL156" s="46"/>
      <c r="EIM156" s="46"/>
      <c r="EIN156" s="46"/>
      <c r="EIO156" s="46"/>
      <c r="EIP156" s="46"/>
      <c r="EIQ156" s="46"/>
      <c r="EIR156" s="46"/>
      <c r="EIS156" s="46"/>
      <c r="EIT156" s="46"/>
      <c r="EIU156" s="46"/>
      <c r="EIV156" s="46"/>
      <c r="EIW156" s="46"/>
      <c r="EIX156" s="46"/>
      <c r="EIY156" s="46"/>
      <c r="EIZ156" s="46"/>
      <c r="EJA156" s="46"/>
      <c r="EJB156" s="46"/>
      <c r="EJC156" s="46"/>
      <c r="EJD156" s="46"/>
      <c r="EJE156" s="46"/>
      <c r="EJF156" s="46"/>
      <c r="EJG156" s="46"/>
      <c r="EJH156" s="46"/>
      <c r="EJI156" s="46"/>
      <c r="EJJ156" s="46"/>
      <c r="EJK156" s="46"/>
      <c r="EJL156" s="46"/>
      <c r="EJM156" s="46"/>
      <c r="EJN156" s="46"/>
      <c r="EJO156" s="46"/>
      <c r="EJP156" s="46"/>
      <c r="EJQ156" s="46"/>
      <c r="EJR156" s="46"/>
      <c r="EJS156" s="46"/>
      <c r="EJT156" s="46"/>
      <c r="EJU156" s="46"/>
      <c r="EJV156" s="46"/>
      <c r="EJW156" s="46"/>
      <c r="EJX156" s="46"/>
      <c r="EJY156" s="46"/>
      <c r="EJZ156" s="46"/>
      <c r="EKA156" s="46"/>
      <c r="EKB156" s="46"/>
      <c r="EKC156" s="46"/>
      <c r="EKD156" s="46"/>
      <c r="EKE156" s="46"/>
      <c r="EKF156" s="46"/>
      <c r="EKG156" s="46"/>
      <c r="EKH156" s="46"/>
      <c r="EKI156" s="46"/>
      <c r="EKJ156" s="46"/>
      <c r="EKK156" s="46"/>
      <c r="EKL156" s="46"/>
      <c r="EKM156" s="46"/>
      <c r="EKN156" s="46"/>
      <c r="EKO156" s="46"/>
      <c r="EKP156" s="46"/>
      <c r="EKQ156" s="46"/>
      <c r="EKR156" s="46"/>
      <c r="EKS156" s="46"/>
      <c r="EKT156" s="46"/>
      <c r="EKU156" s="46"/>
      <c r="EKV156" s="46"/>
      <c r="EKW156" s="46"/>
      <c r="EKX156" s="46"/>
      <c r="EKY156" s="46"/>
      <c r="EKZ156" s="46"/>
      <c r="ELA156" s="46"/>
      <c r="ELB156" s="46"/>
      <c r="ELC156" s="46"/>
      <c r="ELD156" s="46"/>
      <c r="ELE156" s="46"/>
      <c r="ELF156" s="46"/>
      <c r="ELG156" s="46"/>
      <c r="ELH156" s="46"/>
      <c r="ELI156" s="46"/>
      <c r="ELJ156" s="46"/>
      <c r="ELK156" s="46"/>
      <c r="ELL156" s="46"/>
      <c r="ELM156" s="46"/>
      <c r="ELN156" s="46"/>
      <c r="ELO156" s="46"/>
      <c r="ELP156" s="46"/>
      <c r="ELQ156" s="46"/>
      <c r="ELR156" s="46"/>
      <c r="ELS156" s="46"/>
      <c r="ELT156" s="46"/>
      <c r="ELU156" s="46"/>
      <c r="ELV156" s="46"/>
      <c r="ELW156" s="46"/>
      <c r="ELX156" s="46"/>
      <c r="ELY156" s="46"/>
      <c r="ELZ156" s="46"/>
      <c r="EMA156" s="46"/>
      <c r="EMB156" s="46"/>
      <c r="EMC156" s="46"/>
      <c r="EMD156" s="46"/>
      <c r="EME156" s="46"/>
      <c r="EMF156" s="46"/>
      <c r="EMG156" s="46"/>
      <c r="EMH156" s="46"/>
      <c r="EMI156" s="46"/>
      <c r="EMJ156" s="46"/>
      <c r="EMK156" s="46"/>
      <c r="EML156" s="46"/>
      <c r="EMM156" s="46"/>
      <c r="EMN156" s="46"/>
      <c r="EMO156" s="46"/>
      <c r="EMP156" s="46"/>
      <c r="EMQ156" s="46"/>
      <c r="EMR156" s="46"/>
      <c r="EMS156" s="46"/>
      <c r="EMT156" s="46"/>
      <c r="EMU156" s="46"/>
      <c r="EMV156" s="46"/>
      <c r="EMW156" s="46"/>
      <c r="EMX156" s="46"/>
      <c r="EMY156" s="46"/>
      <c r="EMZ156" s="46"/>
      <c r="ENA156" s="46"/>
      <c r="ENB156" s="46"/>
      <c r="ENC156" s="46"/>
      <c r="END156" s="46"/>
      <c r="ENE156" s="46"/>
      <c r="ENF156" s="46"/>
      <c r="ENG156" s="46"/>
      <c r="ENH156" s="46"/>
      <c r="ENI156" s="46"/>
      <c r="ENJ156" s="46"/>
      <c r="ENK156" s="46"/>
      <c r="ENL156" s="46"/>
      <c r="ENM156" s="46"/>
      <c r="ENN156" s="46"/>
      <c r="ENO156" s="46"/>
      <c r="ENP156" s="46"/>
      <c r="ENQ156" s="46"/>
      <c r="ENR156" s="46"/>
      <c r="ENS156" s="46"/>
      <c r="ENT156" s="46"/>
      <c r="ENU156" s="46"/>
      <c r="ENV156" s="46"/>
      <c r="ENW156" s="46"/>
      <c r="ENX156" s="46"/>
      <c r="ENY156" s="46"/>
      <c r="ENZ156" s="46"/>
      <c r="EOA156" s="46"/>
      <c r="EOB156" s="46"/>
      <c r="EOC156" s="46"/>
      <c r="EOD156" s="46"/>
      <c r="EOE156" s="46"/>
      <c r="EOF156" s="46"/>
      <c r="EOG156" s="46"/>
      <c r="EOH156" s="46"/>
      <c r="EOI156" s="46"/>
      <c r="EOJ156" s="46"/>
      <c r="EOK156" s="46"/>
      <c r="EOL156" s="46"/>
      <c r="EOM156" s="46"/>
      <c r="EON156" s="46"/>
      <c r="EOO156" s="46"/>
      <c r="EOP156" s="46"/>
      <c r="EOQ156" s="46"/>
      <c r="EOR156" s="46"/>
      <c r="EOS156" s="46"/>
      <c r="EOT156" s="46"/>
      <c r="EOU156" s="46"/>
      <c r="EOV156" s="46"/>
      <c r="EOW156" s="46"/>
      <c r="EOX156" s="46"/>
      <c r="EOY156" s="46"/>
      <c r="EOZ156" s="46"/>
      <c r="EPA156" s="46"/>
      <c r="EPB156" s="46"/>
      <c r="EPC156" s="46"/>
      <c r="EPD156" s="46"/>
      <c r="EPE156" s="46"/>
      <c r="EPF156" s="46"/>
      <c r="EPG156" s="46"/>
      <c r="EPH156" s="46"/>
      <c r="EPI156" s="46"/>
      <c r="EPJ156" s="46"/>
      <c r="EPK156" s="46"/>
      <c r="EPL156" s="46"/>
      <c r="EPM156" s="46"/>
      <c r="EPN156" s="46"/>
      <c r="EPO156" s="46"/>
      <c r="EPP156" s="46"/>
      <c r="EPQ156" s="46"/>
      <c r="EPR156" s="46"/>
      <c r="EPS156" s="46"/>
      <c r="EPT156" s="46"/>
      <c r="EPU156" s="46"/>
      <c r="EPV156" s="46"/>
      <c r="EPW156" s="46"/>
      <c r="EPX156" s="46"/>
      <c r="EPY156" s="46"/>
      <c r="EPZ156" s="46"/>
      <c r="EQA156" s="46"/>
      <c r="EQB156" s="46"/>
      <c r="EQC156" s="46"/>
      <c r="EQD156" s="46"/>
      <c r="EQE156" s="46"/>
      <c r="EQF156" s="46"/>
      <c r="EQG156" s="46"/>
      <c r="EQH156" s="46"/>
      <c r="EQI156" s="46"/>
      <c r="EQJ156" s="46"/>
      <c r="EQK156" s="46"/>
      <c r="EQL156" s="46"/>
      <c r="EQM156" s="46"/>
      <c r="EQN156" s="46"/>
      <c r="EQO156" s="46"/>
      <c r="EQP156" s="46"/>
      <c r="EQQ156" s="46"/>
      <c r="EQR156" s="46"/>
      <c r="EQS156" s="46"/>
      <c r="EQT156" s="46"/>
      <c r="EQU156" s="46"/>
      <c r="EQV156" s="46"/>
      <c r="EQW156" s="46"/>
      <c r="EQX156" s="46"/>
      <c r="EQY156" s="46"/>
      <c r="EQZ156" s="46"/>
      <c r="ERA156" s="46"/>
      <c r="ERB156" s="46"/>
      <c r="ERC156" s="46"/>
      <c r="ERD156" s="46"/>
      <c r="ERE156" s="46"/>
      <c r="ERF156" s="46"/>
      <c r="ERG156" s="46"/>
      <c r="ERH156" s="46"/>
      <c r="ERI156" s="46"/>
      <c r="ERJ156" s="46"/>
      <c r="ERK156" s="46"/>
      <c r="ERL156" s="46"/>
      <c r="ERM156" s="46"/>
      <c r="ERN156" s="46"/>
      <c r="ERO156" s="46"/>
      <c r="ERP156" s="46"/>
      <c r="ERQ156" s="46"/>
      <c r="ERR156" s="46"/>
      <c r="ERS156" s="46"/>
      <c r="ERT156" s="46"/>
      <c r="ERU156" s="46"/>
      <c r="ERV156" s="46"/>
      <c r="ERW156" s="46"/>
      <c r="ERX156" s="46"/>
      <c r="ERY156" s="46"/>
      <c r="ERZ156" s="46"/>
      <c r="ESA156" s="46"/>
      <c r="ESB156" s="46"/>
      <c r="ESC156" s="46"/>
      <c r="ESD156" s="46"/>
      <c r="ESE156" s="46"/>
      <c r="ESF156" s="46"/>
      <c r="ESG156" s="46"/>
      <c r="ESH156" s="46"/>
      <c r="ESI156" s="46"/>
      <c r="ESJ156" s="46"/>
      <c r="ESK156" s="46"/>
      <c r="ESL156" s="46"/>
      <c r="ESM156" s="46"/>
      <c r="ESN156" s="46"/>
      <c r="ESO156" s="46"/>
      <c r="ESP156" s="46"/>
      <c r="ESQ156" s="46"/>
      <c r="ESR156" s="46"/>
      <c r="ESS156" s="46"/>
      <c r="EST156" s="46"/>
      <c r="ESU156" s="46"/>
      <c r="ESV156" s="46"/>
      <c r="ESW156" s="46"/>
      <c r="ESX156" s="46"/>
      <c r="ESY156" s="46"/>
      <c r="ESZ156" s="46"/>
      <c r="ETA156" s="46"/>
      <c r="ETB156" s="46"/>
      <c r="ETC156" s="46"/>
      <c r="ETD156" s="46"/>
      <c r="ETE156" s="46"/>
      <c r="ETF156" s="46"/>
      <c r="ETG156" s="46"/>
      <c r="ETH156" s="46"/>
      <c r="ETI156" s="46"/>
      <c r="ETJ156" s="46"/>
      <c r="ETK156" s="46"/>
      <c r="ETL156" s="46"/>
      <c r="ETM156" s="46"/>
      <c r="ETN156" s="46"/>
      <c r="ETO156" s="46"/>
      <c r="ETP156" s="46"/>
      <c r="ETQ156" s="46"/>
      <c r="ETR156" s="46"/>
      <c r="ETS156" s="46"/>
      <c r="ETT156" s="46"/>
      <c r="ETU156" s="46"/>
      <c r="ETV156" s="46"/>
      <c r="ETW156" s="46"/>
      <c r="ETX156" s="46"/>
      <c r="ETY156" s="46"/>
      <c r="ETZ156" s="46"/>
      <c r="EUA156" s="46"/>
      <c r="EUB156" s="46"/>
      <c r="EUC156" s="46"/>
      <c r="EUD156" s="46"/>
      <c r="EUE156" s="46"/>
      <c r="EUF156" s="46"/>
      <c r="EUG156" s="46"/>
      <c r="EUH156" s="46"/>
      <c r="EUI156" s="46"/>
      <c r="EUJ156" s="46"/>
      <c r="EUK156" s="46"/>
      <c r="EUL156" s="46"/>
      <c r="EUM156" s="46"/>
      <c r="EUN156" s="46"/>
      <c r="EUO156" s="46"/>
      <c r="EUP156" s="46"/>
      <c r="EUQ156" s="46"/>
      <c r="EUR156" s="46"/>
      <c r="EUS156" s="46"/>
      <c r="EUT156" s="46"/>
      <c r="EUU156" s="46"/>
      <c r="EUV156" s="46"/>
      <c r="EUW156" s="46"/>
      <c r="EUX156" s="46"/>
      <c r="EUY156" s="46"/>
      <c r="EUZ156" s="46"/>
      <c r="EVA156" s="46"/>
      <c r="EVB156" s="46"/>
      <c r="EVC156" s="46"/>
      <c r="EVD156" s="46"/>
      <c r="EVE156" s="46"/>
      <c r="EVF156" s="46"/>
      <c r="EVG156" s="46"/>
      <c r="EVH156" s="46"/>
      <c r="EVI156" s="46"/>
      <c r="EVJ156" s="46"/>
      <c r="EVK156" s="46"/>
      <c r="EVL156" s="46"/>
      <c r="EVM156" s="46"/>
      <c r="EVN156" s="46"/>
      <c r="EVO156" s="46"/>
      <c r="EVP156" s="46"/>
      <c r="EVQ156" s="46"/>
      <c r="EVR156" s="46"/>
      <c r="EVS156" s="46"/>
      <c r="EVT156" s="46"/>
      <c r="EVU156" s="46"/>
      <c r="EVV156" s="46"/>
      <c r="EVW156" s="46"/>
      <c r="EVX156" s="46"/>
      <c r="EVY156" s="46"/>
      <c r="EVZ156" s="46"/>
      <c r="EWA156" s="46"/>
      <c r="EWB156" s="46"/>
      <c r="EWC156" s="46"/>
      <c r="EWD156" s="46"/>
      <c r="EWE156" s="46"/>
      <c r="EWF156" s="46"/>
      <c r="EWG156" s="46"/>
      <c r="EWH156" s="46"/>
      <c r="EWI156" s="46"/>
      <c r="EWJ156" s="46"/>
      <c r="EWK156" s="46"/>
      <c r="EWL156" s="46"/>
      <c r="EWM156" s="46"/>
      <c r="EWN156" s="46"/>
      <c r="EWO156" s="46"/>
      <c r="EWP156" s="46"/>
      <c r="EWQ156" s="46"/>
      <c r="EWR156" s="46"/>
      <c r="EWS156" s="46"/>
      <c r="EWT156" s="46"/>
      <c r="EWU156" s="46"/>
      <c r="EWV156" s="46"/>
      <c r="EWW156" s="46"/>
      <c r="EWX156" s="46"/>
      <c r="EWY156" s="46"/>
      <c r="EWZ156" s="46"/>
      <c r="EXA156" s="46"/>
      <c r="EXB156" s="46"/>
      <c r="EXC156" s="46"/>
      <c r="EXD156" s="46"/>
      <c r="EXE156" s="46"/>
      <c r="EXF156" s="46"/>
      <c r="EXG156" s="46"/>
      <c r="EXH156" s="46"/>
      <c r="EXI156" s="46"/>
      <c r="EXJ156" s="46"/>
      <c r="EXK156" s="46"/>
      <c r="EXL156" s="46"/>
      <c r="EXM156" s="46"/>
      <c r="EXN156" s="46"/>
      <c r="EXO156" s="46"/>
      <c r="EXP156" s="46"/>
      <c r="EXQ156" s="46"/>
      <c r="EXR156" s="46"/>
      <c r="EXS156" s="46"/>
      <c r="EXT156" s="46"/>
      <c r="EXU156" s="46"/>
      <c r="EXV156" s="46"/>
      <c r="EXW156" s="46"/>
      <c r="EXX156" s="46"/>
      <c r="EXY156" s="46"/>
      <c r="EXZ156" s="46"/>
      <c r="EYA156" s="46"/>
      <c r="EYB156" s="46"/>
      <c r="EYC156" s="46"/>
      <c r="EYD156" s="46"/>
      <c r="EYE156" s="46"/>
      <c r="EYF156" s="46"/>
      <c r="EYG156" s="46"/>
      <c r="EYH156" s="46"/>
      <c r="EYI156" s="46"/>
      <c r="EYJ156" s="46"/>
      <c r="EYK156" s="46"/>
      <c r="EYL156" s="46"/>
      <c r="EYM156" s="46"/>
      <c r="EYN156" s="46"/>
      <c r="EYO156" s="46"/>
      <c r="EYP156" s="46"/>
      <c r="EYQ156" s="46"/>
      <c r="EYR156" s="46"/>
      <c r="EYS156" s="46"/>
      <c r="EYT156" s="46"/>
      <c r="EYU156" s="46"/>
      <c r="EYV156" s="46"/>
      <c r="EYW156" s="46"/>
      <c r="EYX156" s="46"/>
      <c r="EYY156" s="46"/>
      <c r="EYZ156" s="46"/>
      <c r="EZA156" s="46"/>
      <c r="EZB156" s="46"/>
      <c r="EZC156" s="46"/>
      <c r="EZD156" s="46"/>
      <c r="EZE156" s="46"/>
      <c r="EZF156" s="46"/>
      <c r="EZG156" s="46"/>
      <c r="EZH156" s="46"/>
      <c r="EZI156" s="46"/>
      <c r="EZJ156" s="46"/>
      <c r="EZK156" s="46"/>
      <c r="EZL156" s="46"/>
      <c r="EZM156" s="46"/>
      <c r="EZN156" s="46"/>
      <c r="EZO156" s="46"/>
      <c r="EZP156" s="46"/>
      <c r="EZQ156" s="46"/>
      <c r="EZR156" s="46"/>
      <c r="EZS156" s="46"/>
      <c r="EZT156" s="46"/>
      <c r="EZU156" s="46"/>
      <c r="EZV156" s="46"/>
      <c r="EZW156" s="46"/>
      <c r="EZX156" s="46"/>
      <c r="EZY156" s="46"/>
      <c r="EZZ156" s="46"/>
      <c r="FAA156" s="46"/>
      <c r="FAB156" s="46"/>
      <c r="FAC156" s="46"/>
      <c r="FAD156" s="46"/>
      <c r="FAE156" s="46"/>
      <c r="FAF156" s="46"/>
      <c r="FAG156" s="46"/>
      <c r="FAH156" s="46"/>
      <c r="FAI156" s="46"/>
      <c r="FAJ156" s="46"/>
      <c r="FAK156" s="46"/>
      <c r="FAL156" s="46"/>
      <c r="FAM156" s="46"/>
      <c r="FAN156" s="46"/>
      <c r="FAO156" s="46"/>
      <c r="FAP156" s="46"/>
      <c r="FAQ156" s="46"/>
      <c r="FAR156" s="46"/>
      <c r="FAS156" s="46"/>
      <c r="FAT156" s="46"/>
      <c r="FAU156" s="46"/>
      <c r="FAV156" s="46"/>
      <c r="FAW156" s="46"/>
      <c r="FAX156" s="46"/>
      <c r="FAY156" s="46"/>
      <c r="FAZ156" s="46"/>
      <c r="FBA156" s="46"/>
      <c r="FBB156" s="46"/>
      <c r="FBC156" s="46"/>
      <c r="FBD156" s="46"/>
      <c r="FBE156" s="46"/>
      <c r="FBF156" s="46"/>
      <c r="FBG156" s="46"/>
      <c r="FBH156" s="46"/>
      <c r="FBI156" s="46"/>
      <c r="FBJ156" s="46"/>
      <c r="FBK156" s="46"/>
      <c r="FBL156" s="46"/>
      <c r="FBM156" s="46"/>
      <c r="FBN156" s="46"/>
      <c r="FBO156" s="46"/>
      <c r="FBP156" s="46"/>
      <c r="FBQ156" s="46"/>
      <c r="FBR156" s="46"/>
      <c r="FBS156" s="46"/>
      <c r="FBT156" s="46"/>
      <c r="FBU156" s="46"/>
      <c r="FBV156" s="46"/>
      <c r="FBW156" s="46"/>
      <c r="FBX156" s="46"/>
      <c r="FBY156" s="46"/>
      <c r="FBZ156" s="46"/>
      <c r="FCA156" s="46"/>
      <c r="FCB156" s="46"/>
      <c r="FCC156" s="46"/>
      <c r="FCD156" s="46"/>
      <c r="FCE156" s="46"/>
      <c r="FCF156" s="46"/>
      <c r="FCG156" s="46"/>
      <c r="FCH156" s="46"/>
      <c r="FCI156" s="46"/>
      <c r="FCJ156" s="46"/>
      <c r="FCK156" s="46"/>
      <c r="FCL156" s="46"/>
      <c r="FCM156" s="46"/>
      <c r="FCN156" s="46"/>
      <c r="FCO156" s="46"/>
      <c r="FCP156" s="46"/>
      <c r="FCQ156" s="46"/>
      <c r="FCR156" s="46"/>
      <c r="FCS156" s="46"/>
      <c r="FCT156" s="46"/>
      <c r="FCU156" s="46"/>
      <c r="FCV156" s="46"/>
      <c r="FCW156" s="46"/>
      <c r="FCX156" s="46"/>
      <c r="FCY156" s="46"/>
      <c r="FCZ156" s="46"/>
      <c r="FDA156" s="46"/>
      <c r="FDB156" s="46"/>
      <c r="FDC156" s="46"/>
      <c r="FDD156" s="46"/>
      <c r="FDE156" s="46"/>
      <c r="FDF156" s="46"/>
      <c r="FDG156" s="46"/>
      <c r="FDH156" s="46"/>
      <c r="FDI156" s="46"/>
      <c r="FDJ156" s="46"/>
      <c r="FDK156" s="46"/>
      <c r="FDL156" s="46"/>
      <c r="FDM156" s="46"/>
      <c r="FDN156" s="46"/>
      <c r="FDO156" s="46"/>
      <c r="FDP156" s="46"/>
      <c r="FDQ156" s="46"/>
      <c r="FDR156" s="46"/>
      <c r="FDS156" s="46"/>
      <c r="FDT156" s="46"/>
      <c r="FDU156" s="46"/>
      <c r="FDV156" s="46"/>
      <c r="FDW156" s="46"/>
      <c r="FDX156" s="46"/>
      <c r="FDY156" s="46"/>
      <c r="FDZ156" s="46"/>
      <c r="FEA156" s="46"/>
      <c r="FEB156" s="46"/>
      <c r="FEC156" s="46"/>
      <c r="FED156" s="46"/>
      <c r="FEE156" s="46"/>
      <c r="FEF156" s="46"/>
      <c r="FEG156" s="46"/>
      <c r="FEH156" s="46"/>
      <c r="FEI156" s="46"/>
      <c r="FEJ156" s="46"/>
      <c r="FEK156" s="46"/>
      <c r="FEL156" s="46"/>
      <c r="FEM156" s="46"/>
      <c r="FEN156" s="46"/>
      <c r="FEO156" s="46"/>
      <c r="FEP156" s="46"/>
      <c r="FEQ156" s="46"/>
      <c r="FER156" s="46"/>
      <c r="FES156" s="46"/>
      <c r="FET156" s="46"/>
      <c r="FEU156" s="46"/>
      <c r="FEV156" s="46"/>
      <c r="FEW156" s="46"/>
      <c r="FEX156" s="46"/>
      <c r="FEY156" s="46"/>
      <c r="FEZ156" s="46"/>
      <c r="FFA156" s="46"/>
      <c r="FFB156" s="46"/>
      <c r="FFC156" s="46"/>
      <c r="FFD156" s="46"/>
      <c r="FFE156" s="46"/>
      <c r="FFF156" s="46"/>
      <c r="FFG156" s="46"/>
      <c r="FFH156" s="46"/>
      <c r="FFI156" s="46"/>
      <c r="FFJ156" s="46"/>
      <c r="FFK156" s="46"/>
      <c r="FFL156" s="46"/>
      <c r="FFM156" s="46"/>
      <c r="FFN156" s="46"/>
      <c r="FFO156" s="46"/>
      <c r="FFP156" s="46"/>
      <c r="FFQ156" s="46"/>
      <c r="FFR156" s="46"/>
      <c r="FFS156" s="46"/>
      <c r="FFT156" s="46"/>
      <c r="FFU156" s="46"/>
      <c r="FFV156" s="46"/>
      <c r="FFW156" s="46"/>
      <c r="FFX156" s="46"/>
      <c r="FFY156" s="46"/>
      <c r="FFZ156" s="46"/>
      <c r="FGA156" s="46"/>
      <c r="FGB156" s="46"/>
      <c r="FGC156" s="46"/>
      <c r="FGD156" s="46"/>
      <c r="FGE156" s="46"/>
      <c r="FGF156" s="46"/>
      <c r="FGG156" s="46"/>
      <c r="FGH156" s="46"/>
      <c r="FGI156" s="46"/>
      <c r="FGJ156" s="46"/>
      <c r="FGK156" s="46"/>
      <c r="FGL156" s="46"/>
      <c r="FGM156" s="46"/>
      <c r="FGN156" s="46"/>
      <c r="FGO156" s="46"/>
      <c r="FGP156" s="46"/>
      <c r="FGQ156" s="46"/>
      <c r="FGR156" s="46"/>
      <c r="FGS156" s="46"/>
      <c r="FGT156" s="46"/>
      <c r="FGU156" s="46"/>
      <c r="FGV156" s="46"/>
      <c r="FGW156" s="46"/>
      <c r="FGX156" s="46"/>
      <c r="FGY156" s="46"/>
      <c r="FGZ156" s="46"/>
      <c r="FHA156" s="46"/>
      <c r="FHB156" s="46"/>
      <c r="FHC156" s="46"/>
      <c r="FHD156" s="46"/>
      <c r="FHE156" s="46"/>
      <c r="FHF156" s="46"/>
      <c r="FHG156" s="46"/>
      <c r="FHH156" s="46"/>
      <c r="FHI156" s="46"/>
      <c r="FHJ156" s="46"/>
      <c r="FHK156" s="46"/>
      <c r="FHL156" s="46"/>
      <c r="FHM156" s="46"/>
      <c r="FHN156" s="46"/>
      <c r="FHO156" s="46"/>
      <c r="FHP156" s="46"/>
      <c r="FHQ156" s="46"/>
      <c r="FHR156" s="46"/>
      <c r="FHS156" s="46"/>
      <c r="FHT156" s="46"/>
      <c r="FHU156" s="46"/>
      <c r="FHV156" s="46"/>
      <c r="FHW156" s="46"/>
      <c r="FHX156" s="46"/>
      <c r="FHY156" s="46"/>
      <c r="FHZ156" s="46"/>
      <c r="FIA156" s="46"/>
      <c r="FIB156" s="46"/>
      <c r="FIC156" s="46"/>
      <c r="FID156" s="46"/>
      <c r="FIE156" s="46"/>
      <c r="FIF156" s="46"/>
      <c r="FIG156" s="46"/>
      <c r="FIH156" s="46"/>
      <c r="FII156" s="46"/>
      <c r="FIJ156" s="46"/>
      <c r="FIK156" s="46"/>
      <c r="FIL156" s="46"/>
      <c r="FIM156" s="46"/>
      <c r="FIN156" s="46"/>
      <c r="FIO156" s="46"/>
      <c r="FIP156" s="46"/>
      <c r="FIQ156" s="46"/>
      <c r="FIR156" s="46"/>
      <c r="FIS156" s="46"/>
      <c r="FIT156" s="46"/>
      <c r="FIU156" s="46"/>
      <c r="FIV156" s="46"/>
      <c r="FIW156" s="46"/>
      <c r="FIX156" s="46"/>
      <c r="FIY156" s="46"/>
      <c r="FIZ156" s="46"/>
      <c r="FJA156" s="46"/>
      <c r="FJB156" s="46"/>
      <c r="FJC156" s="46"/>
      <c r="FJD156" s="46"/>
      <c r="FJE156" s="46"/>
      <c r="FJF156" s="46"/>
      <c r="FJG156" s="46"/>
      <c r="FJH156" s="46"/>
      <c r="FJI156" s="46"/>
      <c r="FJJ156" s="46"/>
      <c r="FJK156" s="46"/>
      <c r="FJL156" s="46"/>
      <c r="FJM156" s="46"/>
      <c r="FJN156" s="46"/>
      <c r="FJO156" s="46"/>
      <c r="FJP156" s="46"/>
      <c r="FJQ156" s="46"/>
      <c r="FJR156" s="46"/>
      <c r="FJS156" s="46"/>
      <c r="FJT156" s="46"/>
      <c r="FJU156" s="46"/>
      <c r="FJV156" s="46"/>
      <c r="FJW156" s="46"/>
      <c r="FJX156" s="46"/>
      <c r="FJY156" s="46"/>
      <c r="FJZ156" s="46"/>
      <c r="FKA156" s="46"/>
      <c r="FKB156" s="46"/>
      <c r="FKC156" s="46"/>
      <c r="FKD156" s="46"/>
      <c r="FKE156" s="46"/>
      <c r="FKF156" s="46"/>
      <c r="FKG156" s="46"/>
      <c r="FKH156" s="46"/>
      <c r="FKI156" s="46"/>
      <c r="FKJ156" s="46"/>
      <c r="FKK156" s="46"/>
      <c r="FKL156" s="46"/>
      <c r="FKM156" s="46"/>
      <c r="FKN156" s="46"/>
      <c r="FKO156" s="46"/>
      <c r="FKP156" s="46"/>
      <c r="FKQ156" s="46"/>
      <c r="FKR156" s="46"/>
      <c r="FKS156" s="46"/>
      <c r="FKT156" s="46"/>
      <c r="FKU156" s="46"/>
      <c r="FKV156" s="46"/>
      <c r="FKW156" s="46"/>
      <c r="FKX156" s="46"/>
      <c r="FKY156" s="46"/>
      <c r="FKZ156" s="46"/>
      <c r="FLA156" s="46"/>
      <c r="FLB156" s="46"/>
      <c r="FLC156" s="46"/>
      <c r="FLD156" s="46"/>
      <c r="FLE156" s="46"/>
      <c r="FLF156" s="46"/>
      <c r="FLG156" s="46"/>
      <c r="FLH156" s="46"/>
      <c r="FLI156" s="46"/>
      <c r="FLJ156" s="46"/>
      <c r="FLK156" s="46"/>
      <c r="FLL156" s="46"/>
      <c r="FLM156" s="46"/>
      <c r="FLN156" s="46"/>
      <c r="FLO156" s="46"/>
      <c r="FLP156" s="46"/>
      <c r="FLQ156" s="46"/>
      <c r="FLR156" s="46"/>
      <c r="FLS156" s="46"/>
      <c r="FLT156" s="46"/>
      <c r="FLU156" s="46"/>
      <c r="FLV156" s="46"/>
      <c r="FLW156" s="46"/>
      <c r="FLX156" s="46"/>
      <c r="FLY156" s="46"/>
      <c r="FLZ156" s="46"/>
      <c r="FMA156" s="46"/>
      <c r="FMB156" s="46"/>
      <c r="FMC156" s="46"/>
      <c r="FMD156" s="46"/>
      <c r="FME156" s="46"/>
      <c r="FMF156" s="46"/>
      <c r="FMG156" s="46"/>
      <c r="FMH156" s="46"/>
      <c r="FMI156" s="46"/>
      <c r="FMJ156" s="46"/>
      <c r="FMK156" s="46"/>
      <c r="FML156" s="46"/>
      <c r="FMM156" s="46"/>
      <c r="FMN156" s="46"/>
      <c r="FMO156" s="46"/>
      <c r="FMP156" s="46"/>
      <c r="FMQ156" s="46"/>
      <c r="FMR156" s="46"/>
      <c r="FMS156" s="46"/>
      <c r="FMT156" s="46"/>
      <c r="FMU156" s="46"/>
      <c r="FMV156" s="46"/>
      <c r="FMW156" s="46"/>
      <c r="FMX156" s="46"/>
      <c r="FMY156" s="46"/>
      <c r="FMZ156" s="46"/>
      <c r="FNA156" s="46"/>
      <c r="FNB156" s="46"/>
      <c r="FNC156" s="46"/>
      <c r="FND156" s="46"/>
      <c r="FNE156" s="46"/>
      <c r="FNF156" s="46"/>
      <c r="FNG156" s="46"/>
      <c r="FNH156" s="46"/>
      <c r="FNI156" s="46"/>
      <c r="FNJ156" s="46"/>
      <c r="FNK156" s="46"/>
      <c r="FNL156" s="46"/>
      <c r="FNM156" s="46"/>
      <c r="FNN156" s="46"/>
      <c r="FNO156" s="46"/>
      <c r="FNP156" s="46"/>
      <c r="FNQ156" s="46"/>
      <c r="FNR156" s="46"/>
      <c r="FNS156" s="46"/>
      <c r="FNT156" s="46"/>
      <c r="FNU156" s="46"/>
      <c r="FNV156" s="46"/>
      <c r="FNW156" s="46"/>
      <c r="FNX156" s="46"/>
      <c r="FNY156" s="46"/>
      <c r="FNZ156" s="46"/>
      <c r="FOA156" s="46"/>
      <c r="FOB156" s="46"/>
      <c r="FOC156" s="46"/>
      <c r="FOD156" s="46"/>
      <c r="FOE156" s="46"/>
      <c r="FOF156" s="46"/>
      <c r="FOG156" s="46"/>
      <c r="FOH156" s="46"/>
      <c r="FOI156" s="46"/>
      <c r="FOJ156" s="46"/>
      <c r="FOK156" s="46"/>
      <c r="FOL156" s="46"/>
      <c r="FOM156" s="46"/>
      <c r="FON156" s="46"/>
      <c r="FOO156" s="46"/>
      <c r="FOP156" s="46"/>
      <c r="FOQ156" s="46"/>
      <c r="FOR156" s="46"/>
      <c r="FOS156" s="46"/>
      <c r="FOT156" s="46"/>
      <c r="FOU156" s="46"/>
      <c r="FOV156" s="46"/>
      <c r="FOW156" s="46"/>
      <c r="FOX156" s="46"/>
      <c r="FOY156" s="46"/>
      <c r="FOZ156" s="46"/>
      <c r="FPA156" s="46"/>
      <c r="FPB156" s="46"/>
      <c r="FPC156" s="46"/>
      <c r="FPD156" s="46"/>
      <c r="FPE156" s="46"/>
      <c r="FPF156" s="46"/>
      <c r="FPG156" s="46"/>
      <c r="FPH156" s="46"/>
      <c r="FPI156" s="46"/>
      <c r="FPJ156" s="46"/>
      <c r="FPK156" s="46"/>
      <c r="FPL156" s="46"/>
      <c r="FPM156" s="46"/>
      <c r="FPN156" s="46"/>
      <c r="FPO156" s="46"/>
      <c r="FPP156" s="46"/>
      <c r="FPQ156" s="46"/>
      <c r="FPR156" s="46"/>
      <c r="FPS156" s="46"/>
      <c r="FPT156" s="46"/>
      <c r="FPU156" s="46"/>
      <c r="FPV156" s="46"/>
      <c r="FPW156" s="46"/>
      <c r="FPX156" s="46"/>
      <c r="FPY156" s="46"/>
      <c r="FPZ156" s="46"/>
      <c r="FQA156" s="46"/>
      <c r="FQB156" s="46"/>
      <c r="FQC156" s="46"/>
      <c r="FQD156" s="46"/>
      <c r="FQE156" s="46"/>
      <c r="FQF156" s="46"/>
      <c r="FQG156" s="46"/>
      <c r="FQH156" s="46"/>
      <c r="FQI156" s="46"/>
      <c r="FQJ156" s="46"/>
      <c r="FQK156" s="46"/>
      <c r="FQL156" s="46"/>
      <c r="FQM156" s="46"/>
      <c r="FQN156" s="46"/>
      <c r="FQO156" s="46"/>
      <c r="FQP156" s="46"/>
      <c r="FQQ156" s="46"/>
      <c r="FQR156" s="46"/>
      <c r="FQS156" s="46"/>
      <c r="FQT156" s="46"/>
      <c r="FQU156" s="46"/>
      <c r="FQV156" s="46"/>
      <c r="FQW156" s="46"/>
      <c r="FQX156" s="46"/>
      <c r="FQY156" s="46"/>
      <c r="FQZ156" s="46"/>
      <c r="FRA156" s="46"/>
      <c r="FRB156" s="46"/>
      <c r="FRC156" s="46"/>
      <c r="FRD156" s="46"/>
      <c r="FRE156" s="46"/>
      <c r="FRF156" s="46"/>
      <c r="FRG156" s="46"/>
      <c r="FRH156" s="46"/>
      <c r="FRI156" s="46"/>
      <c r="FRJ156" s="46"/>
      <c r="FRK156" s="46"/>
      <c r="FRL156" s="46"/>
      <c r="FRM156" s="46"/>
      <c r="FRN156" s="46"/>
      <c r="FRO156" s="46"/>
      <c r="FRP156" s="46"/>
      <c r="FRQ156" s="46"/>
      <c r="FRR156" s="46"/>
      <c r="FRS156" s="46"/>
      <c r="FRT156" s="46"/>
      <c r="FRU156" s="46"/>
      <c r="FRV156" s="46"/>
      <c r="FRW156" s="46"/>
      <c r="FRX156" s="46"/>
      <c r="FRY156" s="46"/>
      <c r="FRZ156" s="46"/>
      <c r="FSA156" s="46"/>
      <c r="FSB156" s="46"/>
      <c r="FSC156" s="46"/>
      <c r="FSD156" s="46"/>
      <c r="FSE156" s="46"/>
      <c r="FSF156" s="46"/>
      <c r="FSG156" s="46"/>
      <c r="FSH156" s="46"/>
      <c r="FSI156" s="46"/>
      <c r="FSJ156" s="46"/>
      <c r="FSK156" s="46"/>
      <c r="FSL156" s="46"/>
      <c r="FSM156" s="46"/>
      <c r="FSN156" s="46"/>
      <c r="FSO156" s="46"/>
      <c r="FSP156" s="46"/>
      <c r="FSQ156" s="46"/>
      <c r="FSR156" s="46"/>
      <c r="FSS156" s="46"/>
      <c r="FST156" s="46"/>
      <c r="FSU156" s="46"/>
      <c r="FSV156" s="46"/>
      <c r="FSW156" s="46"/>
      <c r="FSX156" s="46"/>
      <c r="FSY156" s="46"/>
      <c r="FSZ156" s="46"/>
      <c r="FTA156" s="46"/>
      <c r="FTB156" s="46"/>
      <c r="FTC156" s="46"/>
      <c r="FTD156" s="46"/>
      <c r="FTE156" s="46"/>
      <c r="FTF156" s="46"/>
      <c r="FTG156" s="46"/>
      <c r="FTH156" s="46"/>
      <c r="FTI156" s="46"/>
      <c r="FTJ156" s="46"/>
      <c r="FTK156" s="46"/>
      <c r="FTL156" s="46"/>
      <c r="FTM156" s="46"/>
      <c r="FTN156" s="46"/>
      <c r="FTO156" s="46"/>
      <c r="FTP156" s="46"/>
      <c r="FTQ156" s="46"/>
      <c r="FTR156" s="46"/>
      <c r="FTS156" s="46"/>
      <c r="FTT156" s="46"/>
      <c r="FTU156" s="46"/>
      <c r="FTV156" s="46"/>
      <c r="FTW156" s="46"/>
      <c r="FTX156" s="46"/>
      <c r="FTY156" s="46"/>
      <c r="FTZ156" s="46"/>
      <c r="FUA156" s="46"/>
      <c r="FUB156" s="46"/>
      <c r="FUC156" s="46"/>
      <c r="FUD156" s="46"/>
      <c r="FUE156" s="46"/>
      <c r="FUF156" s="46"/>
      <c r="FUG156" s="46"/>
      <c r="FUH156" s="46"/>
      <c r="FUI156" s="46"/>
      <c r="FUJ156" s="46"/>
      <c r="FUK156" s="46"/>
      <c r="FUL156" s="46"/>
      <c r="FUM156" s="46"/>
      <c r="FUN156" s="46"/>
      <c r="FUO156" s="46"/>
      <c r="FUP156" s="46"/>
      <c r="FUQ156" s="46"/>
      <c r="FUR156" s="46"/>
      <c r="FUS156" s="46"/>
      <c r="FUT156" s="46"/>
      <c r="FUU156" s="46"/>
      <c r="FUV156" s="46"/>
      <c r="FUW156" s="46"/>
      <c r="FUX156" s="46"/>
      <c r="FUY156" s="46"/>
      <c r="FUZ156" s="46"/>
      <c r="FVA156" s="46"/>
      <c r="FVB156" s="46"/>
      <c r="FVC156" s="46"/>
      <c r="FVD156" s="46"/>
      <c r="FVE156" s="46"/>
      <c r="FVF156" s="46"/>
      <c r="FVG156" s="46"/>
      <c r="FVH156" s="46"/>
      <c r="FVI156" s="46"/>
      <c r="FVJ156" s="46"/>
      <c r="FVK156" s="46"/>
      <c r="FVL156" s="46"/>
      <c r="FVM156" s="46"/>
      <c r="FVN156" s="46"/>
      <c r="FVO156" s="46"/>
      <c r="FVP156" s="46"/>
      <c r="FVQ156" s="46"/>
      <c r="FVR156" s="46"/>
      <c r="FVS156" s="46"/>
      <c r="FVT156" s="46"/>
      <c r="FVU156" s="46"/>
      <c r="FVV156" s="46"/>
      <c r="FVW156" s="46"/>
      <c r="FVX156" s="46"/>
      <c r="FVY156" s="46"/>
      <c r="FVZ156" s="46"/>
      <c r="FWA156" s="46"/>
      <c r="FWB156" s="46"/>
      <c r="FWC156" s="46"/>
      <c r="FWD156" s="46"/>
      <c r="FWE156" s="46"/>
      <c r="FWF156" s="46"/>
      <c r="FWG156" s="46"/>
      <c r="FWH156" s="46"/>
      <c r="FWI156" s="46"/>
      <c r="FWJ156" s="46"/>
      <c r="FWK156" s="46"/>
      <c r="FWL156" s="46"/>
      <c r="FWM156" s="46"/>
      <c r="FWN156" s="46"/>
      <c r="FWO156" s="46"/>
      <c r="FWP156" s="46"/>
      <c r="FWQ156" s="46"/>
      <c r="FWR156" s="46"/>
      <c r="FWS156" s="46"/>
      <c r="FWT156" s="46"/>
      <c r="FWU156" s="46"/>
      <c r="FWV156" s="46"/>
      <c r="FWW156" s="46"/>
      <c r="FWX156" s="46"/>
      <c r="FWY156" s="46"/>
      <c r="FWZ156" s="46"/>
      <c r="FXA156" s="46"/>
      <c r="FXB156" s="46"/>
      <c r="FXC156" s="46"/>
      <c r="FXD156" s="46"/>
      <c r="FXE156" s="46"/>
      <c r="FXF156" s="46"/>
      <c r="FXG156" s="46"/>
      <c r="FXH156" s="46"/>
      <c r="FXI156" s="46"/>
      <c r="FXJ156" s="46"/>
      <c r="FXK156" s="46"/>
      <c r="FXL156" s="46"/>
      <c r="FXM156" s="46"/>
      <c r="FXN156" s="46"/>
      <c r="FXO156" s="46"/>
      <c r="FXP156" s="46"/>
      <c r="FXQ156" s="46"/>
      <c r="FXR156" s="46"/>
      <c r="FXS156" s="46"/>
      <c r="FXT156" s="46"/>
      <c r="FXU156" s="46"/>
      <c r="FXV156" s="46"/>
      <c r="FXW156" s="46"/>
      <c r="FXX156" s="46"/>
      <c r="FXY156" s="46"/>
      <c r="FXZ156" s="46"/>
      <c r="FYA156" s="46"/>
      <c r="FYB156" s="46"/>
      <c r="FYC156" s="46"/>
      <c r="FYD156" s="46"/>
      <c r="FYE156" s="46"/>
      <c r="FYF156" s="46"/>
      <c r="FYG156" s="46"/>
      <c r="FYH156" s="46"/>
      <c r="FYI156" s="46"/>
      <c r="FYJ156" s="46"/>
      <c r="FYK156" s="46"/>
      <c r="FYL156" s="46"/>
      <c r="FYM156" s="46"/>
      <c r="FYN156" s="46"/>
      <c r="FYO156" s="46"/>
      <c r="FYP156" s="46"/>
      <c r="FYQ156" s="46"/>
      <c r="FYR156" s="46"/>
      <c r="FYS156" s="46"/>
      <c r="FYT156" s="46"/>
      <c r="FYU156" s="46"/>
      <c r="FYV156" s="46"/>
      <c r="FYW156" s="46"/>
      <c r="FYX156" s="46"/>
      <c r="FYY156" s="46"/>
      <c r="FYZ156" s="46"/>
      <c r="FZA156" s="46"/>
      <c r="FZB156" s="46"/>
      <c r="FZC156" s="46"/>
      <c r="FZD156" s="46"/>
      <c r="FZE156" s="46"/>
      <c r="FZF156" s="46"/>
      <c r="FZG156" s="46"/>
      <c r="FZH156" s="46"/>
      <c r="FZI156" s="46"/>
      <c r="FZJ156" s="46"/>
      <c r="FZK156" s="46"/>
      <c r="FZL156" s="46"/>
      <c r="FZM156" s="46"/>
      <c r="FZN156" s="46"/>
      <c r="FZO156" s="46"/>
      <c r="FZP156" s="46"/>
      <c r="FZQ156" s="46"/>
      <c r="FZR156" s="46"/>
      <c r="FZS156" s="46"/>
      <c r="FZT156" s="46"/>
      <c r="FZU156" s="46"/>
      <c r="FZV156" s="46"/>
      <c r="FZW156" s="46"/>
      <c r="FZX156" s="46"/>
      <c r="FZY156" s="46"/>
      <c r="FZZ156" s="46"/>
      <c r="GAA156" s="46"/>
      <c r="GAB156" s="46"/>
      <c r="GAC156" s="46"/>
      <c r="GAD156" s="46"/>
      <c r="GAE156" s="46"/>
      <c r="GAF156" s="46"/>
      <c r="GAG156" s="46"/>
      <c r="GAH156" s="46"/>
      <c r="GAI156" s="46"/>
      <c r="GAJ156" s="46"/>
      <c r="GAK156" s="46"/>
      <c r="GAL156" s="46"/>
      <c r="GAM156" s="46"/>
      <c r="GAN156" s="46"/>
      <c r="GAO156" s="46"/>
      <c r="GAP156" s="46"/>
      <c r="GAQ156" s="46"/>
      <c r="GAR156" s="46"/>
      <c r="GAS156" s="46"/>
      <c r="GAT156" s="46"/>
      <c r="GAU156" s="46"/>
      <c r="GAV156" s="46"/>
      <c r="GAW156" s="46"/>
      <c r="GAX156" s="46"/>
      <c r="GAY156" s="46"/>
      <c r="GAZ156" s="46"/>
      <c r="GBA156" s="46"/>
      <c r="GBB156" s="46"/>
      <c r="GBC156" s="46"/>
      <c r="GBD156" s="46"/>
      <c r="GBE156" s="46"/>
      <c r="GBF156" s="46"/>
      <c r="GBG156" s="46"/>
      <c r="GBH156" s="46"/>
      <c r="GBI156" s="46"/>
      <c r="GBJ156" s="46"/>
      <c r="GBK156" s="46"/>
      <c r="GBL156" s="46"/>
      <c r="GBM156" s="46"/>
      <c r="GBN156" s="46"/>
      <c r="GBO156" s="46"/>
      <c r="GBP156" s="46"/>
      <c r="GBQ156" s="46"/>
      <c r="GBR156" s="46"/>
      <c r="GBS156" s="46"/>
      <c r="GBT156" s="46"/>
      <c r="GBU156" s="46"/>
      <c r="GBV156" s="46"/>
      <c r="GBW156" s="46"/>
      <c r="GBX156" s="46"/>
      <c r="GBY156" s="46"/>
      <c r="GBZ156" s="46"/>
      <c r="GCA156" s="46"/>
      <c r="GCB156" s="46"/>
      <c r="GCC156" s="46"/>
      <c r="GCD156" s="46"/>
      <c r="GCE156" s="46"/>
      <c r="GCF156" s="46"/>
      <c r="GCG156" s="46"/>
      <c r="GCH156" s="46"/>
      <c r="GCI156" s="46"/>
      <c r="GCJ156" s="46"/>
      <c r="GCK156" s="46"/>
      <c r="GCL156" s="46"/>
      <c r="GCM156" s="46"/>
      <c r="GCN156" s="46"/>
      <c r="GCO156" s="46"/>
      <c r="GCP156" s="46"/>
      <c r="GCQ156" s="46"/>
      <c r="GCR156" s="46"/>
      <c r="GCS156" s="46"/>
      <c r="GCT156" s="46"/>
      <c r="GCU156" s="46"/>
      <c r="GCV156" s="46"/>
      <c r="GCW156" s="46"/>
      <c r="GCX156" s="46"/>
      <c r="GCY156" s="46"/>
      <c r="GCZ156" s="46"/>
      <c r="GDA156" s="46"/>
      <c r="GDB156" s="46"/>
      <c r="GDC156" s="46"/>
      <c r="GDD156" s="46"/>
      <c r="GDE156" s="46"/>
      <c r="GDF156" s="46"/>
      <c r="GDG156" s="46"/>
      <c r="GDH156" s="46"/>
      <c r="GDI156" s="46"/>
      <c r="GDJ156" s="46"/>
      <c r="GDK156" s="46"/>
      <c r="GDL156" s="46"/>
      <c r="GDM156" s="46"/>
      <c r="GDN156" s="46"/>
      <c r="GDO156" s="46"/>
      <c r="GDP156" s="46"/>
      <c r="GDQ156" s="46"/>
      <c r="GDR156" s="46"/>
      <c r="GDS156" s="46"/>
      <c r="GDT156" s="46"/>
      <c r="GDU156" s="46"/>
      <c r="GDV156" s="46"/>
      <c r="GDW156" s="46"/>
      <c r="GDX156" s="46"/>
      <c r="GDY156" s="46"/>
      <c r="GDZ156" s="46"/>
      <c r="GEA156" s="46"/>
      <c r="GEB156" s="46"/>
      <c r="GEC156" s="46"/>
      <c r="GED156" s="46"/>
      <c r="GEE156" s="46"/>
      <c r="GEF156" s="46"/>
      <c r="GEG156" s="46"/>
      <c r="GEH156" s="46"/>
      <c r="GEI156" s="46"/>
      <c r="GEJ156" s="46"/>
      <c r="GEK156" s="46"/>
      <c r="GEL156" s="46"/>
      <c r="GEM156" s="46"/>
      <c r="GEN156" s="46"/>
      <c r="GEO156" s="46"/>
      <c r="GEP156" s="46"/>
      <c r="GEQ156" s="46"/>
      <c r="GER156" s="46"/>
      <c r="GES156" s="46"/>
      <c r="GET156" s="46"/>
      <c r="GEU156" s="46"/>
      <c r="GEV156" s="46"/>
      <c r="GEW156" s="46"/>
      <c r="GEX156" s="46"/>
      <c r="GEY156" s="46"/>
      <c r="GEZ156" s="46"/>
      <c r="GFA156" s="46"/>
      <c r="GFB156" s="46"/>
      <c r="GFC156" s="46"/>
      <c r="GFD156" s="46"/>
      <c r="GFE156" s="46"/>
      <c r="GFF156" s="46"/>
      <c r="GFG156" s="46"/>
      <c r="GFH156" s="46"/>
      <c r="GFI156" s="46"/>
      <c r="GFJ156" s="46"/>
      <c r="GFK156" s="46"/>
      <c r="GFL156" s="46"/>
      <c r="GFM156" s="46"/>
      <c r="GFN156" s="46"/>
      <c r="GFO156" s="46"/>
      <c r="GFP156" s="46"/>
      <c r="GFQ156" s="46"/>
      <c r="GFR156" s="46"/>
      <c r="GFS156" s="46"/>
      <c r="GFT156" s="46"/>
      <c r="GFU156" s="46"/>
      <c r="GFV156" s="46"/>
      <c r="GFW156" s="46"/>
      <c r="GFX156" s="46"/>
      <c r="GFY156" s="46"/>
      <c r="GFZ156" s="46"/>
      <c r="GGA156" s="46"/>
      <c r="GGB156" s="46"/>
      <c r="GGC156" s="46"/>
      <c r="GGD156" s="46"/>
      <c r="GGE156" s="46"/>
      <c r="GGF156" s="46"/>
      <c r="GGG156" s="46"/>
      <c r="GGH156" s="46"/>
      <c r="GGI156" s="46"/>
      <c r="GGJ156" s="46"/>
      <c r="GGK156" s="46"/>
      <c r="GGL156" s="46"/>
      <c r="GGM156" s="46"/>
      <c r="GGN156" s="46"/>
      <c r="GGO156" s="46"/>
      <c r="GGP156" s="46"/>
      <c r="GGQ156" s="46"/>
      <c r="GGR156" s="46"/>
      <c r="GGS156" s="46"/>
      <c r="GGT156" s="46"/>
      <c r="GGU156" s="46"/>
      <c r="GGV156" s="46"/>
      <c r="GGW156" s="46"/>
      <c r="GGX156" s="46"/>
      <c r="GGY156" s="46"/>
      <c r="GGZ156" s="46"/>
      <c r="GHA156" s="46"/>
      <c r="GHB156" s="46"/>
      <c r="GHC156" s="46"/>
      <c r="GHD156" s="46"/>
      <c r="GHE156" s="46"/>
      <c r="GHF156" s="46"/>
      <c r="GHG156" s="46"/>
      <c r="GHH156" s="46"/>
      <c r="GHI156" s="46"/>
      <c r="GHJ156" s="46"/>
      <c r="GHK156" s="46"/>
      <c r="GHL156" s="46"/>
      <c r="GHM156" s="46"/>
      <c r="GHN156" s="46"/>
      <c r="GHO156" s="46"/>
      <c r="GHP156" s="46"/>
      <c r="GHQ156" s="46"/>
      <c r="GHR156" s="46"/>
      <c r="GHS156" s="46"/>
      <c r="GHT156" s="46"/>
      <c r="GHU156" s="46"/>
      <c r="GHV156" s="46"/>
      <c r="GHW156" s="46"/>
      <c r="GHX156" s="46"/>
      <c r="GHY156" s="46"/>
      <c r="GHZ156" s="46"/>
      <c r="GIA156" s="46"/>
      <c r="GIB156" s="46"/>
      <c r="GIC156" s="46"/>
      <c r="GID156" s="46"/>
      <c r="GIE156" s="46"/>
      <c r="GIF156" s="46"/>
      <c r="GIG156" s="46"/>
      <c r="GIH156" s="46"/>
      <c r="GII156" s="46"/>
      <c r="GIJ156" s="46"/>
      <c r="GIK156" s="46"/>
      <c r="GIL156" s="46"/>
      <c r="GIM156" s="46"/>
      <c r="GIN156" s="46"/>
      <c r="GIO156" s="46"/>
      <c r="GIP156" s="46"/>
      <c r="GIQ156" s="46"/>
      <c r="GIR156" s="46"/>
      <c r="GIS156" s="46"/>
      <c r="GIT156" s="46"/>
      <c r="GIU156" s="46"/>
      <c r="GIV156" s="46"/>
      <c r="GIW156" s="46"/>
      <c r="GIX156" s="46"/>
      <c r="GIY156" s="46"/>
      <c r="GIZ156" s="46"/>
      <c r="GJA156" s="46"/>
      <c r="GJB156" s="46"/>
      <c r="GJC156" s="46"/>
      <c r="GJD156" s="46"/>
      <c r="GJE156" s="46"/>
      <c r="GJF156" s="46"/>
      <c r="GJG156" s="46"/>
      <c r="GJH156" s="46"/>
      <c r="GJI156" s="46"/>
      <c r="GJJ156" s="46"/>
      <c r="GJK156" s="46"/>
      <c r="GJL156" s="46"/>
      <c r="GJM156" s="46"/>
      <c r="GJN156" s="46"/>
      <c r="GJO156" s="46"/>
      <c r="GJP156" s="46"/>
      <c r="GJQ156" s="46"/>
      <c r="GJR156" s="46"/>
      <c r="GJS156" s="46"/>
      <c r="GJT156" s="46"/>
      <c r="GJU156" s="46"/>
      <c r="GJV156" s="46"/>
      <c r="GJW156" s="46"/>
      <c r="GJX156" s="46"/>
      <c r="GJY156" s="46"/>
      <c r="GJZ156" s="46"/>
      <c r="GKA156" s="46"/>
      <c r="GKB156" s="46"/>
      <c r="GKC156" s="46"/>
      <c r="GKD156" s="46"/>
      <c r="GKE156" s="46"/>
      <c r="GKF156" s="46"/>
      <c r="GKG156" s="46"/>
      <c r="GKH156" s="46"/>
      <c r="GKI156" s="46"/>
      <c r="GKJ156" s="46"/>
      <c r="GKK156" s="46"/>
      <c r="GKL156" s="46"/>
      <c r="GKM156" s="46"/>
      <c r="GKN156" s="46"/>
      <c r="GKO156" s="46"/>
      <c r="GKP156" s="46"/>
      <c r="GKQ156" s="46"/>
      <c r="GKR156" s="46"/>
      <c r="GKS156" s="46"/>
      <c r="GKT156" s="46"/>
      <c r="GKU156" s="46"/>
      <c r="GKV156" s="46"/>
      <c r="GKW156" s="46"/>
      <c r="GKX156" s="46"/>
      <c r="GKY156" s="46"/>
      <c r="GKZ156" s="46"/>
      <c r="GLA156" s="46"/>
      <c r="GLB156" s="46"/>
      <c r="GLC156" s="46"/>
      <c r="GLD156" s="46"/>
      <c r="GLE156" s="46"/>
      <c r="GLF156" s="46"/>
      <c r="GLG156" s="46"/>
      <c r="GLH156" s="46"/>
      <c r="GLI156" s="46"/>
      <c r="GLJ156" s="46"/>
      <c r="GLK156" s="46"/>
      <c r="GLL156" s="46"/>
      <c r="GLM156" s="46"/>
      <c r="GLN156" s="46"/>
      <c r="GLO156" s="46"/>
      <c r="GLP156" s="46"/>
      <c r="GLQ156" s="46"/>
      <c r="GLR156" s="46"/>
      <c r="GLS156" s="46"/>
      <c r="GLT156" s="46"/>
      <c r="GLU156" s="46"/>
      <c r="GLV156" s="46"/>
      <c r="GLW156" s="46"/>
      <c r="GLX156" s="46"/>
      <c r="GLY156" s="46"/>
      <c r="GLZ156" s="46"/>
      <c r="GMA156" s="46"/>
      <c r="GMB156" s="46"/>
      <c r="GMC156" s="46"/>
      <c r="GMD156" s="46"/>
      <c r="GME156" s="46"/>
      <c r="GMF156" s="46"/>
      <c r="GMG156" s="46"/>
      <c r="GMH156" s="46"/>
      <c r="GMI156" s="46"/>
      <c r="GMJ156" s="46"/>
      <c r="GMK156" s="46"/>
      <c r="GML156" s="46"/>
      <c r="GMM156" s="46"/>
      <c r="GMN156" s="46"/>
      <c r="GMO156" s="46"/>
      <c r="GMP156" s="46"/>
      <c r="GMQ156" s="46"/>
      <c r="GMR156" s="46"/>
      <c r="GMS156" s="46"/>
      <c r="GMT156" s="46"/>
      <c r="GMU156" s="46"/>
      <c r="GMV156" s="46"/>
      <c r="GMW156" s="46"/>
      <c r="GMX156" s="46"/>
      <c r="GMY156" s="46"/>
      <c r="GMZ156" s="46"/>
      <c r="GNA156" s="46"/>
      <c r="GNB156" s="46"/>
      <c r="GNC156" s="46"/>
      <c r="GND156" s="46"/>
      <c r="GNE156" s="46"/>
      <c r="GNF156" s="46"/>
      <c r="GNG156" s="46"/>
      <c r="GNH156" s="46"/>
      <c r="GNI156" s="46"/>
      <c r="GNJ156" s="46"/>
      <c r="GNK156" s="46"/>
      <c r="GNL156" s="46"/>
      <c r="GNM156" s="46"/>
      <c r="GNN156" s="46"/>
      <c r="GNO156" s="46"/>
      <c r="GNP156" s="46"/>
      <c r="GNQ156" s="46"/>
      <c r="GNR156" s="46"/>
      <c r="GNS156" s="46"/>
      <c r="GNT156" s="46"/>
      <c r="GNU156" s="46"/>
      <c r="GNV156" s="46"/>
      <c r="GNW156" s="46"/>
      <c r="GNX156" s="46"/>
      <c r="GNY156" s="46"/>
      <c r="GNZ156" s="46"/>
      <c r="GOA156" s="46"/>
      <c r="GOB156" s="46"/>
      <c r="GOC156" s="46"/>
      <c r="GOD156" s="46"/>
      <c r="GOE156" s="46"/>
      <c r="GOF156" s="46"/>
      <c r="GOG156" s="46"/>
      <c r="GOH156" s="46"/>
      <c r="GOI156" s="46"/>
      <c r="GOJ156" s="46"/>
      <c r="GOK156" s="46"/>
      <c r="GOL156" s="46"/>
      <c r="GOM156" s="46"/>
      <c r="GON156" s="46"/>
      <c r="GOO156" s="46"/>
      <c r="GOP156" s="46"/>
      <c r="GOQ156" s="46"/>
      <c r="GOR156" s="46"/>
      <c r="GOS156" s="46"/>
      <c r="GOT156" s="46"/>
      <c r="GOU156" s="46"/>
      <c r="GOV156" s="46"/>
      <c r="GOW156" s="46"/>
      <c r="GOX156" s="46"/>
      <c r="GOY156" s="46"/>
      <c r="GOZ156" s="46"/>
      <c r="GPA156" s="46"/>
      <c r="GPB156" s="46"/>
      <c r="GPC156" s="46"/>
      <c r="GPD156" s="46"/>
      <c r="GPE156" s="46"/>
      <c r="GPF156" s="46"/>
      <c r="GPG156" s="46"/>
      <c r="GPH156" s="46"/>
      <c r="GPI156" s="46"/>
      <c r="GPJ156" s="46"/>
      <c r="GPK156" s="46"/>
      <c r="GPL156" s="46"/>
      <c r="GPM156" s="46"/>
      <c r="GPN156" s="46"/>
      <c r="GPO156" s="46"/>
      <c r="GPP156" s="46"/>
      <c r="GPQ156" s="46"/>
      <c r="GPR156" s="46"/>
      <c r="GPS156" s="46"/>
      <c r="GPT156" s="46"/>
      <c r="GPU156" s="46"/>
      <c r="GPV156" s="46"/>
      <c r="GPW156" s="46"/>
      <c r="GPX156" s="46"/>
      <c r="GPY156" s="46"/>
      <c r="GPZ156" s="46"/>
      <c r="GQA156" s="46"/>
      <c r="GQB156" s="46"/>
      <c r="GQC156" s="46"/>
      <c r="GQD156" s="46"/>
      <c r="GQE156" s="46"/>
      <c r="GQF156" s="46"/>
      <c r="GQG156" s="46"/>
      <c r="GQH156" s="46"/>
      <c r="GQI156" s="46"/>
      <c r="GQJ156" s="46"/>
      <c r="GQK156" s="46"/>
      <c r="GQL156" s="46"/>
      <c r="GQM156" s="46"/>
      <c r="GQN156" s="46"/>
      <c r="GQO156" s="46"/>
      <c r="GQP156" s="46"/>
      <c r="GQQ156" s="46"/>
      <c r="GQR156" s="46"/>
      <c r="GQS156" s="46"/>
      <c r="GQT156" s="46"/>
      <c r="GQU156" s="46"/>
      <c r="GQV156" s="46"/>
      <c r="GQW156" s="46"/>
      <c r="GQX156" s="46"/>
      <c r="GQY156" s="46"/>
      <c r="GQZ156" s="46"/>
      <c r="GRA156" s="46"/>
      <c r="GRB156" s="46"/>
      <c r="GRC156" s="46"/>
      <c r="GRD156" s="46"/>
      <c r="GRE156" s="46"/>
      <c r="GRF156" s="46"/>
      <c r="GRG156" s="46"/>
      <c r="GRH156" s="46"/>
      <c r="GRI156" s="46"/>
      <c r="GRJ156" s="46"/>
      <c r="GRK156" s="46"/>
      <c r="GRL156" s="46"/>
      <c r="GRM156" s="46"/>
      <c r="GRN156" s="46"/>
      <c r="GRO156" s="46"/>
      <c r="GRP156" s="46"/>
      <c r="GRQ156" s="46"/>
      <c r="GRR156" s="46"/>
      <c r="GRS156" s="46"/>
      <c r="GRT156" s="46"/>
      <c r="GRU156" s="46"/>
      <c r="GRV156" s="46"/>
      <c r="GRW156" s="46"/>
      <c r="GRX156" s="46"/>
      <c r="GRY156" s="46"/>
      <c r="GRZ156" s="46"/>
      <c r="GSA156" s="46"/>
      <c r="GSB156" s="46"/>
      <c r="GSC156" s="46"/>
      <c r="GSD156" s="46"/>
      <c r="GSE156" s="46"/>
      <c r="GSF156" s="46"/>
      <c r="GSG156" s="46"/>
      <c r="GSH156" s="46"/>
      <c r="GSI156" s="46"/>
      <c r="GSJ156" s="46"/>
      <c r="GSK156" s="46"/>
      <c r="GSL156" s="46"/>
      <c r="GSM156" s="46"/>
      <c r="GSN156" s="46"/>
      <c r="GSO156" s="46"/>
      <c r="GSP156" s="46"/>
      <c r="GSQ156" s="46"/>
      <c r="GSR156" s="46"/>
      <c r="GSS156" s="46"/>
      <c r="GST156" s="46"/>
      <c r="GSU156" s="46"/>
      <c r="GSV156" s="46"/>
      <c r="GSW156" s="46"/>
      <c r="GSX156" s="46"/>
      <c r="GSY156" s="46"/>
      <c r="GSZ156" s="46"/>
      <c r="GTA156" s="46"/>
      <c r="GTB156" s="46"/>
      <c r="GTC156" s="46"/>
      <c r="GTD156" s="46"/>
      <c r="GTE156" s="46"/>
      <c r="GTF156" s="46"/>
      <c r="GTG156" s="46"/>
      <c r="GTH156" s="46"/>
      <c r="GTI156" s="46"/>
      <c r="GTJ156" s="46"/>
      <c r="GTK156" s="46"/>
      <c r="GTL156" s="46"/>
      <c r="GTM156" s="46"/>
      <c r="GTN156" s="46"/>
      <c r="GTO156" s="46"/>
      <c r="GTP156" s="46"/>
      <c r="GTQ156" s="46"/>
      <c r="GTR156" s="46"/>
      <c r="GTS156" s="46"/>
      <c r="GTT156" s="46"/>
      <c r="GTU156" s="46"/>
      <c r="GTV156" s="46"/>
      <c r="GTW156" s="46"/>
      <c r="GTX156" s="46"/>
      <c r="GTY156" s="46"/>
      <c r="GTZ156" s="46"/>
      <c r="GUA156" s="46"/>
      <c r="GUB156" s="46"/>
      <c r="GUC156" s="46"/>
      <c r="GUD156" s="46"/>
      <c r="GUE156" s="46"/>
      <c r="GUF156" s="46"/>
      <c r="GUG156" s="46"/>
      <c r="GUH156" s="46"/>
      <c r="GUI156" s="46"/>
      <c r="GUJ156" s="46"/>
      <c r="GUK156" s="46"/>
      <c r="GUL156" s="46"/>
      <c r="GUM156" s="46"/>
      <c r="GUN156" s="46"/>
      <c r="GUO156" s="46"/>
      <c r="GUP156" s="46"/>
      <c r="GUQ156" s="46"/>
      <c r="GUR156" s="46"/>
      <c r="GUS156" s="46"/>
      <c r="GUT156" s="46"/>
      <c r="GUU156" s="46"/>
      <c r="GUV156" s="46"/>
      <c r="GUW156" s="46"/>
      <c r="GUX156" s="46"/>
      <c r="GUY156" s="46"/>
      <c r="GUZ156" s="46"/>
      <c r="GVA156" s="46"/>
      <c r="GVB156" s="46"/>
      <c r="GVC156" s="46"/>
      <c r="GVD156" s="46"/>
      <c r="GVE156" s="46"/>
      <c r="GVF156" s="46"/>
      <c r="GVG156" s="46"/>
      <c r="GVH156" s="46"/>
      <c r="GVI156" s="46"/>
      <c r="GVJ156" s="46"/>
      <c r="GVK156" s="46"/>
      <c r="GVL156" s="46"/>
      <c r="GVM156" s="46"/>
      <c r="GVN156" s="46"/>
      <c r="GVO156" s="46"/>
      <c r="GVP156" s="46"/>
      <c r="GVQ156" s="46"/>
      <c r="GVR156" s="46"/>
      <c r="GVS156" s="46"/>
      <c r="GVT156" s="46"/>
      <c r="GVU156" s="46"/>
      <c r="GVV156" s="46"/>
      <c r="GVW156" s="46"/>
      <c r="GVX156" s="46"/>
      <c r="GVY156" s="46"/>
      <c r="GVZ156" s="46"/>
      <c r="GWA156" s="46"/>
      <c r="GWB156" s="46"/>
      <c r="GWC156" s="46"/>
      <c r="GWD156" s="46"/>
      <c r="GWE156" s="46"/>
      <c r="GWF156" s="46"/>
      <c r="GWG156" s="46"/>
      <c r="GWH156" s="46"/>
      <c r="GWI156" s="46"/>
      <c r="GWJ156" s="46"/>
      <c r="GWK156" s="46"/>
      <c r="GWL156" s="46"/>
      <c r="GWM156" s="46"/>
      <c r="GWN156" s="46"/>
      <c r="GWO156" s="46"/>
      <c r="GWP156" s="46"/>
      <c r="GWQ156" s="46"/>
      <c r="GWR156" s="46"/>
      <c r="GWS156" s="46"/>
      <c r="GWT156" s="46"/>
      <c r="GWU156" s="46"/>
      <c r="GWV156" s="46"/>
      <c r="GWW156" s="46"/>
      <c r="GWX156" s="46"/>
      <c r="GWY156" s="46"/>
      <c r="GWZ156" s="46"/>
      <c r="GXA156" s="46"/>
      <c r="GXB156" s="46"/>
      <c r="GXC156" s="46"/>
      <c r="GXD156" s="46"/>
      <c r="GXE156" s="46"/>
      <c r="GXF156" s="46"/>
      <c r="GXG156" s="46"/>
      <c r="GXH156" s="46"/>
      <c r="GXI156" s="46"/>
      <c r="GXJ156" s="46"/>
      <c r="GXK156" s="46"/>
      <c r="GXL156" s="46"/>
      <c r="GXM156" s="46"/>
      <c r="GXN156" s="46"/>
      <c r="GXO156" s="46"/>
      <c r="GXP156" s="46"/>
      <c r="GXQ156" s="46"/>
      <c r="GXR156" s="46"/>
      <c r="GXS156" s="46"/>
      <c r="GXT156" s="46"/>
      <c r="GXU156" s="46"/>
      <c r="GXV156" s="46"/>
      <c r="GXW156" s="46"/>
      <c r="GXX156" s="46"/>
      <c r="GXY156" s="46"/>
      <c r="GXZ156" s="46"/>
      <c r="GYA156" s="46"/>
      <c r="GYB156" s="46"/>
      <c r="GYC156" s="46"/>
      <c r="GYD156" s="46"/>
      <c r="GYE156" s="46"/>
      <c r="GYF156" s="46"/>
      <c r="GYG156" s="46"/>
      <c r="GYH156" s="46"/>
      <c r="GYI156" s="46"/>
      <c r="GYJ156" s="46"/>
      <c r="GYK156" s="46"/>
      <c r="GYL156" s="46"/>
      <c r="GYM156" s="46"/>
      <c r="GYN156" s="46"/>
      <c r="GYO156" s="46"/>
      <c r="GYP156" s="46"/>
      <c r="GYQ156" s="46"/>
      <c r="GYR156" s="46"/>
      <c r="GYS156" s="46"/>
      <c r="GYT156" s="46"/>
      <c r="GYU156" s="46"/>
      <c r="GYV156" s="46"/>
      <c r="GYW156" s="46"/>
      <c r="GYX156" s="46"/>
      <c r="GYY156" s="46"/>
      <c r="GYZ156" s="46"/>
      <c r="GZA156" s="46"/>
      <c r="GZB156" s="46"/>
      <c r="GZC156" s="46"/>
      <c r="GZD156" s="46"/>
      <c r="GZE156" s="46"/>
      <c r="GZF156" s="46"/>
      <c r="GZG156" s="46"/>
      <c r="GZH156" s="46"/>
      <c r="GZI156" s="46"/>
      <c r="GZJ156" s="46"/>
      <c r="GZK156" s="46"/>
      <c r="GZL156" s="46"/>
      <c r="GZM156" s="46"/>
      <c r="GZN156" s="46"/>
      <c r="GZO156" s="46"/>
      <c r="GZP156" s="46"/>
      <c r="GZQ156" s="46"/>
      <c r="GZR156" s="46"/>
      <c r="GZS156" s="46"/>
      <c r="GZT156" s="46"/>
      <c r="GZU156" s="46"/>
      <c r="GZV156" s="46"/>
      <c r="GZW156" s="46"/>
      <c r="GZX156" s="46"/>
      <c r="GZY156" s="46"/>
      <c r="GZZ156" s="46"/>
      <c r="HAA156" s="46"/>
      <c r="HAB156" s="46"/>
      <c r="HAC156" s="46"/>
      <c r="HAD156" s="46"/>
      <c r="HAE156" s="46"/>
      <c r="HAF156" s="46"/>
      <c r="HAG156" s="46"/>
      <c r="HAH156" s="46"/>
      <c r="HAI156" s="46"/>
      <c r="HAJ156" s="46"/>
      <c r="HAK156" s="46"/>
      <c r="HAL156" s="46"/>
      <c r="HAM156" s="46"/>
      <c r="HAN156" s="46"/>
      <c r="HAO156" s="46"/>
      <c r="HAP156" s="46"/>
      <c r="HAQ156" s="46"/>
      <c r="HAR156" s="46"/>
      <c r="HAS156" s="46"/>
      <c r="HAT156" s="46"/>
      <c r="HAU156" s="46"/>
      <c r="HAV156" s="46"/>
      <c r="HAW156" s="46"/>
      <c r="HAX156" s="46"/>
      <c r="HAY156" s="46"/>
      <c r="HAZ156" s="46"/>
      <c r="HBA156" s="46"/>
      <c r="HBB156" s="46"/>
      <c r="HBC156" s="46"/>
      <c r="HBD156" s="46"/>
      <c r="HBE156" s="46"/>
      <c r="HBF156" s="46"/>
      <c r="HBG156" s="46"/>
      <c r="HBH156" s="46"/>
      <c r="HBI156" s="46"/>
      <c r="HBJ156" s="46"/>
      <c r="HBK156" s="46"/>
      <c r="HBL156" s="46"/>
      <c r="HBM156" s="46"/>
      <c r="HBN156" s="46"/>
      <c r="HBO156" s="46"/>
      <c r="HBP156" s="46"/>
      <c r="HBQ156" s="46"/>
      <c r="HBR156" s="46"/>
      <c r="HBS156" s="46"/>
      <c r="HBT156" s="46"/>
      <c r="HBU156" s="46"/>
      <c r="HBV156" s="46"/>
      <c r="HBW156" s="46"/>
      <c r="HBX156" s="46"/>
      <c r="HBY156" s="46"/>
      <c r="HBZ156" s="46"/>
      <c r="HCA156" s="46"/>
      <c r="HCB156" s="46"/>
      <c r="HCC156" s="46"/>
      <c r="HCD156" s="46"/>
      <c r="HCE156" s="46"/>
      <c r="HCF156" s="46"/>
      <c r="HCG156" s="46"/>
      <c r="HCH156" s="46"/>
      <c r="HCI156" s="46"/>
      <c r="HCJ156" s="46"/>
      <c r="HCK156" s="46"/>
      <c r="HCL156" s="46"/>
      <c r="HCM156" s="46"/>
      <c r="HCN156" s="46"/>
      <c r="HCO156" s="46"/>
      <c r="HCP156" s="46"/>
      <c r="HCQ156" s="46"/>
      <c r="HCR156" s="46"/>
      <c r="HCS156" s="46"/>
      <c r="HCT156" s="46"/>
      <c r="HCU156" s="46"/>
      <c r="HCV156" s="46"/>
      <c r="HCW156" s="46"/>
      <c r="HCX156" s="46"/>
      <c r="HCY156" s="46"/>
      <c r="HCZ156" s="46"/>
      <c r="HDA156" s="46"/>
      <c r="HDB156" s="46"/>
      <c r="HDC156" s="46"/>
      <c r="HDD156" s="46"/>
      <c r="HDE156" s="46"/>
      <c r="HDF156" s="46"/>
      <c r="HDG156" s="46"/>
      <c r="HDH156" s="46"/>
      <c r="HDI156" s="46"/>
      <c r="HDJ156" s="46"/>
      <c r="HDK156" s="46"/>
      <c r="HDL156" s="46"/>
      <c r="HDM156" s="46"/>
      <c r="HDN156" s="46"/>
      <c r="HDO156" s="46"/>
      <c r="HDP156" s="46"/>
      <c r="HDQ156" s="46"/>
      <c r="HDR156" s="46"/>
      <c r="HDS156" s="46"/>
      <c r="HDT156" s="46"/>
      <c r="HDU156" s="46"/>
      <c r="HDV156" s="46"/>
      <c r="HDW156" s="46"/>
      <c r="HDX156" s="46"/>
      <c r="HDY156" s="46"/>
      <c r="HDZ156" s="46"/>
      <c r="HEA156" s="46"/>
      <c r="HEB156" s="46"/>
      <c r="HEC156" s="46"/>
      <c r="HED156" s="46"/>
      <c r="HEE156" s="46"/>
      <c r="HEF156" s="46"/>
      <c r="HEG156" s="46"/>
      <c r="HEH156" s="46"/>
      <c r="HEI156" s="46"/>
      <c r="HEJ156" s="46"/>
      <c r="HEK156" s="46"/>
      <c r="HEL156" s="46"/>
      <c r="HEM156" s="46"/>
      <c r="HEN156" s="46"/>
      <c r="HEO156" s="46"/>
      <c r="HEP156" s="46"/>
      <c r="HEQ156" s="46"/>
      <c r="HER156" s="46"/>
      <c r="HES156" s="46"/>
      <c r="HET156" s="46"/>
      <c r="HEU156" s="46"/>
      <c r="HEV156" s="46"/>
      <c r="HEW156" s="46"/>
      <c r="HEX156" s="46"/>
      <c r="HEY156" s="46"/>
      <c r="HEZ156" s="46"/>
      <c r="HFA156" s="46"/>
      <c r="HFB156" s="46"/>
      <c r="HFC156" s="46"/>
      <c r="HFD156" s="46"/>
      <c r="HFE156" s="46"/>
      <c r="HFF156" s="46"/>
      <c r="HFG156" s="46"/>
      <c r="HFH156" s="46"/>
      <c r="HFI156" s="46"/>
      <c r="HFJ156" s="46"/>
      <c r="HFK156" s="46"/>
      <c r="HFL156" s="46"/>
      <c r="HFM156" s="46"/>
      <c r="HFN156" s="46"/>
      <c r="HFO156" s="46"/>
      <c r="HFP156" s="46"/>
      <c r="HFQ156" s="46"/>
      <c r="HFR156" s="46"/>
      <c r="HFS156" s="46"/>
      <c r="HFT156" s="46"/>
      <c r="HFU156" s="46"/>
      <c r="HFV156" s="46"/>
      <c r="HFW156" s="46"/>
      <c r="HFX156" s="46"/>
      <c r="HFY156" s="46"/>
      <c r="HFZ156" s="46"/>
      <c r="HGA156" s="46"/>
      <c r="HGB156" s="46"/>
      <c r="HGC156" s="46"/>
      <c r="HGD156" s="46"/>
      <c r="HGE156" s="46"/>
      <c r="HGF156" s="46"/>
      <c r="HGG156" s="46"/>
      <c r="HGH156" s="46"/>
      <c r="HGI156" s="46"/>
      <c r="HGJ156" s="46"/>
      <c r="HGK156" s="46"/>
      <c r="HGL156" s="46"/>
      <c r="HGM156" s="46"/>
      <c r="HGN156" s="46"/>
      <c r="HGO156" s="46"/>
      <c r="HGP156" s="46"/>
      <c r="HGQ156" s="46"/>
      <c r="HGR156" s="46"/>
      <c r="HGS156" s="46"/>
      <c r="HGT156" s="46"/>
      <c r="HGU156" s="46"/>
      <c r="HGV156" s="46"/>
      <c r="HGW156" s="46"/>
      <c r="HGX156" s="46"/>
      <c r="HGY156" s="46"/>
      <c r="HGZ156" s="46"/>
      <c r="HHA156" s="46"/>
      <c r="HHB156" s="46"/>
      <c r="HHC156" s="46"/>
      <c r="HHD156" s="46"/>
      <c r="HHE156" s="46"/>
      <c r="HHF156" s="46"/>
      <c r="HHG156" s="46"/>
      <c r="HHH156" s="46"/>
      <c r="HHI156" s="46"/>
      <c r="HHJ156" s="46"/>
      <c r="HHK156" s="46"/>
      <c r="HHL156" s="46"/>
      <c r="HHM156" s="46"/>
      <c r="HHN156" s="46"/>
      <c r="HHO156" s="46"/>
      <c r="HHP156" s="46"/>
      <c r="HHQ156" s="46"/>
      <c r="HHR156" s="46"/>
      <c r="HHS156" s="46"/>
      <c r="HHT156" s="46"/>
      <c r="HHU156" s="46"/>
      <c r="HHV156" s="46"/>
      <c r="HHW156" s="46"/>
      <c r="HHX156" s="46"/>
      <c r="HHY156" s="46"/>
      <c r="HHZ156" s="46"/>
      <c r="HIA156" s="46"/>
      <c r="HIB156" s="46"/>
      <c r="HIC156" s="46"/>
      <c r="HID156" s="46"/>
      <c r="HIE156" s="46"/>
      <c r="HIF156" s="46"/>
      <c r="HIG156" s="46"/>
      <c r="HIH156" s="46"/>
      <c r="HII156" s="46"/>
      <c r="HIJ156" s="46"/>
      <c r="HIK156" s="46"/>
      <c r="HIL156" s="46"/>
      <c r="HIM156" s="46"/>
      <c r="HIN156" s="46"/>
      <c r="HIO156" s="46"/>
      <c r="HIP156" s="46"/>
      <c r="HIQ156" s="46"/>
      <c r="HIR156" s="46"/>
      <c r="HIS156" s="46"/>
      <c r="HIT156" s="46"/>
      <c r="HIU156" s="46"/>
      <c r="HIV156" s="46"/>
      <c r="HIW156" s="46"/>
      <c r="HIX156" s="46"/>
      <c r="HIY156" s="46"/>
      <c r="HIZ156" s="46"/>
      <c r="HJA156" s="46"/>
      <c r="HJB156" s="46"/>
      <c r="HJC156" s="46"/>
      <c r="HJD156" s="46"/>
      <c r="HJE156" s="46"/>
      <c r="HJF156" s="46"/>
      <c r="HJG156" s="46"/>
      <c r="HJH156" s="46"/>
      <c r="HJI156" s="46"/>
      <c r="HJJ156" s="46"/>
      <c r="HJK156" s="46"/>
      <c r="HJL156" s="46"/>
      <c r="HJM156" s="46"/>
      <c r="HJN156" s="46"/>
      <c r="HJO156" s="46"/>
      <c r="HJP156" s="46"/>
      <c r="HJQ156" s="46"/>
      <c r="HJR156" s="46"/>
      <c r="HJS156" s="46"/>
      <c r="HJT156" s="46"/>
      <c r="HJU156" s="46"/>
      <c r="HJV156" s="46"/>
      <c r="HJW156" s="46"/>
      <c r="HJX156" s="46"/>
      <c r="HJY156" s="46"/>
      <c r="HJZ156" s="46"/>
      <c r="HKA156" s="46"/>
      <c r="HKB156" s="46"/>
      <c r="HKC156" s="46"/>
      <c r="HKD156" s="46"/>
      <c r="HKE156" s="46"/>
      <c r="HKF156" s="46"/>
      <c r="HKG156" s="46"/>
      <c r="HKH156" s="46"/>
      <c r="HKI156" s="46"/>
      <c r="HKJ156" s="46"/>
      <c r="HKK156" s="46"/>
      <c r="HKL156" s="46"/>
      <c r="HKM156" s="46"/>
      <c r="HKN156" s="46"/>
      <c r="HKO156" s="46"/>
      <c r="HKP156" s="46"/>
      <c r="HKQ156" s="46"/>
      <c r="HKR156" s="46"/>
      <c r="HKS156" s="46"/>
      <c r="HKT156" s="46"/>
      <c r="HKU156" s="46"/>
      <c r="HKV156" s="46"/>
      <c r="HKW156" s="46"/>
      <c r="HKX156" s="46"/>
      <c r="HKY156" s="46"/>
      <c r="HKZ156" s="46"/>
      <c r="HLA156" s="46"/>
      <c r="HLB156" s="46"/>
      <c r="HLC156" s="46"/>
      <c r="HLD156" s="46"/>
      <c r="HLE156" s="46"/>
      <c r="HLF156" s="46"/>
      <c r="HLG156" s="46"/>
      <c r="HLH156" s="46"/>
      <c r="HLI156" s="46"/>
      <c r="HLJ156" s="46"/>
      <c r="HLK156" s="46"/>
      <c r="HLL156" s="46"/>
      <c r="HLM156" s="46"/>
      <c r="HLN156" s="46"/>
      <c r="HLO156" s="46"/>
      <c r="HLP156" s="46"/>
      <c r="HLQ156" s="46"/>
      <c r="HLR156" s="46"/>
      <c r="HLS156" s="46"/>
      <c r="HLT156" s="46"/>
      <c r="HLU156" s="46"/>
      <c r="HLV156" s="46"/>
      <c r="HLW156" s="46"/>
      <c r="HLX156" s="46"/>
      <c r="HLY156" s="46"/>
      <c r="HLZ156" s="46"/>
      <c r="HMA156" s="46"/>
      <c r="HMB156" s="46"/>
      <c r="HMC156" s="46"/>
      <c r="HMD156" s="46"/>
      <c r="HME156" s="46"/>
      <c r="HMF156" s="46"/>
      <c r="HMG156" s="46"/>
      <c r="HMH156" s="46"/>
      <c r="HMI156" s="46"/>
      <c r="HMJ156" s="46"/>
      <c r="HMK156" s="46"/>
      <c r="HML156" s="46"/>
      <c r="HMM156" s="46"/>
      <c r="HMN156" s="46"/>
      <c r="HMO156" s="46"/>
      <c r="HMP156" s="46"/>
      <c r="HMQ156" s="46"/>
      <c r="HMR156" s="46"/>
      <c r="HMS156" s="46"/>
      <c r="HMT156" s="46"/>
      <c r="HMU156" s="46"/>
      <c r="HMV156" s="46"/>
      <c r="HMW156" s="46"/>
      <c r="HMX156" s="46"/>
      <c r="HMY156" s="46"/>
      <c r="HMZ156" s="46"/>
      <c r="HNA156" s="46"/>
      <c r="HNB156" s="46"/>
      <c r="HNC156" s="46"/>
      <c r="HND156" s="46"/>
      <c r="HNE156" s="46"/>
      <c r="HNF156" s="46"/>
      <c r="HNG156" s="46"/>
      <c r="HNH156" s="46"/>
      <c r="HNI156" s="46"/>
      <c r="HNJ156" s="46"/>
      <c r="HNK156" s="46"/>
      <c r="HNL156" s="46"/>
      <c r="HNM156" s="46"/>
      <c r="HNN156" s="46"/>
      <c r="HNO156" s="46"/>
      <c r="HNP156" s="46"/>
      <c r="HNQ156" s="46"/>
      <c r="HNR156" s="46"/>
      <c r="HNS156" s="46"/>
      <c r="HNT156" s="46"/>
      <c r="HNU156" s="46"/>
      <c r="HNV156" s="46"/>
      <c r="HNW156" s="46"/>
      <c r="HNX156" s="46"/>
      <c r="HNY156" s="46"/>
      <c r="HNZ156" s="46"/>
      <c r="HOA156" s="46"/>
      <c r="HOB156" s="46"/>
      <c r="HOC156" s="46"/>
      <c r="HOD156" s="46"/>
      <c r="HOE156" s="46"/>
      <c r="HOF156" s="46"/>
      <c r="HOG156" s="46"/>
      <c r="HOH156" s="46"/>
      <c r="HOI156" s="46"/>
      <c r="HOJ156" s="46"/>
      <c r="HOK156" s="46"/>
      <c r="HOL156" s="46"/>
      <c r="HOM156" s="46"/>
      <c r="HON156" s="46"/>
      <c r="HOO156" s="46"/>
      <c r="HOP156" s="46"/>
      <c r="HOQ156" s="46"/>
      <c r="HOR156" s="46"/>
      <c r="HOS156" s="46"/>
      <c r="HOT156" s="46"/>
      <c r="HOU156" s="46"/>
      <c r="HOV156" s="46"/>
      <c r="HOW156" s="46"/>
      <c r="HOX156" s="46"/>
      <c r="HOY156" s="46"/>
      <c r="HOZ156" s="46"/>
      <c r="HPA156" s="46"/>
      <c r="HPB156" s="46"/>
      <c r="HPC156" s="46"/>
      <c r="HPD156" s="46"/>
      <c r="HPE156" s="46"/>
      <c r="HPF156" s="46"/>
      <c r="HPG156" s="46"/>
      <c r="HPH156" s="46"/>
      <c r="HPI156" s="46"/>
      <c r="HPJ156" s="46"/>
      <c r="HPK156" s="46"/>
      <c r="HPL156" s="46"/>
      <c r="HPM156" s="46"/>
      <c r="HPN156" s="46"/>
      <c r="HPO156" s="46"/>
      <c r="HPP156" s="46"/>
      <c r="HPQ156" s="46"/>
      <c r="HPR156" s="46"/>
      <c r="HPS156" s="46"/>
      <c r="HPT156" s="46"/>
      <c r="HPU156" s="46"/>
      <c r="HPV156" s="46"/>
      <c r="HPW156" s="46"/>
      <c r="HPX156" s="46"/>
      <c r="HPY156" s="46"/>
      <c r="HPZ156" s="46"/>
      <c r="HQA156" s="46"/>
      <c r="HQB156" s="46"/>
      <c r="HQC156" s="46"/>
      <c r="HQD156" s="46"/>
      <c r="HQE156" s="46"/>
      <c r="HQF156" s="46"/>
      <c r="HQG156" s="46"/>
      <c r="HQH156" s="46"/>
      <c r="HQI156" s="46"/>
      <c r="HQJ156" s="46"/>
      <c r="HQK156" s="46"/>
      <c r="HQL156" s="46"/>
      <c r="HQM156" s="46"/>
      <c r="HQN156" s="46"/>
      <c r="HQO156" s="46"/>
      <c r="HQP156" s="46"/>
      <c r="HQQ156" s="46"/>
      <c r="HQR156" s="46"/>
      <c r="HQS156" s="46"/>
      <c r="HQT156" s="46"/>
      <c r="HQU156" s="46"/>
      <c r="HQV156" s="46"/>
      <c r="HQW156" s="46"/>
      <c r="HQX156" s="46"/>
      <c r="HQY156" s="46"/>
      <c r="HQZ156" s="46"/>
      <c r="HRA156" s="46"/>
      <c r="HRB156" s="46"/>
      <c r="HRC156" s="46"/>
      <c r="HRD156" s="46"/>
      <c r="HRE156" s="46"/>
      <c r="HRF156" s="46"/>
      <c r="HRG156" s="46"/>
      <c r="HRH156" s="46"/>
      <c r="HRI156" s="46"/>
      <c r="HRJ156" s="46"/>
      <c r="HRK156" s="46"/>
      <c r="HRL156" s="46"/>
      <c r="HRM156" s="46"/>
      <c r="HRN156" s="46"/>
      <c r="HRO156" s="46"/>
      <c r="HRP156" s="46"/>
      <c r="HRQ156" s="46"/>
      <c r="HRR156" s="46"/>
      <c r="HRS156" s="46"/>
      <c r="HRT156" s="46"/>
      <c r="HRU156" s="46"/>
      <c r="HRV156" s="46"/>
      <c r="HRW156" s="46"/>
      <c r="HRX156" s="46"/>
      <c r="HRY156" s="46"/>
      <c r="HRZ156" s="46"/>
      <c r="HSA156" s="46"/>
      <c r="HSB156" s="46"/>
      <c r="HSC156" s="46"/>
      <c r="HSD156" s="46"/>
      <c r="HSE156" s="46"/>
      <c r="HSF156" s="46"/>
      <c r="HSG156" s="46"/>
      <c r="HSH156" s="46"/>
      <c r="HSI156" s="46"/>
      <c r="HSJ156" s="46"/>
      <c r="HSK156" s="46"/>
      <c r="HSL156" s="46"/>
      <c r="HSM156" s="46"/>
      <c r="HSN156" s="46"/>
      <c r="HSO156" s="46"/>
      <c r="HSP156" s="46"/>
      <c r="HSQ156" s="46"/>
      <c r="HSR156" s="46"/>
      <c r="HSS156" s="46"/>
      <c r="HST156" s="46"/>
      <c r="HSU156" s="46"/>
      <c r="HSV156" s="46"/>
      <c r="HSW156" s="46"/>
      <c r="HSX156" s="46"/>
      <c r="HSY156" s="46"/>
      <c r="HSZ156" s="46"/>
      <c r="HTA156" s="46"/>
      <c r="HTB156" s="46"/>
      <c r="HTC156" s="46"/>
      <c r="HTD156" s="46"/>
      <c r="HTE156" s="46"/>
      <c r="HTF156" s="46"/>
      <c r="HTG156" s="46"/>
      <c r="HTH156" s="46"/>
      <c r="HTI156" s="46"/>
      <c r="HTJ156" s="46"/>
      <c r="HTK156" s="46"/>
      <c r="HTL156" s="46"/>
      <c r="HTM156" s="46"/>
      <c r="HTN156" s="46"/>
      <c r="HTO156" s="46"/>
      <c r="HTP156" s="46"/>
      <c r="HTQ156" s="46"/>
      <c r="HTR156" s="46"/>
      <c r="HTS156" s="46"/>
      <c r="HTT156" s="46"/>
      <c r="HTU156" s="46"/>
      <c r="HTV156" s="46"/>
      <c r="HTW156" s="46"/>
      <c r="HTX156" s="46"/>
      <c r="HTY156" s="46"/>
      <c r="HTZ156" s="46"/>
      <c r="HUA156" s="46"/>
      <c r="HUB156" s="46"/>
      <c r="HUC156" s="46"/>
      <c r="HUD156" s="46"/>
      <c r="HUE156" s="46"/>
      <c r="HUF156" s="46"/>
      <c r="HUG156" s="46"/>
      <c r="HUH156" s="46"/>
      <c r="HUI156" s="46"/>
      <c r="HUJ156" s="46"/>
      <c r="HUK156" s="46"/>
      <c r="HUL156" s="46"/>
      <c r="HUM156" s="46"/>
      <c r="HUN156" s="46"/>
      <c r="HUO156" s="46"/>
      <c r="HUP156" s="46"/>
      <c r="HUQ156" s="46"/>
      <c r="HUR156" s="46"/>
      <c r="HUS156" s="46"/>
      <c r="HUT156" s="46"/>
      <c r="HUU156" s="46"/>
      <c r="HUV156" s="46"/>
      <c r="HUW156" s="46"/>
      <c r="HUX156" s="46"/>
      <c r="HUY156" s="46"/>
      <c r="HUZ156" s="46"/>
      <c r="HVA156" s="46"/>
      <c r="HVB156" s="46"/>
      <c r="HVC156" s="46"/>
      <c r="HVD156" s="46"/>
      <c r="HVE156" s="46"/>
      <c r="HVF156" s="46"/>
      <c r="HVG156" s="46"/>
      <c r="HVH156" s="46"/>
      <c r="HVI156" s="46"/>
      <c r="HVJ156" s="46"/>
      <c r="HVK156" s="46"/>
      <c r="HVL156" s="46"/>
      <c r="HVM156" s="46"/>
      <c r="HVN156" s="46"/>
      <c r="HVO156" s="46"/>
      <c r="HVP156" s="46"/>
      <c r="HVQ156" s="46"/>
      <c r="HVR156" s="46"/>
      <c r="HVS156" s="46"/>
      <c r="HVT156" s="46"/>
      <c r="HVU156" s="46"/>
      <c r="HVV156" s="46"/>
      <c r="HVW156" s="46"/>
      <c r="HVX156" s="46"/>
      <c r="HVY156" s="46"/>
      <c r="HVZ156" s="46"/>
      <c r="HWA156" s="46"/>
      <c r="HWB156" s="46"/>
      <c r="HWC156" s="46"/>
      <c r="HWD156" s="46"/>
      <c r="HWE156" s="46"/>
      <c r="HWF156" s="46"/>
      <c r="HWG156" s="46"/>
      <c r="HWH156" s="46"/>
      <c r="HWI156" s="46"/>
      <c r="HWJ156" s="46"/>
      <c r="HWK156" s="46"/>
      <c r="HWL156" s="46"/>
      <c r="HWM156" s="46"/>
      <c r="HWN156" s="46"/>
      <c r="HWO156" s="46"/>
      <c r="HWP156" s="46"/>
      <c r="HWQ156" s="46"/>
      <c r="HWR156" s="46"/>
      <c r="HWS156" s="46"/>
      <c r="HWT156" s="46"/>
      <c r="HWU156" s="46"/>
      <c r="HWV156" s="46"/>
      <c r="HWW156" s="46"/>
      <c r="HWX156" s="46"/>
      <c r="HWY156" s="46"/>
      <c r="HWZ156" s="46"/>
      <c r="HXA156" s="46"/>
      <c r="HXB156" s="46"/>
      <c r="HXC156" s="46"/>
      <c r="HXD156" s="46"/>
      <c r="HXE156" s="46"/>
      <c r="HXF156" s="46"/>
      <c r="HXG156" s="46"/>
      <c r="HXH156" s="46"/>
      <c r="HXI156" s="46"/>
      <c r="HXJ156" s="46"/>
      <c r="HXK156" s="46"/>
      <c r="HXL156" s="46"/>
      <c r="HXM156" s="46"/>
      <c r="HXN156" s="46"/>
      <c r="HXO156" s="46"/>
      <c r="HXP156" s="46"/>
      <c r="HXQ156" s="46"/>
      <c r="HXR156" s="46"/>
      <c r="HXS156" s="46"/>
      <c r="HXT156" s="46"/>
      <c r="HXU156" s="46"/>
      <c r="HXV156" s="46"/>
      <c r="HXW156" s="46"/>
      <c r="HXX156" s="46"/>
      <c r="HXY156" s="46"/>
      <c r="HXZ156" s="46"/>
      <c r="HYA156" s="46"/>
      <c r="HYB156" s="46"/>
      <c r="HYC156" s="46"/>
      <c r="HYD156" s="46"/>
      <c r="HYE156" s="46"/>
      <c r="HYF156" s="46"/>
      <c r="HYG156" s="46"/>
      <c r="HYH156" s="46"/>
      <c r="HYI156" s="46"/>
      <c r="HYJ156" s="46"/>
      <c r="HYK156" s="46"/>
      <c r="HYL156" s="46"/>
      <c r="HYM156" s="46"/>
      <c r="HYN156" s="46"/>
      <c r="HYO156" s="46"/>
      <c r="HYP156" s="46"/>
      <c r="HYQ156" s="46"/>
      <c r="HYR156" s="46"/>
      <c r="HYS156" s="46"/>
      <c r="HYT156" s="46"/>
      <c r="HYU156" s="46"/>
      <c r="HYV156" s="46"/>
      <c r="HYW156" s="46"/>
      <c r="HYX156" s="46"/>
      <c r="HYY156" s="46"/>
      <c r="HYZ156" s="46"/>
      <c r="HZA156" s="46"/>
      <c r="HZB156" s="46"/>
      <c r="HZC156" s="46"/>
      <c r="HZD156" s="46"/>
      <c r="HZE156" s="46"/>
      <c r="HZF156" s="46"/>
      <c r="HZG156" s="46"/>
      <c r="HZH156" s="46"/>
      <c r="HZI156" s="46"/>
      <c r="HZJ156" s="46"/>
      <c r="HZK156" s="46"/>
      <c r="HZL156" s="46"/>
      <c r="HZM156" s="46"/>
      <c r="HZN156" s="46"/>
      <c r="HZO156" s="46"/>
      <c r="HZP156" s="46"/>
      <c r="HZQ156" s="46"/>
      <c r="HZR156" s="46"/>
      <c r="HZS156" s="46"/>
      <c r="HZT156" s="46"/>
      <c r="HZU156" s="46"/>
      <c r="HZV156" s="46"/>
      <c r="HZW156" s="46"/>
      <c r="HZX156" s="46"/>
      <c r="HZY156" s="46"/>
      <c r="HZZ156" s="46"/>
      <c r="IAA156" s="46"/>
      <c r="IAB156" s="46"/>
      <c r="IAC156" s="46"/>
      <c r="IAD156" s="46"/>
      <c r="IAE156" s="46"/>
      <c r="IAF156" s="46"/>
      <c r="IAG156" s="46"/>
      <c r="IAH156" s="46"/>
      <c r="IAI156" s="46"/>
      <c r="IAJ156" s="46"/>
      <c r="IAK156" s="46"/>
      <c r="IAL156" s="46"/>
      <c r="IAM156" s="46"/>
      <c r="IAN156" s="46"/>
      <c r="IAO156" s="46"/>
      <c r="IAP156" s="46"/>
      <c r="IAQ156" s="46"/>
      <c r="IAR156" s="46"/>
      <c r="IAS156" s="46"/>
      <c r="IAT156" s="46"/>
      <c r="IAU156" s="46"/>
      <c r="IAV156" s="46"/>
      <c r="IAW156" s="46"/>
      <c r="IAX156" s="46"/>
      <c r="IAY156" s="46"/>
      <c r="IAZ156" s="46"/>
      <c r="IBA156" s="46"/>
      <c r="IBB156" s="46"/>
      <c r="IBC156" s="46"/>
      <c r="IBD156" s="46"/>
      <c r="IBE156" s="46"/>
      <c r="IBF156" s="46"/>
      <c r="IBG156" s="46"/>
      <c r="IBH156" s="46"/>
      <c r="IBI156" s="46"/>
      <c r="IBJ156" s="46"/>
      <c r="IBK156" s="46"/>
      <c r="IBL156" s="46"/>
      <c r="IBM156" s="46"/>
      <c r="IBN156" s="46"/>
      <c r="IBO156" s="46"/>
      <c r="IBP156" s="46"/>
      <c r="IBQ156" s="46"/>
      <c r="IBR156" s="46"/>
      <c r="IBS156" s="46"/>
      <c r="IBT156" s="46"/>
      <c r="IBU156" s="46"/>
      <c r="IBV156" s="46"/>
      <c r="IBW156" s="46"/>
      <c r="IBX156" s="46"/>
      <c r="IBY156" s="46"/>
      <c r="IBZ156" s="46"/>
      <c r="ICA156" s="46"/>
      <c r="ICB156" s="46"/>
      <c r="ICC156" s="46"/>
      <c r="ICD156" s="46"/>
      <c r="ICE156" s="46"/>
      <c r="ICF156" s="46"/>
      <c r="ICG156" s="46"/>
      <c r="ICH156" s="46"/>
      <c r="ICI156" s="46"/>
      <c r="ICJ156" s="46"/>
      <c r="ICK156" s="46"/>
      <c r="ICL156" s="46"/>
      <c r="ICM156" s="46"/>
      <c r="ICN156" s="46"/>
      <c r="ICO156" s="46"/>
      <c r="ICP156" s="46"/>
      <c r="ICQ156" s="46"/>
      <c r="ICR156" s="46"/>
      <c r="ICS156" s="46"/>
      <c r="ICT156" s="46"/>
      <c r="ICU156" s="46"/>
      <c r="ICV156" s="46"/>
      <c r="ICW156" s="46"/>
      <c r="ICX156" s="46"/>
      <c r="ICY156" s="46"/>
      <c r="ICZ156" s="46"/>
      <c r="IDA156" s="46"/>
      <c r="IDB156" s="46"/>
      <c r="IDC156" s="46"/>
      <c r="IDD156" s="46"/>
      <c r="IDE156" s="46"/>
      <c r="IDF156" s="46"/>
      <c r="IDG156" s="46"/>
      <c r="IDH156" s="46"/>
      <c r="IDI156" s="46"/>
      <c r="IDJ156" s="46"/>
      <c r="IDK156" s="46"/>
      <c r="IDL156" s="46"/>
      <c r="IDM156" s="46"/>
      <c r="IDN156" s="46"/>
      <c r="IDO156" s="46"/>
      <c r="IDP156" s="46"/>
      <c r="IDQ156" s="46"/>
      <c r="IDR156" s="46"/>
      <c r="IDS156" s="46"/>
      <c r="IDT156" s="46"/>
      <c r="IDU156" s="46"/>
      <c r="IDV156" s="46"/>
      <c r="IDW156" s="46"/>
      <c r="IDX156" s="46"/>
      <c r="IDY156" s="46"/>
      <c r="IDZ156" s="46"/>
      <c r="IEA156" s="46"/>
      <c r="IEB156" s="46"/>
      <c r="IEC156" s="46"/>
      <c r="IED156" s="46"/>
      <c r="IEE156" s="46"/>
      <c r="IEF156" s="46"/>
      <c r="IEG156" s="46"/>
      <c r="IEH156" s="46"/>
      <c r="IEI156" s="46"/>
      <c r="IEJ156" s="46"/>
      <c r="IEK156" s="46"/>
      <c r="IEL156" s="46"/>
      <c r="IEM156" s="46"/>
      <c r="IEN156" s="46"/>
      <c r="IEO156" s="46"/>
      <c r="IEP156" s="46"/>
      <c r="IEQ156" s="46"/>
      <c r="IER156" s="46"/>
      <c r="IES156" s="46"/>
      <c r="IET156" s="46"/>
      <c r="IEU156" s="46"/>
      <c r="IEV156" s="46"/>
      <c r="IEW156" s="46"/>
      <c r="IEX156" s="46"/>
      <c r="IEY156" s="46"/>
      <c r="IEZ156" s="46"/>
      <c r="IFA156" s="46"/>
      <c r="IFB156" s="46"/>
      <c r="IFC156" s="46"/>
      <c r="IFD156" s="46"/>
      <c r="IFE156" s="46"/>
      <c r="IFF156" s="46"/>
      <c r="IFG156" s="46"/>
      <c r="IFH156" s="46"/>
      <c r="IFI156" s="46"/>
      <c r="IFJ156" s="46"/>
      <c r="IFK156" s="46"/>
      <c r="IFL156" s="46"/>
      <c r="IFM156" s="46"/>
      <c r="IFN156" s="46"/>
      <c r="IFO156" s="46"/>
      <c r="IFP156" s="46"/>
      <c r="IFQ156" s="46"/>
      <c r="IFR156" s="46"/>
      <c r="IFS156" s="46"/>
      <c r="IFT156" s="46"/>
      <c r="IFU156" s="46"/>
      <c r="IFV156" s="46"/>
      <c r="IFW156" s="46"/>
      <c r="IFX156" s="46"/>
      <c r="IFY156" s="46"/>
      <c r="IFZ156" s="46"/>
      <c r="IGA156" s="46"/>
      <c r="IGB156" s="46"/>
      <c r="IGC156" s="46"/>
      <c r="IGD156" s="46"/>
      <c r="IGE156" s="46"/>
      <c r="IGF156" s="46"/>
      <c r="IGG156" s="46"/>
      <c r="IGH156" s="46"/>
      <c r="IGI156" s="46"/>
      <c r="IGJ156" s="46"/>
      <c r="IGK156" s="46"/>
      <c r="IGL156" s="46"/>
      <c r="IGM156" s="46"/>
      <c r="IGN156" s="46"/>
      <c r="IGO156" s="46"/>
      <c r="IGP156" s="46"/>
      <c r="IGQ156" s="46"/>
      <c r="IGR156" s="46"/>
      <c r="IGS156" s="46"/>
      <c r="IGT156" s="46"/>
      <c r="IGU156" s="46"/>
      <c r="IGV156" s="46"/>
      <c r="IGW156" s="46"/>
      <c r="IGX156" s="46"/>
      <c r="IGY156" s="46"/>
      <c r="IGZ156" s="46"/>
      <c r="IHA156" s="46"/>
      <c r="IHB156" s="46"/>
      <c r="IHC156" s="46"/>
      <c r="IHD156" s="46"/>
      <c r="IHE156" s="46"/>
      <c r="IHF156" s="46"/>
      <c r="IHG156" s="46"/>
      <c r="IHH156" s="46"/>
      <c r="IHI156" s="46"/>
      <c r="IHJ156" s="46"/>
      <c r="IHK156" s="46"/>
      <c r="IHL156" s="46"/>
      <c r="IHM156" s="46"/>
      <c r="IHN156" s="46"/>
      <c r="IHO156" s="46"/>
      <c r="IHP156" s="46"/>
      <c r="IHQ156" s="46"/>
      <c r="IHR156" s="46"/>
      <c r="IHS156" s="46"/>
      <c r="IHT156" s="46"/>
      <c r="IHU156" s="46"/>
      <c r="IHV156" s="46"/>
      <c r="IHW156" s="46"/>
      <c r="IHX156" s="46"/>
      <c r="IHY156" s="46"/>
      <c r="IHZ156" s="46"/>
      <c r="IIA156" s="46"/>
      <c r="IIB156" s="46"/>
      <c r="IIC156" s="46"/>
      <c r="IID156" s="46"/>
      <c r="IIE156" s="46"/>
      <c r="IIF156" s="46"/>
      <c r="IIG156" s="46"/>
      <c r="IIH156" s="46"/>
      <c r="III156" s="46"/>
      <c r="IIJ156" s="46"/>
      <c r="IIK156" s="46"/>
      <c r="IIL156" s="46"/>
      <c r="IIM156" s="46"/>
      <c r="IIN156" s="46"/>
      <c r="IIO156" s="46"/>
      <c r="IIP156" s="46"/>
      <c r="IIQ156" s="46"/>
      <c r="IIR156" s="46"/>
      <c r="IIS156" s="46"/>
      <c r="IIT156" s="46"/>
      <c r="IIU156" s="46"/>
      <c r="IIV156" s="46"/>
      <c r="IIW156" s="46"/>
      <c r="IIX156" s="46"/>
      <c r="IIY156" s="46"/>
      <c r="IIZ156" s="46"/>
      <c r="IJA156" s="46"/>
      <c r="IJB156" s="46"/>
      <c r="IJC156" s="46"/>
      <c r="IJD156" s="46"/>
      <c r="IJE156" s="46"/>
      <c r="IJF156" s="46"/>
      <c r="IJG156" s="46"/>
      <c r="IJH156" s="46"/>
      <c r="IJI156" s="46"/>
      <c r="IJJ156" s="46"/>
      <c r="IJK156" s="46"/>
      <c r="IJL156" s="46"/>
      <c r="IJM156" s="46"/>
      <c r="IJN156" s="46"/>
      <c r="IJO156" s="46"/>
      <c r="IJP156" s="46"/>
      <c r="IJQ156" s="46"/>
      <c r="IJR156" s="46"/>
      <c r="IJS156" s="46"/>
      <c r="IJT156" s="46"/>
      <c r="IJU156" s="46"/>
      <c r="IJV156" s="46"/>
      <c r="IJW156" s="46"/>
      <c r="IJX156" s="46"/>
      <c r="IJY156" s="46"/>
      <c r="IJZ156" s="46"/>
      <c r="IKA156" s="46"/>
      <c r="IKB156" s="46"/>
      <c r="IKC156" s="46"/>
      <c r="IKD156" s="46"/>
      <c r="IKE156" s="46"/>
      <c r="IKF156" s="46"/>
      <c r="IKG156" s="46"/>
      <c r="IKH156" s="46"/>
      <c r="IKI156" s="46"/>
      <c r="IKJ156" s="46"/>
      <c r="IKK156" s="46"/>
      <c r="IKL156" s="46"/>
      <c r="IKM156" s="46"/>
      <c r="IKN156" s="46"/>
      <c r="IKO156" s="46"/>
      <c r="IKP156" s="46"/>
      <c r="IKQ156" s="46"/>
      <c r="IKR156" s="46"/>
      <c r="IKS156" s="46"/>
      <c r="IKT156" s="46"/>
      <c r="IKU156" s="46"/>
      <c r="IKV156" s="46"/>
      <c r="IKW156" s="46"/>
      <c r="IKX156" s="46"/>
      <c r="IKY156" s="46"/>
      <c r="IKZ156" s="46"/>
      <c r="ILA156" s="46"/>
      <c r="ILB156" s="46"/>
      <c r="ILC156" s="46"/>
      <c r="ILD156" s="46"/>
      <c r="ILE156" s="46"/>
      <c r="ILF156" s="46"/>
      <c r="ILG156" s="46"/>
      <c r="ILH156" s="46"/>
      <c r="ILI156" s="46"/>
      <c r="ILJ156" s="46"/>
      <c r="ILK156" s="46"/>
      <c r="ILL156" s="46"/>
      <c r="ILM156" s="46"/>
      <c r="ILN156" s="46"/>
      <c r="ILO156" s="46"/>
      <c r="ILP156" s="46"/>
      <c r="ILQ156" s="46"/>
      <c r="ILR156" s="46"/>
      <c r="ILS156" s="46"/>
      <c r="ILT156" s="46"/>
      <c r="ILU156" s="46"/>
      <c r="ILV156" s="46"/>
      <c r="ILW156" s="46"/>
      <c r="ILX156" s="46"/>
      <c r="ILY156" s="46"/>
      <c r="ILZ156" s="46"/>
      <c r="IMA156" s="46"/>
      <c r="IMB156" s="46"/>
      <c r="IMC156" s="46"/>
      <c r="IMD156" s="46"/>
      <c r="IME156" s="46"/>
      <c r="IMF156" s="46"/>
      <c r="IMG156" s="46"/>
      <c r="IMH156" s="46"/>
      <c r="IMI156" s="46"/>
      <c r="IMJ156" s="46"/>
      <c r="IMK156" s="46"/>
      <c r="IML156" s="46"/>
      <c r="IMM156" s="46"/>
      <c r="IMN156" s="46"/>
      <c r="IMO156" s="46"/>
      <c r="IMP156" s="46"/>
      <c r="IMQ156" s="46"/>
      <c r="IMR156" s="46"/>
      <c r="IMS156" s="46"/>
      <c r="IMT156" s="46"/>
      <c r="IMU156" s="46"/>
      <c r="IMV156" s="46"/>
      <c r="IMW156" s="46"/>
      <c r="IMX156" s="46"/>
      <c r="IMY156" s="46"/>
      <c r="IMZ156" s="46"/>
      <c r="INA156" s="46"/>
      <c r="INB156" s="46"/>
      <c r="INC156" s="46"/>
      <c r="IND156" s="46"/>
      <c r="INE156" s="46"/>
      <c r="INF156" s="46"/>
      <c r="ING156" s="46"/>
      <c r="INH156" s="46"/>
      <c r="INI156" s="46"/>
      <c r="INJ156" s="46"/>
      <c r="INK156" s="46"/>
      <c r="INL156" s="46"/>
      <c r="INM156" s="46"/>
      <c r="INN156" s="46"/>
      <c r="INO156" s="46"/>
      <c r="INP156" s="46"/>
      <c r="INQ156" s="46"/>
      <c r="INR156" s="46"/>
      <c r="INS156" s="46"/>
      <c r="INT156" s="46"/>
      <c r="INU156" s="46"/>
      <c r="INV156" s="46"/>
      <c r="INW156" s="46"/>
      <c r="INX156" s="46"/>
      <c r="INY156" s="46"/>
      <c r="INZ156" s="46"/>
      <c r="IOA156" s="46"/>
      <c r="IOB156" s="46"/>
      <c r="IOC156" s="46"/>
      <c r="IOD156" s="46"/>
      <c r="IOE156" s="46"/>
      <c r="IOF156" s="46"/>
      <c r="IOG156" s="46"/>
      <c r="IOH156" s="46"/>
      <c r="IOI156" s="46"/>
      <c r="IOJ156" s="46"/>
      <c r="IOK156" s="46"/>
      <c r="IOL156" s="46"/>
      <c r="IOM156" s="46"/>
      <c r="ION156" s="46"/>
      <c r="IOO156" s="46"/>
      <c r="IOP156" s="46"/>
      <c r="IOQ156" s="46"/>
      <c r="IOR156" s="46"/>
      <c r="IOS156" s="46"/>
      <c r="IOT156" s="46"/>
      <c r="IOU156" s="46"/>
      <c r="IOV156" s="46"/>
      <c r="IOW156" s="46"/>
      <c r="IOX156" s="46"/>
      <c r="IOY156" s="46"/>
      <c r="IOZ156" s="46"/>
      <c r="IPA156" s="46"/>
      <c r="IPB156" s="46"/>
      <c r="IPC156" s="46"/>
      <c r="IPD156" s="46"/>
      <c r="IPE156" s="46"/>
      <c r="IPF156" s="46"/>
      <c r="IPG156" s="46"/>
      <c r="IPH156" s="46"/>
      <c r="IPI156" s="46"/>
      <c r="IPJ156" s="46"/>
      <c r="IPK156" s="46"/>
      <c r="IPL156" s="46"/>
      <c r="IPM156" s="46"/>
      <c r="IPN156" s="46"/>
      <c r="IPO156" s="46"/>
      <c r="IPP156" s="46"/>
      <c r="IPQ156" s="46"/>
      <c r="IPR156" s="46"/>
      <c r="IPS156" s="46"/>
      <c r="IPT156" s="46"/>
      <c r="IPU156" s="46"/>
      <c r="IPV156" s="46"/>
      <c r="IPW156" s="46"/>
      <c r="IPX156" s="46"/>
      <c r="IPY156" s="46"/>
      <c r="IPZ156" s="46"/>
      <c r="IQA156" s="46"/>
      <c r="IQB156" s="46"/>
      <c r="IQC156" s="46"/>
      <c r="IQD156" s="46"/>
      <c r="IQE156" s="46"/>
      <c r="IQF156" s="46"/>
      <c r="IQG156" s="46"/>
      <c r="IQH156" s="46"/>
      <c r="IQI156" s="46"/>
      <c r="IQJ156" s="46"/>
      <c r="IQK156" s="46"/>
      <c r="IQL156" s="46"/>
      <c r="IQM156" s="46"/>
      <c r="IQN156" s="46"/>
      <c r="IQO156" s="46"/>
      <c r="IQP156" s="46"/>
      <c r="IQQ156" s="46"/>
      <c r="IQR156" s="46"/>
      <c r="IQS156" s="46"/>
      <c r="IQT156" s="46"/>
      <c r="IQU156" s="46"/>
      <c r="IQV156" s="46"/>
      <c r="IQW156" s="46"/>
      <c r="IQX156" s="46"/>
      <c r="IQY156" s="46"/>
      <c r="IQZ156" s="46"/>
      <c r="IRA156" s="46"/>
      <c r="IRB156" s="46"/>
      <c r="IRC156" s="46"/>
      <c r="IRD156" s="46"/>
      <c r="IRE156" s="46"/>
      <c r="IRF156" s="46"/>
      <c r="IRG156" s="46"/>
      <c r="IRH156" s="46"/>
      <c r="IRI156" s="46"/>
      <c r="IRJ156" s="46"/>
      <c r="IRK156" s="46"/>
      <c r="IRL156" s="46"/>
      <c r="IRM156" s="46"/>
      <c r="IRN156" s="46"/>
      <c r="IRO156" s="46"/>
      <c r="IRP156" s="46"/>
      <c r="IRQ156" s="46"/>
      <c r="IRR156" s="46"/>
      <c r="IRS156" s="46"/>
      <c r="IRT156" s="46"/>
      <c r="IRU156" s="46"/>
      <c r="IRV156" s="46"/>
      <c r="IRW156" s="46"/>
      <c r="IRX156" s="46"/>
      <c r="IRY156" s="46"/>
      <c r="IRZ156" s="46"/>
      <c r="ISA156" s="46"/>
      <c r="ISB156" s="46"/>
      <c r="ISC156" s="46"/>
      <c r="ISD156" s="46"/>
      <c r="ISE156" s="46"/>
      <c r="ISF156" s="46"/>
      <c r="ISG156" s="46"/>
      <c r="ISH156" s="46"/>
      <c r="ISI156" s="46"/>
      <c r="ISJ156" s="46"/>
      <c r="ISK156" s="46"/>
      <c r="ISL156" s="46"/>
      <c r="ISM156" s="46"/>
      <c r="ISN156" s="46"/>
      <c r="ISO156" s="46"/>
      <c r="ISP156" s="46"/>
      <c r="ISQ156" s="46"/>
      <c r="ISR156" s="46"/>
      <c r="ISS156" s="46"/>
      <c r="IST156" s="46"/>
      <c r="ISU156" s="46"/>
      <c r="ISV156" s="46"/>
      <c r="ISW156" s="46"/>
      <c r="ISX156" s="46"/>
      <c r="ISY156" s="46"/>
      <c r="ISZ156" s="46"/>
      <c r="ITA156" s="46"/>
      <c r="ITB156" s="46"/>
      <c r="ITC156" s="46"/>
      <c r="ITD156" s="46"/>
      <c r="ITE156" s="46"/>
      <c r="ITF156" s="46"/>
      <c r="ITG156" s="46"/>
      <c r="ITH156" s="46"/>
      <c r="ITI156" s="46"/>
      <c r="ITJ156" s="46"/>
      <c r="ITK156" s="46"/>
      <c r="ITL156" s="46"/>
      <c r="ITM156" s="46"/>
      <c r="ITN156" s="46"/>
      <c r="ITO156" s="46"/>
      <c r="ITP156" s="46"/>
      <c r="ITQ156" s="46"/>
      <c r="ITR156" s="46"/>
      <c r="ITS156" s="46"/>
      <c r="ITT156" s="46"/>
      <c r="ITU156" s="46"/>
      <c r="ITV156" s="46"/>
      <c r="ITW156" s="46"/>
      <c r="ITX156" s="46"/>
      <c r="ITY156" s="46"/>
      <c r="ITZ156" s="46"/>
      <c r="IUA156" s="46"/>
      <c r="IUB156" s="46"/>
      <c r="IUC156" s="46"/>
      <c r="IUD156" s="46"/>
      <c r="IUE156" s="46"/>
      <c r="IUF156" s="46"/>
      <c r="IUG156" s="46"/>
      <c r="IUH156" s="46"/>
      <c r="IUI156" s="46"/>
      <c r="IUJ156" s="46"/>
      <c r="IUK156" s="46"/>
      <c r="IUL156" s="46"/>
      <c r="IUM156" s="46"/>
      <c r="IUN156" s="46"/>
      <c r="IUO156" s="46"/>
      <c r="IUP156" s="46"/>
      <c r="IUQ156" s="46"/>
      <c r="IUR156" s="46"/>
      <c r="IUS156" s="46"/>
      <c r="IUT156" s="46"/>
      <c r="IUU156" s="46"/>
      <c r="IUV156" s="46"/>
      <c r="IUW156" s="46"/>
      <c r="IUX156" s="46"/>
      <c r="IUY156" s="46"/>
      <c r="IUZ156" s="46"/>
      <c r="IVA156" s="46"/>
      <c r="IVB156" s="46"/>
      <c r="IVC156" s="46"/>
      <c r="IVD156" s="46"/>
      <c r="IVE156" s="46"/>
      <c r="IVF156" s="46"/>
      <c r="IVG156" s="46"/>
      <c r="IVH156" s="46"/>
      <c r="IVI156" s="46"/>
      <c r="IVJ156" s="46"/>
      <c r="IVK156" s="46"/>
      <c r="IVL156" s="46"/>
      <c r="IVM156" s="46"/>
      <c r="IVN156" s="46"/>
      <c r="IVO156" s="46"/>
      <c r="IVP156" s="46"/>
      <c r="IVQ156" s="46"/>
      <c r="IVR156" s="46"/>
      <c r="IVS156" s="46"/>
      <c r="IVT156" s="46"/>
      <c r="IVU156" s="46"/>
      <c r="IVV156" s="46"/>
      <c r="IVW156" s="46"/>
      <c r="IVX156" s="46"/>
      <c r="IVY156" s="46"/>
      <c r="IVZ156" s="46"/>
      <c r="IWA156" s="46"/>
      <c r="IWB156" s="46"/>
      <c r="IWC156" s="46"/>
      <c r="IWD156" s="46"/>
      <c r="IWE156" s="46"/>
      <c r="IWF156" s="46"/>
      <c r="IWG156" s="46"/>
      <c r="IWH156" s="46"/>
      <c r="IWI156" s="46"/>
      <c r="IWJ156" s="46"/>
      <c r="IWK156" s="46"/>
      <c r="IWL156" s="46"/>
      <c r="IWM156" s="46"/>
      <c r="IWN156" s="46"/>
      <c r="IWO156" s="46"/>
      <c r="IWP156" s="46"/>
      <c r="IWQ156" s="46"/>
      <c r="IWR156" s="46"/>
      <c r="IWS156" s="46"/>
      <c r="IWT156" s="46"/>
      <c r="IWU156" s="46"/>
      <c r="IWV156" s="46"/>
      <c r="IWW156" s="46"/>
      <c r="IWX156" s="46"/>
      <c r="IWY156" s="46"/>
      <c r="IWZ156" s="46"/>
      <c r="IXA156" s="46"/>
      <c r="IXB156" s="46"/>
      <c r="IXC156" s="46"/>
      <c r="IXD156" s="46"/>
      <c r="IXE156" s="46"/>
      <c r="IXF156" s="46"/>
      <c r="IXG156" s="46"/>
      <c r="IXH156" s="46"/>
      <c r="IXI156" s="46"/>
      <c r="IXJ156" s="46"/>
      <c r="IXK156" s="46"/>
      <c r="IXL156" s="46"/>
      <c r="IXM156" s="46"/>
      <c r="IXN156" s="46"/>
      <c r="IXO156" s="46"/>
      <c r="IXP156" s="46"/>
      <c r="IXQ156" s="46"/>
      <c r="IXR156" s="46"/>
      <c r="IXS156" s="46"/>
      <c r="IXT156" s="46"/>
      <c r="IXU156" s="46"/>
      <c r="IXV156" s="46"/>
      <c r="IXW156" s="46"/>
      <c r="IXX156" s="46"/>
      <c r="IXY156" s="46"/>
      <c r="IXZ156" s="46"/>
      <c r="IYA156" s="46"/>
      <c r="IYB156" s="46"/>
      <c r="IYC156" s="46"/>
      <c r="IYD156" s="46"/>
      <c r="IYE156" s="46"/>
      <c r="IYF156" s="46"/>
      <c r="IYG156" s="46"/>
      <c r="IYH156" s="46"/>
      <c r="IYI156" s="46"/>
      <c r="IYJ156" s="46"/>
      <c r="IYK156" s="46"/>
      <c r="IYL156" s="46"/>
      <c r="IYM156" s="46"/>
      <c r="IYN156" s="46"/>
      <c r="IYO156" s="46"/>
      <c r="IYP156" s="46"/>
      <c r="IYQ156" s="46"/>
      <c r="IYR156" s="46"/>
      <c r="IYS156" s="46"/>
      <c r="IYT156" s="46"/>
      <c r="IYU156" s="46"/>
      <c r="IYV156" s="46"/>
      <c r="IYW156" s="46"/>
      <c r="IYX156" s="46"/>
      <c r="IYY156" s="46"/>
      <c r="IYZ156" s="46"/>
      <c r="IZA156" s="46"/>
      <c r="IZB156" s="46"/>
      <c r="IZC156" s="46"/>
      <c r="IZD156" s="46"/>
      <c r="IZE156" s="46"/>
      <c r="IZF156" s="46"/>
      <c r="IZG156" s="46"/>
      <c r="IZH156" s="46"/>
      <c r="IZI156" s="46"/>
      <c r="IZJ156" s="46"/>
      <c r="IZK156" s="46"/>
      <c r="IZL156" s="46"/>
      <c r="IZM156" s="46"/>
      <c r="IZN156" s="46"/>
      <c r="IZO156" s="46"/>
      <c r="IZP156" s="46"/>
      <c r="IZQ156" s="46"/>
      <c r="IZR156" s="46"/>
      <c r="IZS156" s="46"/>
      <c r="IZT156" s="46"/>
      <c r="IZU156" s="46"/>
      <c r="IZV156" s="46"/>
      <c r="IZW156" s="46"/>
      <c r="IZX156" s="46"/>
      <c r="IZY156" s="46"/>
      <c r="IZZ156" s="46"/>
      <c r="JAA156" s="46"/>
      <c r="JAB156" s="46"/>
      <c r="JAC156" s="46"/>
      <c r="JAD156" s="46"/>
      <c r="JAE156" s="46"/>
      <c r="JAF156" s="46"/>
      <c r="JAG156" s="46"/>
      <c r="JAH156" s="46"/>
      <c r="JAI156" s="46"/>
      <c r="JAJ156" s="46"/>
      <c r="JAK156" s="46"/>
      <c r="JAL156" s="46"/>
      <c r="JAM156" s="46"/>
      <c r="JAN156" s="46"/>
      <c r="JAO156" s="46"/>
      <c r="JAP156" s="46"/>
      <c r="JAQ156" s="46"/>
      <c r="JAR156" s="46"/>
      <c r="JAS156" s="46"/>
      <c r="JAT156" s="46"/>
      <c r="JAU156" s="46"/>
      <c r="JAV156" s="46"/>
      <c r="JAW156" s="46"/>
      <c r="JAX156" s="46"/>
      <c r="JAY156" s="46"/>
      <c r="JAZ156" s="46"/>
      <c r="JBA156" s="46"/>
      <c r="JBB156" s="46"/>
      <c r="JBC156" s="46"/>
      <c r="JBD156" s="46"/>
      <c r="JBE156" s="46"/>
      <c r="JBF156" s="46"/>
      <c r="JBG156" s="46"/>
      <c r="JBH156" s="46"/>
      <c r="JBI156" s="46"/>
      <c r="JBJ156" s="46"/>
      <c r="JBK156" s="46"/>
      <c r="JBL156" s="46"/>
      <c r="JBM156" s="46"/>
      <c r="JBN156" s="46"/>
      <c r="JBO156" s="46"/>
      <c r="JBP156" s="46"/>
      <c r="JBQ156" s="46"/>
      <c r="JBR156" s="46"/>
      <c r="JBS156" s="46"/>
      <c r="JBT156" s="46"/>
      <c r="JBU156" s="46"/>
      <c r="JBV156" s="46"/>
      <c r="JBW156" s="46"/>
      <c r="JBX156" s="46"/>
      <c r="JBY156" s="46"/>
      <c r="JBZ156" s="46"/>
      <c r="JCA156" s="46"/>
      <c r="JCB156" s="46"/>
      <c r="JCC156" s="46"/>
      <c r="JCD156" s="46"/>
      <c r="JCE156" s="46"/>
      <c r="JCF156" s="46"/>
      <c r="JCG156" s="46"/>
      <c r="JCH156" s="46"/>
      <c r="JCI156" s="46"/>
      <c r="JCJ156" s="46"/>
      <c r="JCK156" s="46"/>
      <c r="JCL156" s="46"/>
      <c r="JCM156" s="46"/>
      <c r="JCN156" s="46"/>
      <c r="JCO156" s="46"/>
      <c r="JCP156" s="46"/>
      <c r="JCQ156" s="46"/>
      <c r="JCR156" s="46"/>
      <c r="JCS156" s="46"/>
      <c r="JCT156" s="46"/>
      <c r="JCU156" s="46"/>
      <c r="JCV156" s="46"/>
      <c r="JCW156" s="46"/>
      <c r="JCX156" s="46"/>
      <c r="JCY156" s="46"/>
      <c r="JCZ156" s="46"/>
      <c r="JDA156" s="46"/>
      <c r="JDB156" s="46"/>
      <c r="JDC156" s="46"/>
      <c r="JDD156" s="46"/>
      <c r="JDE156" s="46"/>
      <c r="JDF156" s="46"/>
      <c r="JDG156" s="46"/>
      <c r="JDH156" s="46"/>
      <c r="JDI156" s="46"/>
      <c r="JDJ156" s="46"/>
      <c r="JDK156" s="46"/>
      <c r="JDL156" s="46"/>
      <c r="JDM156" s="46"/>
      <c r="JDN156" s="46"/>
      <c r="JDO156" s="46"/>
      <c r="JDP156" s="46"/>
      <c r="JDQ156" s="46"/>
      <c r="JDR156" s="46"/>
      <c r="JDS156" s="46"/>
      <c r="JDT156" s="46"/>
      <c r="JDU156" s="46"/>
      <c r="JDV156" s="46"/>
      <c r="JDW156" s="46"/>
      <c r="JDX156" s="46"/>
      <c r="JDY156" s="46"/>
      <c r="JDZ156" s="46"/>
      <c r="JEA156" s="46"/>
      <c r="JEB156" s="46"/>
      <c r="JEC156" s="46"/>
      <c r="JED156" s="46"/>
      <c r="JEE156" s="46"/>
      <c r="JEF156" s="46"/>
      <c r="JEG156" s="46"/>
      <c r="JEH156" s="46"/>
      <c r="JEI156" s="46"/>
      <c r="JEJ156" s="46"/>
      <c r="JEK156" s="46"/>
      <c r="JEL156" s="46"/>
      <c r="JEM156" s="46"/>
      <c r="JEN156" s="46"/>
      <c r="JEO156" s="46"/>
      <c r="JEP156" s="46"/>
      <c r="JEQ156" s="46"/>
      <c r="JER156" s="46"/>
      <c r="JES156" s="46"/>
      <c r="JET156" s="46"/>
      <c r="JEU156" s="46"/>
      <c r="JEV156" s="46"/>
      <c r="JEW156" s="46"/>
      <c r="JEX156" s="46"/>
      <c r="JEY156" s="46"/>
      <c r="JEZ156" s="46"/>
      <c r="JFA156" s="46"/>
      <c r="JFB156" s="46"/>
      <c r="JFC156" s="46"/>
      <c r="JFD156" s="46"/>
      <c r="JFE156" s="46"/>
      <c r="JFF156" s="46"/>
      <c r="JFG156" s="46"/>
      <c r="JFH156" s="46"/>
      <c r="JFI156" s="46"/>
      <c r="JFJ156" s="46"/>
      <c r="JFK156" s="46"/>
      <c r="JFL156" s="46"/>
      <c r="JFM156" s="46"/>
      <c r="JFN156" s="46"/>
      <c r="JFO156" s="46"/>
      <c r="JFP156" s="46"/>
      <c r="JFQ156" s="46"/>
      <c r="JFR156" s="46"/>
      <c r="JFS156" s="46"/>
      <c r="JFT156" s="46"/>
      <c r="JFU156" s="46"/>
      <c r="JFV156" s="46"/>
      <c r="JFW156" s="46"/>
      <c r="JFX156" s="46"/>
      <c r="JFY156" s="46"/>
      <c r="JFZ156" s="46"/>
      <c r="JGA156" s="46"/>
      <c r="JGB156" s="46"/>
      <c r="JGC156" s="46"/>
      <c r="JGD156" s="46"/>
      <c r="JGE156" s="46"/>
      <c r="JGF156" s="46"/>
      <c r="JGG156" s="46"/>
      <c r="JGH156" s="46"/>
      <c r="JGI156" s="46"/>
      <c r="JGJ156" s="46"/>
      <c r="JGK156" s="46"/>
      <c r="JGL156" s="46"/>
      <c r="JGM156" s="46"/>
      <c r="JGN156" s="46"/>
      <c r="JGO156" s="46"/>
      <c r="JGP156" s="46"/>
      <c r="JGQ156" s="46"/>
      <c r="JGR156" s="46"/>
      <c r="JGS156" s="46"/>
      <c r="JGT156" s="46"/>
      <c r="JGU156" s="46"/>
      <c r="JGV156" s="46"/>
      <c r="JGW156" s="46"/>
      <c r="JGX156" s="46"/>
      <c r="JGY156" s="46"/>
      <c r="JGZ156" s="46"/>
      <c r="JHA156" s="46"/>
      <c r="JHB156" s="46"/>
      <c r="JHC156" s="46"/>
      <c r="JHD156" s="46"/>
      <c r="JHE156" s="46"/>
      <c r="JHF156" s="46"/>
      <c r="JHG156" s="46"/>
      <c r="JHH156" s="46"/>
      <c r="JHI156" s="46"/>
      <c r="JHJ156" s="46"/>
      <c r="JHK156" s="46"/>
      <c r="JHL156" s="46"/>
      <c r="JHM156" s="46"/>
      <c r="JHN156" s="46"/>
      <c r="JHO156" s="46"/>
      <c r="JHP156" s="46"/>
      <c r="JHQ156" s="46"/>
      <c r="JHR156" s="46"/>
      <c r="JHS156" s="46"/>
      <c r="JHT156" s="46"/>
      <c r="JHU156" s="46"/>
      <c r="JHV156" s="46"/>
      <c r="JHW156" s="46"/>
      <c r="JHX156" s="46"/>
      <c r="JHY156" s="46"/>
      <c r="JHZ156" s="46"/>
      <c r="JIA156" s="46"/>
      <c r="JIB156" s="46"/>
      <c r="JIC156" s="46"/>
      <c r="JID156" s="46"/>
      <c r="JIE156" s="46"/>
      <c r="JIF156" s="46"/>
      <c r="JIG156" s="46"/>
      <c r="JIH156" s="46"/>
      <c r="JII156" s="46"/>
      <c r="JIJ156" s="46"/>
      <c r="JIK156" s="46"/>
      <c r="JIL156" s="46"/>
      <c r="JIM156" s="46"/>
      <c r="JIN156" s="46"/>
      <c r="JIO156" s="46"/>
      <c r="JIP156" s="46"/>
      <c r="JIQ156" s="46"/>
      <c r="JIR156" s="46"/>
      <c r="JIS156" s="46"/>
      <c r="JIT156" s="46"/>
      <c r="JIU156" s="46"/>
      <c r="JIV156" s="46"/>
      <c r="JIW156" s="46"/>
      <c r="JIX156" s="46"/>
      <c r="JIY156" s="46"/>
      <c r="JIZ156" s="46"/>
      <c r="JJA156" s="46"/>
      <c r="JJB156" s="46"/>
      <c r="JJC156" s="46"/>
      <c r="JJD156" s="46"/>
      <c r="JJE156" s="46"/>
      <c r="JJF156" s="46"/>
      <c r="JJG156" s="46"/>
      <c r="JJH156" s="46"/>
      <c r="JJI156" s="46"/>
      <c r="JJJ156" s="46"/>
      <c r="JJK156" s="46"/>
      <c r="JJL156" s="46"/>
      <c r="JJM156" s="46"/>
      <c r="JJN156" s="46"/>
      <c r="JJO156" s="46"/>
      <c r="JJP156" s="46"/>
      <c r="JJQ156" s="46"/>
      <c r="JJR156" s="46"/>
      <c r="JJS156" s="46"/>
      <c r="JJT156" s="46"/>
      <c r="JJU156" s="46"/>
      <c r="JJV156" s="46"/>
      <c r="JJW156" s="46"/>
      <c r="JJX156" s="46"/>
      <c r="JJY156" s="46"/>
      <c r="JJZ156" s="46"/>
      <c r="JKA156" s="46"/>
      <c r="JKB156" s="46"/>
      <c r="JKC156" s="46"/>
      <c r="JKD156" s="46"/>
      <c r="JKE156" s="46"/>
      <c r="JKF156" s="46"/>
      <c r="JKG156" s="46"/>
      <c r="JKH156" s="46"/>
      <c r="JKI156" s="46"/>
      <c r="JKJ156" s="46"/>
      <c r="JKK156" s="46"/>
      <c r="JKL156" s="46"/>
      <c r="JKM156" s="46"/>
      <c r="JKN156" s="46"/>
      <c r="JKO156" s="46"/>
      <c r="JKP156" s="46"/>
      <c r="JKQ156" s="46"/>
      <c r="JKR156" s="46"/>
      <c r="JKS156" s="46"/>
      <c r="JKT156" s="46"/>
      <c r="JKU156" s="46"/>
      <c r="JKV156" s="46"/>
      <c r="JKW156" s="46"/>
      <c r="JKX156" s="46"/>
      <c r="JKY156" s="46"/>
      <c r="JKZ156" s="46"/>
      <c r="JLA156" s="46"/>
      <c r="JLB156" s="46"/>
      <c r="JLC156" s="46"/>
      <c r="JLD156" s="46"/>
      <c r="JLE156" s="46"/>
      <c r="JLF156" s="46"/>
      <c r="JLG156" s="46"/>
      <c r="JLH156" s="46"/>
      <c r="JLI156" s="46"/>
      <c r="JLJ156" s="46"/>
      <c r="JLK156" s="46"/>
      <c r="JLL156" s="46"/>
      <c r="JLM156" s="46"/>
      <c r="JLN156" s="46"/>
      <c r="JLO156" s="46"/>
      <c r="JLP156" s="46"/>
      <c r="JLQ156" s="46"/>
      <c r="JLR156" s="46"/>
      <c r="JLS156" s="46"/>
      <c r="JLT156" s="46"/>
      <c r="JLU156" s="46"/>
      <c r="JLV156" s="46"/>
      <c r="JLW156" s="46"/>
      <c r="JLX156" s="46"/>
      <c r="JLY156" s="46"/>
      <c r="JLZ156" s="46"/>
      <c r="JMA156" s="46"/>
      <c r="JMB156" s="46"/>
      <c r="JMC156" s="46"/>
      <c r="JMD156" s="46"/>
      <c r="JME156" s="46"/>
      <c r="JMF156" s="46"/>
      <c r="JMG156" s="46"/>
      <c r="JMH156" s="46"/>
      <c r="JMI156" s="46"/>
      <c r="JMJ156" s="46"/>
      <c r="JMK156" s="46"/>
      <c r="JML156" s="46"/>
      <c r="JMM156" s="46"/>
      <c r="JMN156" s="46"/>
      <c r="JMO156" s="46"/>
      <c r="JMP156" s="46"/>
      <c r="JMQ156" s="46"/>
      <c r="JMR156" s="46"/>
      <c r="JMS156" s="46"/>
      <c r="JMT156" s="46"/>
      <c r="JMU156" s="46"/>
      <c r="JMV156" s="46"/>
      <c r="JMW156" s="46"/>
      <c r="JMX156" s="46"/>
      <c r="JMY156" s="46"/>
      <c r="JMZ156" s="46"/>
      <c r="JNA156" s="46"/>
      <c r="JNB156" s="46"/>
      <c r="JNC156" s="46"/>
      <c r="JND156" s="46"/>
      <c r="JNE156" s="46"/>
      <c r="JNF156" s="46"/>
      <c r="JNG156" s="46"/>
      <c r="JNH156" s="46"/>
      <c r="JNI156" s="46"/>
      <c r="JNJ156" s="46"/>
      <c r="JNK156" s="46"/>
      <c r="JNL156" s="46"/>
      <c r="JNM156" s="46"/>
      <c r="JNN156" s="46"/>
      <c r="JNO156" s="46"/>
      <c r="JNP156" s="46"/>
      <c r="JNQ156" s="46"/>
      <c r="JNR156" s="46"/>
      <c r="JNS156" s="46"/>
      <c r="JNT156" s="46"/>
      <c r="JNU156" s="46"/>
      <c r="JNV156" s="46"/>
      <c r="JNW156" s="46"/>
      <c r="JNX156" s="46"/>
      <c r="JNY156" s="46"/>
      <c r="JNZ156" s="46"/>
      <c r="JOA156" s="46"/>
      <c r="JOB156" s="46"/>
      <c r="JOC156" s="46"/>
      <c r="JOD156" s="46"/>
      <c r="JOE156" s="46"/>
      <c r="JOF156" s="46"/>
      <c r="JOG156" s="46"/>
      <c r="JOH156" s="46"/>
      <c r="JOI156" s="46"/>
      <c r="JOJ156" s="46"/>
      <c r="JOK156" s="46"/>
      <c r="JOL156" s="46"/>
      <c r="JOM156" s="46"/>
      <c r="JON156" s="46"/>
      <c r="JOO156" s="46"/>
      <c r="JOP156" s="46"/>
      <c r="JOQ156" s="46"/>
      <c r="JOR156" s="46"/>
      <c r="JOS156" s="46"/>
      <c r="JOT156" s="46"/>
      <c r="JOU156" s="46"/>
      <c r="JOV156" s="46"/>
      <c r="JOW156" s="46"/>
      <c r="JOX156" s="46"/>
      <c r="JOY156" s="46"/>
      <c r="JOZ156" s="46"/>
      <c r="JPA156" s="46"/>
      <c r="JPB156" s="46"/>
      <c r="JPC156" s="46"/>
      <c r="JPD156" s="46"/>
      <c r="JPE156" s="46"/>
      <c r="JPF156" s="46"/>
      <c r="JPG156" s="46"/>
      <c r="JPH156" s="46"/>
      <c r="JPI156" s="46"/>
      <c r="JPJ156" s="46"/>
      <c r="JPK156" s="46"/>
      <c r="JPL156" s="46"/>
      <c r="JPM156" s="46"/>
      <c r="JPN156" s="46"/>
      <c r="JPO156" s="46"/>
      <c r="JPP156" s="46"/>
      <c r="JPQ156" s="46"/>
      <c r="JPR156" s="46"/>
      <c r="JPS156" s="46"/>
      <c r="JPT156" s="46"/>
      <c r="JPU156" s="46"/>
      <c r="JPV156" s="46"/>
      <c r="JPW156" s="46"/>
      <c r="JPX156" s="46"/>
      <c r="JPY156" s="46"/>
      <c r="JPZ156" s="46"/>
      <c r="JQA156" s="46"/>
      <c r="JQB156" s="46"/>
      <c r="JQC156" s="46"/>
      <c r="JQD156" s="46"/>
      <c r="JQE156" s="46"/>
      <c r="JQF156" s="46"/>
      <c r="JQG156" s="46"/>
      <c r="JQH156" s="46"/>
      <c r="JQI156" s="46"/>
      <c r="JQJ156" s="46"/>
      <c r="JQK156" s="46"/>
      <c r="JQL156" s="46"/>
      <c r="JQM156" s="46"/>
      <c r="JQN156" s="46"/>
      <c r="JQO156" s="46"/>
      <c r="JQP156" s="46"/>
      <c r="JQQ156" s="46"/>
      <c r="JQR156" s="46"/>
      <c r="JQS156" s="46"/>
      <c r="JQT156" s="46"/>
      <c r="JQU156" s="46"/>
      <c r="JQV156" s="46"/>
      <c r="JQW156" s="46"/>
      <c r="JQX156" s="46"/>
      <c r="JQY156" s="46"/>
      <c r="JQZ156" s="46"/>
      <c r="JRA156" s="46"/>
      <c r="JRB156" s="46"/>
      <c r="JRC156" s="46"/>
      <c r="JRD156" s="46"/>
      <c r="JRE156" s="46"/>
      <c r="JRF156" s="46"/>
      <c r="JRG156" s="46"/>
      <c r="JRH156" s="46"/>
      <c r="JRI156" s="46"/>
      <c r="JRJ156" s="46"/>
      <c r="JRK156" s="46"/>
      <c r="JRL156" s="46"/>
      <c r="JRM156" s="46"/>
      <c r="JRN156" s="46"/>
      <c r="JRO156" s="46"/>
      <c r="JRP156" s="46"/>
      <c r="JRQ156" s="46"/>
      <c r="JRR156" s="46"/>
      <c r="JRS156" s="46"/>
      <c r="JRT156" s="46"/>
      <c r="JRU156" s="46"/>
      <c r="JRV156" s="46"/>
      <c r="JRW156" s="46"/>
      <c r="JRX156" s="46"/>
      <c r="JRY156" s="46"/>
      <c r="JRZ156" s="46"/>
      <c r="JSA156" s="46"/>
      <c r="JSB156" s="46"/>
      <c r="JSC156" s="46"/>
      <c r="JSD156" s="46"/>
      <c r="JSE156" s="46"/>
      <c r="JSF156" s="46"/>
      <c r="JSG156" s="46"/>
      <c r="JSH156" s="46"/>
      <c r="JSI156" s="46"/>
      <c r="JSJ156" s="46"/>
      <c r="JSK156" s="46"/>
      <c r="JSL156" s="46"/>
      <c r="JSM156" s="46"/>
      <c r="JSN156" s="46"/>
      <c r="JSO156" s="46"/>
      <c r="JSP156" s="46"/>
      <c r="JSQ156" s="46"/>
      <c r="JSR156" s="46"/>
      <c r="JSS156" s="46"/>
      <c r="JST156" s="46"/>
      <c r="JSU156" s="46"/>
      <c r="JSV156" s="46"/>
      <c r="JSW156" s="46"/>
      <c r="JSX156" s="46"/>
      <c r="JSY156" s="46"/>
      <c r="JSZ156" s="46"/>
      <c r="JTA156" s="46"/>
      <c r="JTB156" s="46"/>
      <c r="JTC156" s="46"/>
      <c r="JTD156" s="46"/>
      <c r="JTE156" s="46"/>
      <c r="JTF156" s="46"/>
      <c r="JTG156" s="46"/>
      <c r="JTH156" s="46"/>
      <c r="JTI156" s="46"/>
      <c r="JTJ156" s="46"/>
      <c r="JTK156" s="46"/>
      <c r="JTL156" s="46"/>
      <c r="JTM156" s="46"/>
      <c r="JTN156" s="46"/>
      <c r="JTO156" s="46"/>
      <c r="JTP156" s="46"/>
      <c r="JTQ156" s="46"/>
      <c r="JTR156" s="46"/>
      <c r="JTS156" s="46"/>
      <c r="JTT156" s="46"/>
      <c r="JTU156" s="46"/>
      <c r="JTV156" s="46"/>
      <c r="JTW156" s="46"/>
      <c r="JTX156" s="46"/>
      <c r="JTY156" s="46"/>
      <c r="JTZ156" s="46"/>
      <c r="JUA156" s="46"/>
      <c r="JUB156" s="46"/>
      <c r="JUC156" s="46"/>
      <c r="JUD156" s="46"/>
      <c r="JUE156" s="46"/>
      <c r="JUF156" s="46"/>
      <c r="JUG156" s="46"/>
      <c r="JUH156" s="46"/>
      <c r="JUI156" s="46"/>
      <c r="JUJ156" s="46"/>
      <c r="JUK156" s="46"/>
      <c r="JUL156" s="46"/>
      <c r="JUM156" s="46"/>
      <c r="JUN156" s="46"/>
      <c r="JUO156" s="46"/>
      <c r="JUP156" s="46"/>
      <c r="JUQ156" s="46"/>
      <c r="JUR156" s="46"/>
      <c r="JUS156" s="46"/>
      <c r="JUT156" s="46"/>
      <c r="JUU156" s="46"/>
      <c r="JUV156" s="46"/>
      <c r="JUW156" s="46"/>
      <c r="JUX156" s="46"/>
      <c r="JUY156" s="46"/>
      <c r="JUZ156" s="46"/>
      <c r="JVA156" s="46"/>
      <c r="JVB156" s="46"/>
      <c r="JVC156" s="46"/>
      <c r="JVD156" s="46"/>
      <c r="JVE156" s="46"/>
      <c r="JVF156" s="46"/>
      <c r="JVG156" s="46"/>
      <c r="JVH156" s="46"/>
      <c r="JVI156" s="46"/>
      <c r="JVJ156" s="46"/>
      <c r="JVK156" s="46"/>
      <c r="JVL156" s="46"/>
      <c r="JVM156" s="46"/>
      <c r="JVN156" s="46"/>
      <c r="JVO156" s="46"/>
      <c r="JVP156" s="46"/>
      <c r="JVQ156" s="46"/>
      <c r="JVR156" s="46"/>
      <c r="JVS156" s="46"/>
      <c r="JVT156" s="46"/>
      <c r="JVU156" s="46"/>
      <c r="JVV156" s="46"/>
      <c r="JVW156" s="46"/>
      <c r="JVX156" s="46"/>
      <c r="JVY156" s="46"/>
      <c r="JVZ156" s="46"/>
      <c r="JWA156" s="46"/>
      <c r="JWB156" s="46"/>
      <c r="JWC156" s="46"/>
      <c r="JWD156" s="46"/>
      <c r="JWE156" s="46"/>
      <c r="JWF156" s="46"/>
      <c r="JWG156" s="46"/>
      <c r="JWH156" s="46"/>
      <c r="JWI156" s="46"/>
      <c r="JWJ156" s="46"/>
      <c r="JWK156" s="46"/>
      <c r="JWL156" s="46"/>
      <c r="JWM156" s="46"/>
      <c r="JWN156" s="46"/>
      <c r="JWO156" s="46"/>
      <c r="JWP156" s="46"/>
      <c r="JWQ156" s="46"/>
      <c r="JWR156" s="46"/>
      <c r="JWS156" s="46"/>
      <c r="JWT156" s="46"/>
      <c r="JWU156" s="46"/>
      <c r="JWV156" s="46"/>
      <c r="JWW156" s="46"/>
      <c r="JWX156" s="46"/>
      <c r="JWY156" s="46"/>
      <c r="JWZ156" s="46"/>
      <c r="JXA156" s="46"/>
      <c r="JXB156" s="46"/>
      <c r="JXC156" s="46"/>
      <c r="JXD156" s="46"/>
      <c r="JXE156" s="46"/>
      <c r="JXF156" s="46"/>
      <c r="JXG156" s="46"/>
      <c r="JXH156" s="46"/>
      <c r="JXI156" s="46"/>
      <c r="JXJ156" s="46"/>
      <c r="JXK156" s="46"/>
      <c r="JXL156" s="46"/>
      <c r="JXM156" s="46"/>
      <c r="JXN156" s="46"/>
      <c r="JXO156" s="46"/>
      <c r="JXP156" s="46"/>
      <c r="JXQ156" s="46"/>
      <c r="JXR156" s="46"/>
      <c r="JXS156" s="46"/>
      <c r="JXT156" s="46"/>
      <c r="JXU156" s="46"/>
      <c r="JXV156" s="46"/>
      <c r="JXW156" s="46"/>
      <c r="JXX156" s="46"/>
      <c r="JXY156" s="46"/>
      <c r="JXZ156" s="46"/>
      <c r="JYA156" s="46"/>
      <c r="JYB156" s="46"/>
      <c r="JYC156" s="46"/>
      <c r="JYD156" s="46"/>
      <c r="JYE156" s="46"/>
      <c r="JYF156" s="46"/>
      <c r="JYG156" s="46"/>
      <c r="JYH156" s="46"/>
      <c r="JYI156" s="46"/>
      <c r="JYJ156" s="46"/>
      <c r="JYK156" s="46"/>
      <c r="JYL156" s="46"/>
      <c r="JYM156" s="46"/>
      <c r="JYN156" s="46"/>
      <c r="JYO156" s="46"/>
      <c r="JYP156" s="46"/>
      <c r="JYQ156" s="46"/>
      <c r="JYR156" s="46"/>
      <c r="JYS156" s="46"/>
      <c r="JYT156" s="46"/>
      <c r="JYU156" s="46"/>
      <c r="JYV156" s="46"/>
      <c r="JYW156" s="46"/>
      <c r="JYX156" s="46"/>
      <c r="JYY156" s="46"/>
      <c r="JYZ156" s="46"/>
      <c r="JZA156" s="46"/>
      <c r="JZB156" s="46"/>
      <c r="JZC156" s="46"/>
      <c r="JZD156" s="46"/>
      <c r="JZE156" s="46"/>
      <c r="JZF156" s="46"/>
      <c r="JZG156" s="46"/>
      <c r="JZH156" s="46"/>
      <c r="JZI156" s="46"/>
      <c r="JZJ156" s="46"/>
      <c r="JZK156" s="46"/>
      <c r="JZL156" s="46"/>
      <c r="JZM156" s="46"/>
      <c r="JZN156" s="46"/>
      <c r="JZO156" s="46"/>
      <c r="JZP156" s="46"/>
      <c r="JZQ156" s="46"/>
      <c r="JZR156" s="46"/>
      <c r="JZS156" s="46"/>
      <c r="JZT156" s="46"/>
      <c r="JZU156" s="46"/>
      <c r="JZV156" s="46"/>
      <c r="JZW156" s="46"/>
      <c r="JZX156" s="46"/>
      <c r="JZY156" s="46"/>
      <c r="JZZ156" s="46"/>
      <c r="KAA156" s="46"/>
      <c r="KAB156" s="46"/>
      <c r="KAC156" s="46"/>
      <c r="KAD156" s="46"/>
      <c r="KAE156" s="46"/>
      <c r="KAF156" s="46"/>
      <c r="KAG156" s="46"/>
      <c r="KAH156" s="46"/>
      <c r="KAI156" s="46"/>
      <c r="KAJ156" s="46"/>
      <c r="KAK156" s="46"/>
      <c r="KAL156" s="46"/>
      <c r="KAM156" s="46"/>
      <c r="KAN156" s="46"/>
      <c r="KAO156" s="46"/>
      <c r="KAP156" s="46"/>
      <c r="KAQ156" s="46"/>
      <c r="KAR156" s="46"/>
      <c r="KAS156" s="46"/>
      <c r="KAT156" s="46"/>
      <c r="KAU156" s="46"/>
      <c r="KAV156" s="46"/>
      <c r="KAW156" s="46"/>
      <c r="KAX156" s="46"/>
      <c r="KAY156" s="46"/>
      <c r="KAZ156" s="46"/>
      <c r="KBA156" s="46"/>
      <c r="KBB156" s="46"/>
      <c r="KBC156" s="46"/>
      <c r="KBD156" s="46"/>
      <c r="KBE156" s="46"/>
      <c r="KBF156" s="46"/>
      <c r="KBG156" s="46"/>
      <c r="KBH156" s="46"/>
      <c r="KBI156" s="46"/>
      <c r="KBJ156" s="46"/>
      <c r="KBK156" s="46"/>
      <c r="KBL156" s="46"/>
      <c r="KBM156" s="46"/>
      <c r="KBN156" s="46"/>
      <c r="KBO156" s="46"/>
      <c r="KBP156" s="46"/>
      <c r="KBQ156" s="46"/>
      <c r="KBR156" s="46"/>
      <c r="KBS156" s="46"/>
      <c r="KBT156" s="46"/>
      <c r="KBU156" s="46"/>
      <c r="KBV156" s="46"/>
      <c r="KBW156" s="46"/>
      <c r="KBX156" s="46"/>
      <c r="KBY156" s="46"/>
      <c r="KBZ156" s="46"/>
      <c r="KCA156" s="46"/>
      <c r="KCB156" s="46"/>
      <c r="KCC156" s="46"/>
      <c r="KCD156" s="46"/>
      <c r="KCE156" s="46"/>
      <c r="KCF156" s="46"/>
      <c r="KCG156" s="46"/>
      <c r="KCH156" s="46"/>
      <c r="KCI156" s="46"/>
      <c r="KCJ156" s="46"/>
      <c r="KCK156" s="46"/>
      <c r="KCL156" s="46"/>
      <c r="KCM156" s="46"/>
      <c r="KCN156" s="46"/>
      <c r="KCO156" s="46"/>
      <c r="KCP156" s="46"/>
      <c r="KCQ156" s="46"/>
      <c r="KCR156" s="46"/>
      <c r="KCS156" s="46"/>
      <c r="KCT156" s="46"/>
      <c r="KCU156" s="46"/>
      <c r="KCV156" s="46"/>
      <c r="KCW156" s="46"/>
      <c r="KCX156" s="46"/>
      <c r="KCY156" s="46"/>
      <c r="KCZ156" s="46"/>
      <c r="KDA156" s="46"/>
      <c r="KDB156" s="46"/>
      <c r="KDC156" s="46"/>
      <c r="KDD156" s="46"/>
      <c r="KDE156" s="46"/>
      <c r="KDF156" s="46"/>
      <c r="KDG156" s="46"/>
      <c r="KDH156" s="46"/>
      <c r="KDI156" s="46"/>
      <c r="KDJ156" s="46"/>
      <c r="KDK156" s="46"/>
      <c r="KDL156" s="46"/>
      <c r="KDM156" s="46"/>
      <c r="KDN156" s="46"/>
      <c r="KDO156" s="46"/>
      <c r="KDP156" s="46"/>
      <c r="KDQ156" s="46"/>
      <c r="KDR156" s="46"/>
      <c r="KDS156" s="46"/>
      <c r="KDT156" s="46"/>
      <c r="KDU156" s="46"/>
      <c r="KDV156" s="46"/>
      <c r="KDW156" s="46"/>
      <c r="KDX156" s="46"/>
      <c r="KDY156" s="46"/>
      <c r="KDZ156" s="46"/>
      <c r="KEA156" s="46"/>
      <c r="KEB156" s="46"/>
      <c r="KEC156" s="46"/>
      <c r="KED156" s="46"/>
      <c r="KEE156" s="46"/>
      <c r="KEF156" s="46"/>
      <c r="KEG156" s="46"/>
      <c r="KEH156" s="46"/>
      <c r="KEI156" s="46"/>
      <c r="KEJ156" s="46"/>
      <c r="KEK156" s="46"/>
      <c r="KEL156" s="46"/>
      <c r="KEM156" s="46"/>
      <c r="KEN156" s="46"/>
      <c r="KEO156" s="46"/>
      <c r="KEP156" s="46"/>
      <c r="KEQ156" s="46"/>
      <c r="KER156" s="46"/>
      <c r="KES156" s="46"/>
      <c r="KET156" s="46"/>
      <c r="KEU156" s="46"/>
      <c r="KEV156" s="46"/>
      <c r="KEW156" s="46"/>
      <c r="KEX156" s="46"/>
      <c r="KEY156" s="46"/>
      <c r="KEZ156" s="46"/>
      <c r="KFA156" s="46"/>
      <c r="KFB156" s="46"/>
      <c r="KFC156" s="46"/>
      <c r="KFD156" s="46"/>
      <c r="KFE156" s="46"/>
      <c r="KFF156" s="46"/>
      <c r="KFG156" s="46"/>
      <c r="KFH156" s="46"/>
      <c r="KFI156" s="46"/>
      <c r="KFJ156" s="46"/>
      <c r="KFK156" s="46"/>
      <c r="KFL156" s="46"/>
      <c r="KFM156" s="46"/>
      <c r="KFN156" s="46"/>
      <c r="KFO156" s="46"/>
      <c r="KFP156" s="46"/>
      <c r="KFQ156" s="46"/>
      <c r="KFR156" s="46"/>
      <c r="KFS156" s="46"/>
      <c r="KFT156" s="46"/>
      <c r="KFU156" s="46"/>
      <c r="KFV156" s="46"/>
      <c r="KFW156" s="46"/>
      <c r="KFX156" s="46"/>
      <c r="KFY156" s="46"/>
      <c r="KFZ156" s="46"/>
      <c r="KGA156" s="46"/>
      <c r="KGB156" s="46"/>
      <c r="KGC156" s="46"/>
      <c r="KGD156" s="46"/>
      <c r="KGE156" s="46"/>
      <c r="KGF156" s="46"/>
      <c r="KGG156" s="46"/>
      <c r="KGH156" s="46"/>
      <c r="KGI156" s="46"/>
      <c r="KGJ156" s="46"/>
      <c r="KGK156" s="46"/>
      <c r="KGL156" s="46"/>
      <c r="KGM156" s="46"/>
      <c r="KGN156" s="46"/>
      <c r="KGO156" s="46"/>
      <c r="KGP156" s="46"/>
      <c r="KGQ156" s="46"/>
      <c r="KGR156" s="46"/>
      <c r="KGS156" s="46"/>
      <c r="KGT156" s="46"/>
      <c r="KGU156" s="46"/>
      <c r="KGV156" s="46"/>
      <c r="KGW156" s="46"/>
      <c r="KGX156" s="46"/>
      <c r="KGY156" s="46"/>
      <c r="KGZ156" s="46"/>
      <c r="KHA156" s="46"/>
      <c r="KHB156" s="46"/>
      <c r="KHC156" s="46"/>
      <c r="KHD156" s="46"/>
      <c r="KHE156" s="46"/>
      <c r="KHF156" s="46"/>
      <c r="KHG156" s="46"/>
      <c r="KHH156" s="46"/>
      <c r="KHI156" s="46"/>
      <c r="KHJ156" s="46"/>
      <c r="KHK156" s="46"/>
      <c r="KHL156" s="46"/>
      <c r="KHM156" s="46"/>
      <c r="KHN156" s="46"/>
      <c r="KHO156" s="46"/>
      <c r="KHP156" s="46"/>
      <c r="KHQ156" s="46"/>
      <c r="KHR156" s="46"/>
      <c r="KHS156" s="46"/>
      <c r="KHT156" s="46"/>
      <c r="KHU156" s="46"/>
      <c r="KHV156" s="46"/>
      <c r="KHW156" s="46"/>
      <c r="KHX156" s="46"/>
      <c r="KHY156" s="46"/>
      <c r="KHZ156" s="46"/>
      <c r="KIA156" s="46"/>
      <c r="KIB156" s="46"/>
      <c r="KIC156" s="46"/>
      <c r="KID156" s="46"/>
      <c r="KIE156" s="46"/>
      <c r="KIF156" s="46"/>
      <c r="KIG156" s="46"/>
      <c r="KIH156" s="46"/>
      <c r="KII156" s="46"/>
      <c r="KIJ156" s="46"/>
      <c r="KIK156" s="46"/>
      <c r="KIL156" s="46"/>
      <c r="KIM156" s="46"/>
      <c r="KIN156" s="46"/>
      <c r="KIO156" s="46"/>
      <c r="KIP156" s="46"/>
      <c r="KIQ156" s="46"/>
      <c r="KIR156" s="46"/>
      <c r="KIS156" s="46"/>
      <c r="KIT156" s="46"/>
      <c r="KIU156" s="46"/>
      <c r="KIV156" s="46"/>
      <c r="KIW156" s="46"/>
      <c r="KIX156" s="46"/>
      <c r="KIY156" s="46"/>
      <c r="KIZ156" s="46"/>
      <c r="KJA156" s="46"/>
      <c r="KJB156" s="46"/>
      <c r="KJC156" s="46"/>
      <c r="KJD156" s="46"/>
      <c r="KJE156" s="46"/>
      <c r="KJF156" s="46"/>
      <c r="KJG156" s="46"/>
      <c r="KJH156" s="46"/>
      <c r="KJI156" s="46"/>
      <c r="KJJ156" s="46"/>
      <c r="KJK156" s="46"/>
      <c r="KJL156" s="46"/>
      <c r="KJM156" s="46"/>
      <c r="KJN156" s="46"/>
      <c r="KJO156" s="46"/>
      <c r="KJP156" s="46"/>
      <c r="KJQ156" s="46"/>
      <c r="KJR156" s="46"/>
      <c r="KJS156" s="46"/>
      <c r="KJT156" s="46"/>
      <c r="KJU156" s="46"/>
      <c r="KJV156" s="46"/>
      <c r="KJW156" s="46"/>
      <c r="KJX156" s="46"/>
      <c r="KJY156" s="46"/>
      <c r="KJZ156" s="46"/>
      <c r="KKA156" s="46"/>
      <c r="KKB156" s="46"/>
      <c r="KKC156" s="46"/>
      <c r="KKD156" s="46"/>
      <c r="KKE156" s="46"/>
      <c r="KKF156" s="46"/>
      <c r="KKG156" s="46"/>
      <c r="KKH156" s="46"/>
      <c r="KKI156" s="46"/>
      <c r="KKJ156" s="46"/>
      <c r="KKK156" s="46"/>
      <c r="KKL156" s="46"/>
      <c r="KKM156" s="46"/>
      <c r="KKN156" s="46"/>
      <c r="KKO156" s="46"/>
      <c r="KKP156" s="46"/>
      <c r="KKQ156" s="46"/>
      <c r="KKR156" s="46"/>
      <c r="KKS156" s="46"/>
      <c r="KKT156" s="46"/>
      <c r="KKU156" s="46"/>
      <c r="KKV156" s="46"/>
      <c r="KKW156" s="46"/>
      <c r="KKX156" s="46"/>
      <c r="KKY156" s="46"/>
      <c r="KKZ156" s="46"/>
      <c r="KLA156" s="46"/>
      <c r="KLB156" s="46"/>
      <c r="KLC156" s="46"/>
      <c r="KLD156" s="46"/>
      <c r="KLE156" s="46"/>
      <c r="KLF156" s="46"/>
      <c r="KLG156" s="46"/>
      <c r="KLH156" s="46"/>
      <c r="KLI156" s="46"/>
      <c r="KLJ156" s="46"/>
      <c r="KLK156" s="46"/>
      <c r="KLL156" s="46"/>
      <c r="KLM156" s="46"/>
      <c r="KLN156" s="46"/>
      <c r="KLO156" s="46"/>
      <c r="KLP156" s="46"/>
      <c r="KLQ156" s="46"/>
      <c r="KLR156" s="46"/>
      <c r="KLS156" s="46"/>
      <c r="KLT156" s="46"/>
      <c r="KLU156" s="46"/>
      <c r="KLV156" s="46"/>
      <c r="KLW156" s="46"/>
      <c r="KLX156" s="46"/>
      <c r="KLY156" s="46"/>
      <c r="KLZ156" s="46"/>
      <c r="KMA156" s="46"/>
      <c r="KMB156" s="46"/>
      <c r="KMC156" s="46"/>
      <c r="KMD156" s="46"/>
      <c r="KME156" s="46"/>
      <c r="KMF156" s="46"/>
      <c r="KMG156" s="46"/>
      <c r="KMH156" s="46"/>
      <c r="KMI156" s="46"/>
      <c r="KMJ156" s="46"/>
      <c r="KMK156" s="46"/>
      <c r="KML156" s="46"/>
      <c r="KMM156" s="46"/>
      <c r="KMN156" s="46"/>
      <c r="KMO156" s="46"/>
      <c r="KMP156" s="46"/>
      <c r="KMQ156" s="46"/>
      <c r="KMR156" s="46"/>
      <c r="KMS156" s="46"/>
      <c r="KMT156" s="46"/>
      <c r="KMU156" s="46"/>
      <c r="KMV156" s="46"/>
      <c r="KMW156" s="46"/>
      <c r="KMX156" s="46"/>
      <c r="KMY156" s="46"/>
      <c r="KMZ156" s="46"/>
      <c r="KNA156" s="46"/>
      <c r="KNB156" s="46"/>
      <c r="KNC156" s="46"/>
      <c r="KND156" s="46"/>
      <c r="KNE156" s="46"/>
      <c r="KNF156" s="46"/>
      <c r="KNG156" s="46"/>
      <c r="KNH156" s="46"/>
      <c r="KNI156" s="46"/>
      <c r="KNJ156" s="46"/>
      <c r="KNK156" s="46"/>
      <c r="KNL156" s="46"/>
      <c r="KNM156" s="46"/>
      <c r="KNN156" s="46"/>
      <c r="KNO156" s="46"/>
      <c r="KNP156" s="46"/>
      <c r="KNQ156" s="46"/>
      <c r="KNR156" s="46"/>
      <c r="KNS156" s="46"/>
      <c r="KNT156" s="46"/>
      <c r="KNU156" s="46"/>
      <c r="KNV156" s="46"/>
      <c r="KNW156" s="46"/>
      <c r="KNX156" s="46"/>
      <c r="KNY156" s="46"/>
      <c r="KNZ156" s="46"/>
      <c r="KOA156" s="46"/>
      <c r="KOB156" s="46"/>
      <c r="KOC156" s="46"/>
      <c r="KOD156" s="46"/>
      <c r="KOE156" s="46"/>
      <c r="KOF156" s="46"/>
      <c r="KOG156" s="46"/>
      <c r="KOH156" s="46"/>
      <c r="KOI156" s="46"/>
      <c r="KOJ156" s="46"/>
      <c r="KOK156" s="46"/>
      <c r="KOL156" s="46"/>
      <c r="KOM156" s="46"/>
      <c r="KON156" s="46"/>
      <c r="KOO156" s="46"/>
      <c r="KOP156" s="46"/>
      <c r="KOQ156" s="46"/>
      <c r="KOR156" s="46"/>
      <c r="KOS156" s="46"/>
      <c r="KOT156" s="46"/>
      <c r="KOU156" s="46"/>
      <c r="KOV156" s="46"/>
      <c r="KOW156" s="46"/>
      <c r="KOX156" s="46"/>
      <c r="KOY156" s="46"/>
      <c r="KOZ156" s="46"/>
      <c r="KPA156" s="46"/>
      <c r="KPB156" s="46"/>
      <c r="KPC156" s="46"/>
      <c r="KPD156" s="46"/>
      <c r="KPE156" s="46"/>
      <c r="KPF156" s="46"/>
      <c r="KPG156" s="46"/>
      <c r="KPH156" s="46"/>
      <c r="KPI156" s="46"/>
      <c r="KPJ156" s="46"/>
      <c r="KPK156" s="46"/>
      <c r="KPL156" s="46"/>
      <c r="KPM156" s="46"/>
      <c r="KPN156" s="46"/>
      <c r="KPO156" s="46"/>
      <c r="KPP156" s="46"/>
      <c r="KPQ156" s="46"/>
      <c r="KPR156" s="46"/>
      <c r="KPS156" s="46"/>
      <c r="KPT156" s="46"/>
      <c r="KPU156" s="46"/>
      <c r="KPV156" s="46"/>
      <c r="KPW156" s="46"/>
      <c r="KPX156" s="46"/>
      <c r="KPY156" s="46"/>
      <c r="KPZ156" s="46"/>
      <c r="KQA156" s="46"/>
      <c r="KQB156" s="46"/>
      <c r="KQC156" s="46"/>
      <c r="KQD156" s="46"/>
      <c r="KQE156" s="46"/>
      <c r="KQF156" s="46"/>
      <c r="KQG156" s="46"/>
      <c r="KQH156" s="46"/>
      <c r="KQI156" s="46"/>
      <c r="KQJ156" s="46"/>
      <c r="KQK156" s="46"/>
      <c r="KQL156" s="46"/>
      <c r="KQM156" s="46"/>
      <c r="KQN156" s="46"/>
      <c r="KQO156" s="46"/>
      <c r="KQP156" s="46"/>
      <c r="KQQ156" s="46"/>
      <c r="KQR156" s="46"/>
      <c r="KQS156" s="46"/>
      <c r="KQT156" s="46"/>
      <c r="KQU156" s="46"/>
      <c r="KQV156" s="46"/>
      <c r="KQW156" s="46"/>
      <c r="KQX156" s="46"/>
      <c r="KQY156" s="46"/>
      <c r="KQZ156" s="46"/>
      <c r="KRA156" s="46"/>
      <c r="KRB156" s="46"/>
      <c r="KRC156" s="46"/>
      <c r="KRD156" s="46"/>
      <c r="KRE156" s="46"/>
      <c r="KRF156" s="46"/>
      <c r="KRG156" s="46"/>
      <c r="KRH156" s="46"/>
      <c r="KRI156" s="46"/>
      <c r="KRJ156" s="46"/>
      <c r="KRK156" s="46"/>
      <c r="KRL156" s="46"/>
      <c r="KRM156" s="46"/>
      <c r="KRN156" s="46"/>
      <c r="KRO156" s="46"/>
      <c r="KRP156" s="46"/>
      <c r="KRQ156" s="46"/>
      <c r="KRR156" s="46"/>
      <c r="KRS156" s="46"/>
      <c r="KRT156" s="46"/>
      <c r="KRU156" s="46"/>
      <c r="KRV156" s="46"/>
      <c r="KRW156" s="46"/>
      <c r="KRX156" s="46"/>
      <c r="KRY156" s="46"/>
      <c r="KRZ156" s="46"/>
      <c r="KSA156" s="46"/>
      <c r="KSB156" s="46"/>
      <c r="KSC156" s="46"/>
      <c r="KSD156" s="46"/>
      <c r="KSE156" s="46"/>
      <c r="KSF156" s="46"/>
      <c r="KSG156" s="46"/>
      <c r="KSH156" s="46"/>
      <c r="KSI156" s="46"/>
      <c r="KSJ156" s="46"/>
      <c r="KSK156" s="46"/>
      <c r="KSL156" s="46"/>
      <c r="KSM156" s="46"/>
      <c r="KSN156" s="46"/>
      <c r="KSO156" s="46"/>
      <c r="KSP156" s="46"/>
      <c r="KSQ156" s="46"/>
      <c r="KSR156" s="46"/>
      <c r="KSS156" s="46"/>
      <c r="KST156" s="46"/>
      <c r="KSU156" s="46"/>
      <c r="KSV156" s="46"/>
      <c r="KSW156" s="46"/>
      <c r="KSX156" s="46"/>
      <c r="KSY156" s="46"/>
      <c r="KSZ156" s="46"/>
      <c r="KTA156" s="46"/>
      <c r="KTB156" s="46"/>
      <c r="KTC156" s="46"/>
      <c r="KTD156" s="46"/>
      <c r="KTE156" s="46"/>
      <c r="KTF156" s="46"/>
      <c r="KTG156" s="46"/>
      <c r="KTH156" s="46"/>
      <c r="KTI156" s="46"/>
      <c r="KTJ156" s="46"/>
      <c r="KTK156" s="46"/>
      <c r="KTL156" s="46"/>
      <c r="KTM156" s="46"/>
      <c r="KTN156" s="46"/>
      <c r="KTO156" s="46"/>
      <c r="KTP156" s="46"/>
      <c r="KTQ156" s="46"/>
      <c r="KTR156" s="46"/>
      <c r="KTS156" s="46"/>
      <c r="KTT156" s="46"/>
      <c r="KTU156" s="46"/>
      <c r="KTV156" s="46"/>
      <c r="KTW156" s="46"/>
      <c r="KTX156" s="46"/>
      <c r="KTY156" s="46"/>
      <c r="KTZ156" s="46"/>
      <c r="KUA156" s="46"/>
      <c r="KUB156" s="46"/>
      <c r="KUC156" s="46"/>
      <c r="KUD156" s="46"/>
      <c r="KUE156" s="46"/>
      <c r="KUF156" s="46"/>
      <c r="KUG156" s="46"/>
      <c r="KUH156" s="46"/>
      <c r="KUI156" s="46"/>
      <c r="KUJ156" s="46"/>
      <c r="KUK156" s="46"/>
      <c r="KUL156" s="46"/>
      <c r="KUM156" s="46"/>
      <c r="KUN156" s="46"/>
      <c r="KUO156" s="46"/>
      <c r="KUP156" s="46"/>
      <c r="KUQ156" s="46"/>
      <c r="KUR156" s="46"/>
      <c r="KUS156" s="46"/>
      <c r="KUT156" s="46"/>
      <c r="KUU156" s="46"/>
      <c r="KUV156" s="46"/>
      <c r="KUW156" s="46"/>
      <c r="KUX156" s="46"/>
      <c r="KUY156" s="46"/>
      <c r="KUZ156" s="46"/>
      <c r="KVA156" s="46"/>
      <c r="KVB156" s="46"/>
      <c r="KVC156" s="46"/>
      <c r="KVD156" s="46"/>
      <c r="KVE156" s="46"/>
      <c r="KVF156" s="46"/>
      <c r="KVG156" s="46"/>
      <c r="KVH156" s="46"/>
      <c r="KVI156" s="46"/>
      <c r="KVJ156" s="46"/>
      <c r="KVK156" s="46"/>
      <c r="KVL156" s="46"/>
      <c r="KVM156" s="46"/>
      <c r="KVN156" s="46"/>
      <c r="KVO156" s="46"/>
      <c r="KVP156" s="46"/>
      <c r="KVQ156" s="46"/>
      <c r="KVR156" s="46"/>
      <c r="KVS156" s="46"/>
      <c r="KVT156" s="46"/>
      <c r="KVU156" s="46"/>
      <c r="KVV156" s="46"/>
      <c r="KVW156" s="46"/>
      <c r="KVX156" s="46"/>
      <c r="KVY156" s="46"/>
      <c r="KVZ156" s="46"/>
      <c r="KWA156" s="46"/>
      <c r="KWB156" s="46"/>
      <c r="KWC156" s="46"/>
      <c r="KWD156" s="46"/>
      <c r="KWE156" s="46"/>
      <c r="KWF156" s="46"/>
      <c r="KWG156" s="46"/>
      <c r="KWH156" s="46"/>
      <c r="KWI156" s="46"/>
      <c r="KWJ156" s="46"/>
      <c r="KWK156" s="46"/>
      <c r="KWL156" s="46"/>
      <c r="KWM156" s="46"/>
      <c r="KWN156" s="46"/>
      <c r="KWO156" s="46"/>
      <c r="KWP156" s="46"/>
      <c r="KWQ156" s="46"/>
      <c r="KWR156" s="46"/>
      <c r="KWS156" s="46"/>
      <c r="KWT156" s="46"/>
      <c r="KWU156" s="46"/>
      <c r="KWV156" s="46"/>
      <c r="KWW156" s="46"/>
      <c r="KWX156" s="46"/>
      <c r="KWY156" s="46"/>
      <c r="KWZ156" s="46"/>
      <c r="KXA156" s="46"/>
      <c r="KXB156" s="46"/>
      <c r="KXC156" s="46"/>
      <c r="KXD156" s="46"/>
      <c r="KXE156" s="46"/>
      <c r="KXF156" s="46"/>
      <c r="KXG156" s="46"/>
      <c r="KXH156" s="46"/>
      <c r="KXI156" s="46"/>
      <c r="KXJ156" s="46"/>
      <c r="KXK156" s="46"/>
      <c r="KXL156" s="46"/>
      <c r="KXM156" s="46"/>
      <c r="KXN156" s="46"/>
      <c r="KXO156" s="46"/>
      <c r="KXP156" s="46"/>
      <c r="KXQ156" s="46"/>
      <c r="KXR156" s="46"/>
      <c r="KXS156" s="46"/>
      <c r="KXT156" s="46"/>
      <c r="KXU156" s="46"/>
      <c r="KXV156" s="46"/>
      <c r="KXW156" s="46"/>
      <c r="KXX156" s="46"/>
      <c r="KXY156" s="46"/>
      <c r="KXZ156" s="46"/>
      <c r="KYA156" s="46"/>
      <c r="KYB156" s="46"/>
      <c r="KYC156" s="46"/>
      <c r="KYD156" s="46"/>
      <c r="KYE156" s="46"/>
      <c r="KYF156" s="46"/>
      <c r="KYG156" s="46"/>
      <c r="KYH156" s="46"/>
      <c r="KYI156" s="46"/>
      <c r="KYJ156" s="46"/>
      <c r="KYK156" s="46"/>
      <c r="KYL156" s="46"/>
      <c r="KYM156" s="46"/>
      <c r="KYN156" s="46"/>
      <c r="KYO156" s="46"/>
      <c r="KYP156" s="46"/>
      <c r="KYQ156" s="46"/>
      <c r="KYR156" s="46"/>
      <c r="KYS156" s="46"/>
      <c r="KYT156" s="46"/>
      <c r="KYU156" s="46"/>
      <c r="KYV156" s="46"/>
      <c r="KYW156" s="46"/>
      <c r="KYX156" s="46"/>
      <c r="KYY156" s="46"/>
      <c r="KYZ156" s="46"/>
      <c r="KZA156" s="46"/>
      <c r="KZB156" s="46"/>
      <c r="KZC156" s="46"/>
      <c r="KZD156" s="46"/>
      <c r="KZE156" s="46"/>
      <c r="KZF156" s="46"/>
      <c r="KZG156" s="46"/>
      <c r="KZH156" s="46"/>
      <c r="KZI156" s="46"/>
      <c r="KZJ156" s="46"/>
      <c r="KZK156" s="46"/>
      <c r="KZL156" s="46"/>
      <c r="KZM156" s="46"/>
      <c r="KZN156" s="46"/>
      <c r="KZO156" s="46"/>
      <c r="KZP156" s="46"/>
      <c r="KZQ156" s="46"/>
      <c r="KZR156" s="46"/>
      <c r="KZS156" s="46"/>
      <c r="KZT156" s="46"/>
      <c r="KZU156" s="46"/>
      <c r="KZV156" s="46"/>
      <c r="KZW156" s="46"/>
      <c r="KZX156" s="46"/>
      <c r="KZY156" s="46"/>
      <c r="KZZ156" s="46"/>
      <c r="LAA156" s="46"/>
      <c r="LAB156" s="46"/>
      <c r="LAC156" s="46"/>
      <c r="LAD156" s="46"/>
      <c r="LAE156" s="46"/>
      <c r="LAF156" s="46"/>
      <c r="LAG156" s="46"/>
      <c r="LAH156" s="46"/>
      <c r="LAI156" s="46"/>
      <c r="LAJ156" s="46"/>
      <c r="LAK156" s="46"/>
      <c r="LAL156" s="46"/>
      <c r="LAM156" s="46"/>
      <c r="LAN156" s="46"/>
      <c r="LAO156" s="46"/>
      <c r="LAP156" s="46"/>
      <c r="LAQ156" s="46"/>
      <c r="LAR156" s="46"/>
      <c r="LAS156" s="46"/>
      <c r="LAT156" s="46"/>
      <c r="LAU156" s="46"/>
      <c r="LAV156" s="46"/>
      <c r="LAW156" s="46"/>
      <c r="LAX156" s="46"/>
      <c r="LAY156" s="46"/>
      <c r="LAZ156" s="46"/>
      <c r="LBA156" s="46"/>
      <c r="LBB156" s="46"/>
      <c r="LBC156" s="46"/>
      <c r="LBD156" s="46"/>
      <c r="LBE156" s="46"/>
      <c r="LBF156" s="46"/>
      <c r="LBG156" s="46"/>
      <c r="LBH156" s="46"/>
      <c r="LBI156" s="46"/>
      <c r="LBJ156" s="46"/>
      <c r="LBK156" s="46"/>
      <c r="LBL156" s="46"/>
      <c r="LBM156" s="46"/>
      <c r="LBN156" s="46"/>
      <c r="LBO156" s="46"/>
      <c r="LBP156" s="46"/>
      <c r="LBQ156" s="46"/>
      <c r="LBR156" s="46"/>
      <c r="LBS156" s="46"/>
      <c r="LBT156" s="46"/>
      <c r="LBU156" s="46"/>
      <c r="LBV156" s="46"/>
      <c r="LBW156" s="46"/>
      <c r="LBX156" s="46"/>
      <c r="LBY156" s="46"/>
      <c r="LBZ156" s="46"/>
      <c r="LCA156" s="46"/>
      <c r="LCB156" s="46"/>
      <c r="LCC156" s="46"/>
      <c r="LCD156" s="46"/>
      <c r="LCE156" s="46"/>
      <c r="LCF156" s="46"/>
      <c r="LCG156" s="46"/>
      <c r="LCH156" s="46"/>
      <c r="LCI156" s="46"/>
      <c r="LCJ156" s="46"/>
      <c r="LCK156" s="46"/>
      <c r="LCL156" s="46"/>
      <c r="LCM156" s="46"/>
      <c r="LCN156" s="46"/>
      <c r="LCO156" s="46"/>
      <c r="LCP156" s="46"/>
      <c r="LCQ156" s="46"/>
      <c r="LCR156" s="46"/>
      <c r="LCS156" s="46"/>
      <c r="LCT156" s="46"/>
      <c r="LCU156" s="46"/>
      <c r="LCV156" s="46"/>
      <c r="LCW156" s="46"/>
      <c r="LCX156" s="46"/>
      <c r="LCY156" s="46"/>
      <c r="LCZ156" s="46"/>
      <c r="LDA156" s="46"/>
      <c r="LDB156" s="46"/>
      <c r="LDC156" s="46"/>
      <c r="LDD156" s="46"/>
      <c r="LDE156" s="46"/>
      <c r="LDF156" s="46"/>
      <c r="LDG156" s="46"/>
      <c r="LDH156" s="46"/>
      <c r="LDI156" s="46"/>
      <c r="LDJ156" s="46"/>
      <c r="LDK156" s="46"/>
      <c r="LDL156" s="46"/>
      <c r="LDM156" s="46"/>
      <c r="LDN156" s="46"/>
      <c r="LDO156" s="46"/>
      <c r="LDP156" s="46"/>
      <c r="LDQ156" s="46"/>
      <c r="LDR156" s="46"/>
      <c r="LDS156" s="46"/>
      <c r="LDT156" s="46"/>
      <c r="LDU156" s="46"/>
      <c r="LDV156" s="46"/>
      <c r="LDW156" s="46"/>
      <c r="LDX156" s="46"/>
      <c r="LDY156" s="46"/>
      <c r="LDZ156" s="46"/>
      <c r="LEA156" s="46"/>
      <c r="LEB156" s="46"/>
      <c r="LEC156" s="46"/>
      <c r="LED156" s="46"/>
      <c r="LEE156" s="46"/>
      <c r="LEF156" s="46"/>
      <c r="LEG156" s="46"/>
      <c r="LEH156" s="46"/>
      <c r="LEI156" s="46"/>
      <c r="LEJ156" s="46"/>
      <c r="LEK156" s="46"/>
      <c r="LEL156" s="46"/>
      <c r="LEM156" s="46"/>
      <c r="LEN156" s="46"/>
      <c r="LEO156" s="46"/>
      <c r="LEP156" s="46"/>
      <c r="LEQ156" s="46"/>
      <c r="LER156" s="46"/>
      <c r="LES156" s="46"/>
      <c r="LET156" s="46"/>
      <c r="LEU156" s="46"/>
      <c r="LEV156" s="46"/>
      <c r="LEW156" s="46"/>
      <c r="LEX156" s="46"/>
      <c r="LEY156" s="46"/>
      <c r="LEZ156" s="46"/>
      <c r="LFA156" s="46"/>
      <c r="LFB156" s="46"/>
      <c r="LFC156" s="46"/>
      <c r="LFD156" s="46"/>
      <c r="LFE156" s="46"/>
      <c r="LFF156" s="46"/>
      <c r="LFG156" s="46"/>
      <c r="LFH156" s="46"/>
      <c r="LFI156" s="46"/>
      <c r="LFJ156" s="46"/>
      <c r="LFK156" s="46"/>
      <c r="LFL156" s="46"/>
      <c r="LFM156" s="46"/>
      <c r="LFN156" s="46"/>
      <c r="LFO156" s="46"/>
      <c r="LFP156" s="46"/>
      <c r="LFQ156" s="46"/>
      <c r="LFR156" s="46"/>
      <c r="LFS156" s="46"/>
      <c r="LFT156" s="46"/>
      <c r="LFU156" s="46"/>
      <c r="LFV156" s="46"/>
      <c r="LFW156" s="46"/>
      <c r="LFX156" s="46"/>
      <c r="LFY156" s="46"/>
      <c r="LFZ156" s="46"/>
      <c r="LGA156" s="46"/>
      <c r="LGB156" s="46"/>
      <c r="LGC156" s="46"/>
      <c r="LGD156" s="46"/>
      <c r="LGE156" s="46"/>
      <c r="LGF156" s="46"/>
      <c r="LGG156" s="46"/>
      <c r="LGH156" s="46"/>
      <c r="LGI156" s="46"/>
      <c r="LGJ156" s="46"/>
      <c r="LGK156" s="46"/>
      <c r="LGL156" s="46"/>
      <c r="LGM156" s="46"/>
      <c r="LGN156" s="46"/>
      <c r="LGO156" s="46"/>
      <c r="LGP156" s="46"/>
      <c r="LGQ156" s="46"/>
      <c r="LGR156" s="46"/>
      <c r="LGS156" s="46"/>
      <c r="LGT156" s="46"/>
      <c r="LGU156" s="46"/>
      <c r="LGV156" s="46"/>
      <c r="LGW156" s="46"/>
      <c r="LGX156" s="46"/>
      <c r="LGY156" s="46"/>
      <c r="LGZ156" s="46"/>
      <c r="LHA156" s="46"/>
      <c r="LHB156" s="46"/>
      <c r="LHC156" s="46"/>
      <c r="LHD156" s="46"/>
      <c r="LHE156" s="46"/>
      <c r="LHF156" s="46"/>
      <c r="LHG156" s="46"/>
      <c r="LHH156" s="46"/>
      <c r="LHI156" s="46"/>
      <c r="LHJ156" s="46"/>
      <c r="LHK156" s="46"/>
      <c r="LHL156" s="46"/>
      <c r="LHM156" s="46"/>
      <c r="LHN156" s="46"/>
      <c r="LHO156" s="46"/>
      <c r="LHP156" s="46"/>
      <c r="LHQ156" s="46"/>
      <c r="LHR156" s="46"/>
      <c r="LHS156" s="46"/>
      <c r="LHT156" s="46"/>
      <c r="LHU156" s="46"/>
      <c r="LHV156" s="46"/>
      <c r="LHW156" s="46"/>
      <c r="LHX156" s="46"/>
      <c r="LHY156" s="46"/>
      <c r="LHZ156" s="46"/>
      <c r="LIA156" s="46"/>
      <c r="LIB156" s="46"/>
      <c r="LIC156" s="46"/>
      <c r="LID156" s="46"/>
      <c r="LIE156" s="46"/>
      <c r="LIF156" s="46"/>
      <c r="LIG156" s="46"/>
      <c r="LIH156" s="46"/>
      <c r="LII156" s="46"/>
      <c r="LIJ156" s="46"/>
      <c r="LIK156" s="46"/>
      <c r="LIL156" s="46"/>
      <c r="LIM156" s="46"/>
      <c r="LIN156" s="46"/>
      <c r="LIO156" s="46"/>
      <c r="LIP156" s="46"/>
      <c r="LIQ156" s="46"/>
      <c r="LIR156" s="46"/>
      <c r="LIS156" s="46"/>
      <c r="LIT156" s="46"/>
      <c r="LIU156" s="46"/>
      <c r="LIV156" s="46"/>
      <c r="LIW156" s="46"/>
      <c r="LIX156" s="46"/>
      <c r="LIY156" s="46"/>
      <c r="LIZ156" s="46"/>
      <c r="LJA156" s="46"/>
      <c r="LJB156" s="46"/>
      <c r="LJC156" s="46"/>
      <c r="LJD156" s="46"/>
      <c r="LJE156" s="46"/>
      <c r="LJF156" s="46"/>
      <c r="LJG156" s="46"/>
      <c r="LJH156" s="46"/>
      <c r="LJI156" s="46"/>
      <c r="LJJ156" s="46"/>
      <c r="LJK156" s="46"/>
      <c r="LJL156" s="46"/>
      <c r="LJM156" s="46"/>
      <c r="LJN156" s="46"/>
      <c r="LJO156" s="46"/>
      <c r="LJP156" s="46"/>
      <c r="LJQ156" s="46"/>
      <c r="LJR156" s="46"/>
      <c r="LJS156" s="46"/>
      <c r="LJT156" s="46"/>
      <c r="LJU156" s="46"/>
      <c r="LJV156" s="46"/>
      <c r="LJW156" s="46"/>
      <c r="LJX156" s="46"/>
      <c r="LJY156" s="46"/>
      <c r="LJZ156" s="46"/>
      <c r="LKA156" s="46"/>
      <c r="LKB156" s="46"/>
      <c r="LKC156" s="46"/>
      <c r="LKD156" s="46"/>
      <c r="LKE156" s="46"/>
      <c r="LKF156" s="46"/>
      <c r="LKG156" s="46"/>
      <c r="LKH156" s="46"/>
      <c r="LKI156" s="46"/>
      <c r="LKJ156" s="46"/>
      <c r="LKK156" s="46"/>
      <c r="LKL156" s="46"/>
      <c r="LKM156" s="46"/>
      <c r="LKN156" s="46"/>
      <c r="LKO156" s="46"/>
      <c r="LKP156" s="46"/>
      <c r="LKQ156" s="46"/>
      <c r="LKR156" s="46"/>
      <c r="LKS156" s="46"/>
      <c r="LKT156" s="46"/>
      <c r="LKU156" s="46"/>
      <c r="LKV156" s="46"/>
      <c r="LKW156" s="46"/>
      <c r="LKX156" s="46"/>
      <c r="LKY156" s="46"/>
      <c r="LKZ156" s="46"/>
      <c r="LLA156" s="46"/>
      <c r="LLB156" s="46"/>
      <c r="LLC156" s="46"/>
      <c r="LLD156" s="46"/>
      <c r="LLE156" s="46"/>
      <c r="LLF156" s="46"/>
      <c r="LLG156" s="46"/>
      <c r="LLH156" s="46"/>
      <c r="LLI156" s="46"/>
      <c r="LLJ156" s="46"/>
      <c r="LLK156" s="46"/>
      <c r="LLL156" s="46"/>
      <c r="LLM156" s="46"/>
      <c r="LLN156" s="46"/>
      <c r="LLO156" s="46"/>
      <c r="LLP156" s="46"/>
      <c r="LLQ156" s="46"/>
      <c r="LLR156" s="46"/>
      <c r="LLS156" s="46"/>
      <c r="LLT156" s="46"/>
      <c r="LLU156" s="46"/>
      <c r="LLV156" s="46"/>
      <c r="LLW156" s="46"/>
      <c r="LLX156" s="46"/>
      <c r="LLY156" s="46"/>
      <c r="LLZ156" s="46"/>
      <c r="LMA156" s="46"/>
      <c r="LMB156" s="46"/>
      <c r="LMC156" s="46"/>
      <c r="LMD156" s="46"/>
      <c r="LME156" s="46"/>
      <c r="LMF156" s="46"/>
      <c r="LMG156" s="46"/>
      <c r="LMH156" s="46"/>
      <c r="LMI156" s="46"/>
      <c r="LMJ156" s="46"/>
      <c r="LMK156" s="46"/>
      <c r="LML156" s="46"/>
      <c r="LMM156" s="46"/>
      <c r="LMN156" s="46"/>
      <c r="LMO156" s="46"/>
      <c r="LMP156" s="46"/>
      <c r="LMQ156" s="46"/>
      <c r="LMR156" s="46"/>
      <c r="LMS156" s="46"/>
      <c r="LMT156" s="46"/>
      <c r="LMU156" s="46"/>
      <c r="LMV156" s="46"/>
      <c r="LMW156" s="46"/>
      <c r="LMX156" s="46"/>
      <c r="LMY156" s="46"/>
      <c r="LMZ156" s="46"/>
      <c r="LNA156" s="46"/>
      <c r="LNB156" s="46"/>
      <c r="LNC156" s="46"/>
      <c r="LND156" s="46"/>
      <c r="LNE156" s="46"/>
      <c r="LNF156" s="46"/>
      <c r="LNG156" s="46"/>
      <c r="LNH156" s="46"/>
      <c r="LNI156" s="46"/>
      <c r="LNJ156" s="46"/>
      <c r="LNK156" s="46"/>
      <c r="LNL156" s="46"/>
      <c r="LNM156" s="46"/>
      <c r="LNN156" s="46"/>
      <c r="LNO156" s="46"/>
      <c r="LNP156" s="46"/>
      <c r="LNQ156" s="46"/>
      <c r="LNR156" s="46"/>
      <c r="LNS156" s="46"/>
      <c r="LNT156" s="46"/>
      <c r="LNU156" s="46"/>
      <c r="LNV156" s="46"/>
      <c r="LNW156" s="46"/>
      <c r="LNX156" s="46"/>
      <c r="LNY156" s="46"/>
      <c r="LNZ156" s="46"/>
      <c r="LOA156" s="46"/>
      <c r="LOB156" s="46"/>
      <c r="LOC156" s="46"/>
      <c r="LOD156" s="46"/>
      <c r="LOE156" s="46"/>
      <c r="LOF156" s="46"/>
      <c r="LOG156" s="46"/>
      <c r="LOH156" s="46"/>
      <c r="LOI156" s="46"/>
      <c r="LOJ156" s="46"/>
      <c r="LOK156" s="46"/>
      <c r="LOL156" s="46"/>
      <c r="LOM156" s="46"/>
      <c r="LON156" s="46"/>
      <c r="LOO156" s="46"/>
      <c r="LOP156" s="46"/>
      <c r="LOQ156" s="46"/>
      <c r="LOR156" s="46"/>
      <c r="LOS156" s="46"/>
      <c r="LOT156" s="46"/>
      <c r="LOU156" s="46"/>
      <c r="LOV156" s="46"/>
      <c r="LOW156" s="46"/>
      <c r="LOX156" s="46"/>
      <c r="LOY156" s="46"/>
      <c r="LOZ156" s="46"/>
      <c r="LPA156" s="46"/>
      <c r="LPB156" s="46"/>
      <c r="LPC156" s="46"/>
      <c r="LPD156" s="46"/>
      <c r="LPE156" s="46"/>
      <c r="LPF156" s="46"/>
      <c r="LPG156" s="46"/>
      <c r="LPH156" s="46"/>
      <c r="LPI156" s="46"/>
      <c r="LPJ156" s="46"/>
      <c r="LPK156" s="46"/>
      <c r="LPL156" s="46"/>
      <c r="LPM156" s="46"/>
      <c r="LPN156" s="46"/>
      <c r="LPO156" s="46"/>
      <c r="LPP156" s="46"/>
      <c r="LPQ156" s="46"/>
      <c r="LPR156" s="46"/>
      <c r="LPS156" s="46"/>
      <c r="LPT156" s="46"/>
      <c r="LPU156" s="46"/>
      <c r="LPV156" s="46"/>
      <c r="LPW156" s="46"/>
      <c r="LPX156" s="46"/>
      <c r="LPY156" s="46"/>
      <c r="LPZ156" s="46"/>
      <c r="LQA156" s="46"/>
      <c r="LQB156" s="46"/>
      <c r="LQC156" s="46"/>
      <c r="LQD156" s="46"/>
      <c r="LQE156" s="46"/>
      <c r="LQF156" s="46"/>
      <c r="LQG156" s="46"/>
      <c r="LQH156" s="46"/>
      <c r="LQI156" s="46"/>
      <c r="LQJ156" s="46"/>
      <c r="LQK156" s="46"/>
      <c r="LQL156" s="46"/>
      <c r="LQM156" s="46"/>
      <c r="LQN156" s="46"/>
      <c r="LQO156" s="46"/>
      <c r="LQP156" s="46"/>
      <c r="LQQ156" s="46"/>
      <c r="LQR156" s="46"/>
      <c r="LQS156" s="46"/>
      <c r="LQT156" s="46"/>
      <c r="LQU156" s="46"/>
      <c r="LQV156" s="46"/>
      <c r="LQW156" s="46"/>
      <c r="LQX156" s="46"/>
      <c r="LQY156" s="46"/>
      <c r="LQZ156" s="46"/>
      <c r="LRA156" s="46"/>
      <c r="LRB156" s="46"/>
      <c r="LRC156" s="46"/>
      <c r="LRD156" s="46"/>
      <c r="LRE156" s="46"/>
      <c r="LRF156" s="46"/>
      <c r="LRG156" s="46"/>
      <c r="LRH156" s="46"/>
      <c r="LRI156" s="46"/>
      <c r="LRJ156" s="46"/>
      <c r="LRK156" s="46"/>
      <c r="LRL156" s="46"/>
      <c r="LRM156" s="46"/>
      <c r="LRN156" s="46"/>
      <c r="LRO156" s="46"/>
      <c r="LRP156" s="46"/>
      <c r="LRQ156" s="46"/>
      <c r="LRR156" s="46"/>
      <c r="LRS156" s="46"/>
      <c r="LRT156" s="46"/>
      <c r="LRU156" s="46"/>
      <c r="LRV156" s="46"/>
      <c r="LRW156" s="46"/>
      <c r="LRX156" s="46"/>
      <c r="LRY156" s="46"/>
      <c r="LRZ156" s="46"/>
      <c r="LSA156" s="46"/>
      <c r="LSB156" s="46"/>
      <c r="LSC156" s="46"/>
      <c r="LSD156" s="46"/>
      <c r="LSE156" s="46"/>
      <c r="LSF156" s="46"/>
      <c r="LSG156" s="46"/>
      <c r="LSH156" s="46"/>
      <c r="LSI156" s="46"/>
      <c r="LSJ156" s="46"/>
      <c r="LSK156" s="46"/>
      <c r="LSL156" s="46"/>
      <c r="LSM156" s="46"/>
      <c r="LSN156" s="46"/>
      <c r="LSO156" s="46"/>
      <c r="LSP156" s="46"/>
      <c r="LSQ156" s="46"/>
      <c r="LSR156" s="46"/>
      <c r="LSS156" s="46"/>
      <c r="LST156" s="46"/>
      <c r="LSU156" s="46"/>
      <c r="LSV156" s="46"/>
      <c r="LSW156" s="46"/>
      <c r="LSX156" s="46"/>
      <c r="LSY156" s="46"/>
      <c r="LSZ156" s="46"/>
      <c r="LTA156" s="46"/>
      <c r="LTB156" s="46"/>
      <c r="LTC156" s="46"/>
      <c r="LTD156" s="46"/>
      <c r="LTE156" s="46"/>
      <c r="LTF156" s="46"/>
      <c r="LTG156" s="46"/>
      <c r="LTH156" s="46"/>
      <c r="LTI156" s="46"/>
      <c r="LTJ156" s="46"/>
      <c r="LTK156" s="46"/>
      <c r="LTL156" s="46"/>
      <c r="LTM156" s="46"/>
      <c r="LTN156" s="46"/>
      <c r="LTO156" s="46"/>
      <c r="LTP156" s="46"/>
      <c r="LTQ156" s="46"/>
      <c r="LTR156" s="46"/>
      <c r="LTS156" s="46"/>
      <c r="LTT156" s="46"/>
      <c r="LTU156" s="46"/>
      <c r="LTV156" s="46"/>
      <c r="LTW156" s="46"/>
      <c r="LTX156" s="46"/>
      <c r="LTY156" s="46"/>
      <c r="LTZ156" s="46"/>
      <c r="LUA156" s="46"/>
      <c r="LUB156" s="46"/>
      <c r="LUC156" s="46"/>
      <c r="LUD156" s="46"/>
      <c r="LUE156" s="46"/>
      <c r="LUF156" s="46"/>
      <c r="LUG156" s="46"/>
      <c r="LUH156" s="46"/>
      <c r="LUI156" s="46"/>
      <c r="LUJ156" s="46"/>
      <c r="LUK156" s="46"/>
      <c r="LUL156" s="46"/>
      <c r="LUM156" s="46"/>
      <c r="LUN156" s="46"/>
      <c r="LUO156" s="46"/>
      <c r="LUP156" s="46"/>
      <c r="LUQ156" s="46"/>
      <c r="LUR156" s="46"/>
      <c r="LUS156" s="46"/>
      <c r="LUT156" s="46"/>
      <c r="LUU156" s="46"/>
      <c r="LUV156" s="46"/>
      <c r="LUW156" s="46"/>
      <c r="LUX156" s="46"/>
      <c r="LUY156" s="46"/>
      <c r="LUZ156" s="46"/>
      <c r="LVA156" s="46"/>
      <c r="LVB156" s="46"/>
      <c r="LVC156" s="46"/>
      <c r="LVD156" s="46"/>
      <c r="LVE156" s="46"/>
      <c r="LVF156" s="46"/>
      <c r="LVG156" s="46"/>
      <c r="LVH156" s="46"/>
      <c r="LVI156" s="46"/>
      <c r="LVJ156" s="46"/>
      <c r="LVK156" s="46"/>
      <c r="LVL156" s="46"/>
      <c r="LVM156" s="46"/>
      <c r="LVN156" s="46"/>
      <c r="LVO156" s="46"/>
      <c r="LVP156" s="46"/>
      <c r="LVQ156" s="46"/>
      <c r="LVR156" s="46"/>
      <c r="LVS156" s="46"/>
      <c r="LVT156" s="46"/>
      <c r="LVU156" s="46"/>
      <c r="LVV156" s="46"/>
      <c r="LVW156" s="46"/>
      <c r="LVX156" s="46"/>
      <c r="LVY156" s="46"/>
      <c r="LVZ156" s="46"/>
      <c r="LWA156" s="46"/>
      <c r="LWB156" s="46"/>
      <c r="LWC156" s="46"/>
      <c r="LWD156" s="46"/>
      <c r="LWE156" s="46"/>
      <c r="LWF156" s="46"/>
      <c r="LWG156" s="46"/>
      <c r="LWH156" s="46"/>
      <c r="LWI156" s="46"/>
      <c r="LWJ156" s="46"/>
      <c r="LWK156" s="46"/>
      <c r="LWL156" s="46"/>
      <c r="LWM156" s="46"/>
      <c r="LWN156" s="46"/>
      <c r="LWO156" s="46"/>
      <c r="LWP156" s="46"/>
      <c r="LWQ156" s="46"/>
      <c r="LWR156" s="46"/>
      <c r="LWS156" s="46"/>
      <c r="LWT156" s="46"/>
      <c r="LWU156" s="46"/>
      <c r="LWV156" s="46"/>
      <c r="LWW156" s="46"/>
      <c r="LWX156" s="46"/>
      <c r="LWY156" s="46"/>
      <c r="LWZ156" s="46"/>
      <c r="LXA156" s="46"/>
      <c r="LXB156" s="46"/>
      <c r="LXC156" s="46"/>
      <c r="LXD156" s="46"/>
      <c r="LXE156" s="46"/>
      <c r="LXF156" s="46"/>
      <c r="LXG156" s="46"/>
      <c r="LXH156" s="46"/>
      <c r="LXI156" s="46"/>
      <c r="LXJ156" s="46"/>
      <c r="LXK156" s="46"/>
      <c r="LXL156" s="46"/>
      <c r="LXM156" s="46"/>
      <c r="LXN156" s="46"/>
      <c r="LXO156" s="46"/>
      <c r="LXP156" s="46"/>
      <c r="LXQ156" s="46"/>
      <c r="LXR156" s="46"/>
      <c r="LXS156" s="46"/>
      <c r="LXT156" s="46"/>
      <c r="LXU156" s="46"/>
      <c r="LXV156" s="46"/>
      <c r="LXW156" s="46"/>
      <c r="LXX156" s="46"/>
      <c r="LXY156" s="46"/>
      <c r="LXZ156" s="46"/>
      <c r="LYA156" s="46"/>
      <c r="LYB156" s="46"/>
      <c r="LYC156" s="46"/>
      <c r="LYD156" s="46"/>
      <c r="LYE156" s="46"/>
      <c r="LYF156" s="46"/>
      <c r="LYG156" s="46"/>
      <c r="LYH156" s="46"/>
      <c r="LYI156" s="46"/>
      <c r="LYJ156" s="46"/>
      <c r="LYK156" s="46"/>
      <c r="LYL156" s="46"/>
      <c r="LYM156" s="46"/>
      <c r="LYN156" s="46"/>
      <c r="LYO156" s="46"/>
      <c r="LYP156" s="46"/>
      <c r="LYQ156" s="46"/>
      <c r="LYR156" s="46"/>
      <c r="LYS156" s="46"/>
      <c r="LYT156" s="46"/>
      <c r="LYU156" s="46"/>
      <c r="LYV156" s="46"/>
      <c r="LYW156" s="46"/>
      <c r="LYX156" s="46"/>
      <c r="LYY156" s="46"/>
      <c r="LYZ156" s="46"/>
      <c r="LZA156" s="46"/>
      <c r="LZB156" s="46"/>
      <c r="LZC156" s="46"/>
      <c r="LZD156" s="46"/>
      <c r="LZE156" s="46"/>
      <c r="LZF156" s="46"/>
      <c r="LZG156" s="46"/>
      <c r="LZH156" s="46"/>
      <c r="LZI156" s="46"/>
      <c r="LZJ156" s="46"/>
      <c r="LZK156" s="46"/>
      <c r="LZL156" s="46"/>
      <c r="LZM156" s="46"/>
      <c r="LZN156" s="46"/>
      <c r="LZO156" s="46"/>
      <c r="LZP156" s="46"/>
      <c r="LZQ156" s="46"/>
      <c r="LZR156" s="46"/>
      <c r="LZS156" s="46"/>
      <c r="LZT156" s="46"/>
      <c r="LZU156" s="46"/>
      <c r="LZV156" s="46"/>
      <c r="LZW156" s="46"/>
      <c r="LZX156" s="46"/>
      <c r="LZY156" s="46"/>
      <c r="LZZ156" s="46"/>
      <c r="MAA156" s="46"/>
      <c r="MAB156" s="46"/>
      <c r="MAC156" s="46"/>
      <c r="MAD156" s="46"/>
      <c r="MAE156" s="46"/>
      <c r="MAF156" s="46"/>
      <c r="MAG156" s="46"/>
      <c r="MAH156" s="46"/>
      <c r="MAI156" s="46"/>
      <c r="MAJ156" s="46"/>
      <c r="MAK156" s="46"/>
      <c r="MAL156" s="46"/>
      <c r="MAM156" s="46"/>
      <c r="MAN156" s="46"/>
      <c r="MAO156" s="46"/>
      <c r="MAP156" s="46"/>
      <c r="MAQ156" s="46"/>
      <c r="MAR156" s="46"/>
      <c r="MAS156" s="46"/>
      <c r="MAT156" s="46"/>
      <c r="MAU156" s="46"/>
      <c r="MAV156" s="46"/>
      <c r="MAW156" s="46"/>
      <c r="MAX156" s="46"/>
      <c r="MAY156" s="46"/>
      <c r="MAZ156" s="46"/>
      <c r="MBA156" s="46"/>
      <c r="MBB156" s="46"/>
      <c r="MBC156" s="46"/>
      <c r="MBD156" s="46"/>
      <c r="MBE156" s="46"/>
      <c r="MBF156" s="46"/>
      <c r="MBG156" s="46"/>
      <c r="MBH156" s="46"/>
      <c r="MBI156" s="46"/>
      <c r="MBJ156" s="46"/>
      <c r="MBK156" s="46"/>
      <c r="MBL156" s="46"/>
      <c r="MBM156" s="46"/>
      <c r="MBN156" s="46"/>
      <c r="MBO156" s="46"/>
      <c r="MBP156" s="46"/>
      <c r="MBQ156" s="46"/>
      <c r="MBR156" s="46"/>
      <c r="MBS156" s="46"/>
      <c r="MBT156" s="46"/>
      <c r="MBU156" s="46"/>
      <c r="MBV156" s="46"/>
      <c r="MBW156" s="46"/>
      <c r="MBX156" s="46"/>
      <c r="MBY156" s="46"/>
      <c r="MBZ156" s="46"/>
      <c r="MCA156" s="46"/>
      <c r="MCB156" s="46"/>
      <c r="MCC156" s="46"/>
      <c r="MCD156" s="46"/>
      <c r="MCE156" s="46"/>
      <c r="MCF156" s="46"/>
      <c r="MCG156" s="46"/>
      <c r="MCH156" s="46"/>
      <c r="MCI156" s="46"/>
      <c r="MCJ156" s="46"/>
      <c r="MCK156" s="46"/>
      <c r="MCL156" s="46"/>
      <c r="MCM156" s="46"/>
      <c r="MCN156" s="46"/>
      <c r="MCO156" s="46"/>
      <c r="MCP156" s="46"/>
      <c r="MCQ156" s="46"/>
      <c r="MCR156" s="46"/>
      <c r="MCS156" s="46"/>
      <c r="MCT156" s="46"/>
      <c r="MCU156" s="46"/>
      <c r="MCV156" s="46"/>
      <c r="MCW156" s="46"/>
      <c r="MCX156" s="46"/>
      <c r="MCY156" s="46"/>
      <c r="MCZ156" s="46"/>
      <c r="MDA156" s="46"/>
      <c r="MDB156" s="46"/>
      <c r="MDC156" s="46"/>
      <c r="MDD156" s="46"/>
      <c r="MDE156" s="46"/>
      <c r="MDF156" s="46"/>
      <c r="MDG156" s="46"/>
      <c r="MDH156" s="46"/>
      <c r="MDI156" s="46"/>
      <c r="MDJ156" s="46"/>
      <c r="MDK156" s="46"/>
      <c r="MDL156" s="46"/>
      <c r="MDM156" s="46"/>
      <c r="MDN156" s="46"/>
      <c r="MDO156" s="46"/>
      <c r="MDP156" s="46"/>
      <c r="MDQ156" s="46"/>
      <c r="MDR156" s="46"/>
      <c r="MDS156" s="46"/>
      <c r="MDT156" s="46"/>
      <c r="MDU156" s="46"/>
      <c r="MDV156" s="46"/>
      <c r="MDW156" s="46"/>
      <c r="MDX156" s="46"/>
      <c r="MDY156" s="46"/>
      <c r="MDZ156" s="46"/>
      <c r="MEA156" s="46"/>
      <c r="MEB156" s="46"/>
      <c r="MEC156" s="46"/>
      <c r="MED156" s="46"/>
      <c r="MEE156" s="46"/>
      <c r="MEF156" s="46"/>
      <c r="MEG156" s="46"/>
      <c r="MEH156" s="46"/>
      <c r="MEI156" s="46"/>
      <c r="MEJ156" s="46"/>
      <c r="MEK156" s="46"/>
      <c r="MEL156" s="46"/>
      <c r="MEM156" s="46"/>
      <c r="MEN156" s="46"/>
      <c r="MEO156" s="46"/>
      <c r="MEP156" s="46"/>
      <c r="MEQ156" s="46"/>
      <c r="MER156" s="46"/>
      <c r="MES156" s="46"/>
      <c r="MET156" s="46"/>
      <c r="MEU156" s="46"/>
      <c r="MEV156" s="46"/>
      <c r="MEW156" s="46"/>
      <c r="MEX156" s="46"/>
      <c r="MEY156" s="46"/>
      <c r="MEZ156" s="46"/>
      <c r="MFA156" s="46"/>
      <c r="MFB156" s="46"/>
      <c r="MFC156" s="46"/>
      <c r="MFD156" s="46"/>
      <c r="MFE156" s="46"/>
      <c r="MFF156" s="46"/>
      <c r="MFG156" s="46"/>
      <c r="MFH156" s="46"/>
      <c r="MFI156" s="46"/>
      <c r="MFJ156" s="46"/>
      <c r="MFK156" s="46"/>
      <c r="MFL156" s="46"/>
      <c r="MFM156" s="46"/>
      <c r="MFN156" s="46"/>
      <c r="MFO156" s="46"/>
      <c r="MFP156" s="46"/>
      <c r="MFQ156" s="46"/>
      <c r="MFR156" s="46"/>
      <c r="MFS156" s="46"/>
      <c r="MFT156" s="46"/>
      <c r="MFU156" s="46"/>
      <c r="MFV156" s="46"/>
      <c r="MFW156" s="46"/>
      <c r="MFX156" s="46"/>
      <c r="MFY156" s="46"/>
      <c r="MFZ156" s="46"/>
      <c r="MGA156" s="46"/>
      <c r="MGB156" s="46"/>
      <c r="MGC156" s="46"/>
      <c r="MGD156" s="46"/>
      <c r="MGE156" s="46"/>
      <c r="MGF156" s="46"/>
      <c r="MGG156" s="46"/>
      <c r="MGH156" s="46"/>
      <c r="MGI156" s="46"/>
      <c r="MGJ156" s="46"/>
      <c r="MGK156" s="46"/>
      <c r="MGL156" s="46"/>
      <c r="MGM156" s="46"/>
      <c r="MGN156" s="46"/>
      <c r="MGO156" s="46"/>
      <c r="MGP156" s="46"/>
      <c r="MGQ156" s="46"/>
      <c r="MGR156" s="46"/>
      <c r="MGS156" s="46"/>
      <c r="MGT156" s="46"/>
      <c r="MGU156" s="46"/>
      <c r="MGV156" s="46"/>
      <c r="MGW156" s="46"/>
      <c r="MGX156" s="46"/>
      <c r="MGY156" s="46"/>
      <c r="MGZ156" s="46"/>
      <c r="MHA156" s="46"/>
      <c r="MHB156" s="46"/>
      <c r="MHC156" s="46"/>
      <c r="MHD156" s="46"/>
      <c r="MHE156" s="46"/>
      <c r="MHF156" s="46"/>
      <c r="MHG156" s="46"/>
      <c r="MHH156" s="46"/>
      <c r="MHI156" s="46"/>
      <c r="MHJ156" s="46"/>
      <c r="MHK156" s="46"/>
      <c r="MHL156" s="46"/>
      <c r="MHM156" s="46"/>
      <c r="MHN156" s="46"/>
      <c r="MHO156" s="46"/>
      <c r="MHP156" s="46"/>
      <c r="MHQ156" s="46"/>
      <c r="MHR156" s="46"/>
      <c r="MHS156" s="46"/>
      <c r="MHT156" s="46"/>
      <c r="MHU156" s="46"/>
      <c r="MHV156" s="46"/>
      <c r="MHW156" s="46"/>
      <c r="MHX156" s="46"/>
      <c r="MHY156" s="46"/>
      <c r="MHZ156" s="46"/>
      <c r="MIA156" s="46"/>
      <c r="MIB156" s="46"/>
      <c r="MIC156" s="46"/>
      <c r="MID156" s="46"/>
      <c r="MIE156" s="46"/>
      <c r="MIF156" s="46"/>
      <c r="MIG156" s="46"/>
      <c r="MIH156" s="46"/>
      <c r="MII156" s="46"/>
      <c r="MIJ156" s="46"/>
      <c r="MIK156" s="46"/>
      <c r="MIL156" s="46"/>
      <c r="MIM156" s="46"/>
      <c r="MIN156" s="46"/>
      <c r="MIO156" s="46"/>
      <c r="MIP156" s="46"/>
      <c r="MIQ156" s="46"/>
      <c r="MIR156" s="46"/>
      <c r="MIS156" s="46"/>
      <c r="MIT156" s="46"/>
      <c r="MIU156" s="46"/>
      <c r="MIV156" s="46"/>
      <c r="MIW156" s="46"/>
      <c r="MIX156" s="46"/>
      <c r="MIY156" s="46"/>
      <c r="MIZ156" s="46"/>
      <c r="MJA156" s="46"/>
      <c r="MJB156" s="46"/>
      <c r="MJC156" s="46"/>
      <c r="MJD156" s="46"/>
      <c r="MJE156" s="46"/>
      <c r="MJF156" s="46"/>
      <c r="MJG156" s="46"/>
      <c r="MJH156" s="46"/>
      <c r="MJI156" s="46"/>
      <c r="MJJ156" s="46"/>
      <c r="MJK156" s="46"/>
      <c r="MJL156" s="46"/>
      <c r="MJM156" s="46"/>
      <c r="MJN156" s="46"/>
      <c r="MJO156" s="46"/>
      <c r="MJP156" s="46"/>
      <c r="MJQ156" s="46"/>
      <c r="MJR156" s="46"/>
      <c r="MJS156" s="46"/>
      <c r="MJT156" s="46"/>
      <c r="MJU156" s="46"/>
      <c r="MJV156" s="46"/>
      <c r="MJW156" s="46"/>
      <c r="MJX156" s="46"/>
      <c r="MJY156" s="46"/>
      <c r="MJZ156" s="46"/>
      <c r="MKA156" s="46"/>
      <c r="MKB156" s="46"/>
      <c r="MKC156" s="46"/>
      <c r="MKD156" s="46"/>
      <c r="MKE156" s="46"/>
      <c r="MKF156" s="46"/>
      <c r="MKG156" s="46"/>
      <c r="MKH156" s="46"/>
      <c r="MKI156" s="46"/>
      <c r="MKJ156" s="46"/>
      <c r="MKK156" s="46"/>
      <c r="MKL156" s="46"/>
      <c r="MKM156" s="46"/>
      <c r="MKN156" s="46"/>
      <c r="MKO156" s="46"/>
      <c r="MKP156" s="46"/>
      <c r="MKQ156" s="46"/>
      <c r="MKR156" s="46"/>
      <c r="MKS156" s="46"/>
      <c r="MKT156" s="46"/>
      <c r="MKU156" s="46"/>
      <c r="MKV156" s="46"/>
      <c r="MKW156" s="46"/>
      <c r="MKX156" s="46"/>
      <c r="MKY156" s="46"/>
      <c r="MKZ156" s="46"/>
      <c r="MLA156" s="46"/>
      <c r="MLB156" s="46"/>
      <c r="MLC156" s="46"/>
      <c r="MLD156" s="46"/>
      <c r="MLE156" s="46"/>
      <c r="MLF156" s="46"/>
      <c r="MLG156" s="46"/>
      <c r="MLH156" s="46"/>
      <c r="MLI156" s="46"/>
      <c r="MLJ156" s="46"/>
      <c r="MLK156" s="46"/>
      <c r="MLL156" s="46"/>
      <c r="MLM156" s="46"/>
      <c r="MLN156" s="46"/>
      <c r="MLO156" s="46"/>
      <c r="MLP156" s="46"/>
      <c r="MLQ156" s="46"/>
      <c r="MLR156" s="46"/>
      <c r="MLS156" s="46"/>
      <c r="MLT156" s="46"/>
      <c r="MLU156" s="46"/>
      <c r="MLV156" s="46"/>
      <c r="MLW156" s="46"/>
      <c r="MLX156" s="46"/>
      <c r="MLY156" s="46"/>
      <c r="MLZ156" s="46"/>
      <c r="MMA156" s="46"/>
      <c r="MMB156" s="46"/>
      <c r="MMC156" s="46"/>
      <c r="MMD156" s="46"/>
      <c r="MME156" s="46"/>
      <c r="MMF156" s="46"/>
      <c r="MMG156" s="46"/>
      <c r="MMH156" s="46"/>
      <c r="MMI156" s="46"/>
      <c r="MMJ156" s="46"/>
      <c r="MMK156" s="46"/>
      <c r="MML156" s="46"/>
      <c r="MMM156" s="46"/>
      <c r="MMN156" s="46"/>
      <c r="MMO156" s="46"/>
      <c r="MMP156" s="46"/>
      <c r="MMQ156" s="46"/>
      <c r="MMR156" s="46"/>
      <c r="MMS156" s="46"/>
      <c r="MMT156" s="46"/>
      <c r="MMU156" s="46"/>
      <c r="MMV156" s="46"/>
      <c r="MMW156" s="46"/>
      <c r="MMX156" s="46"/>
      <c r="MMY156" s="46"/>
      <c r="MMZ156" s="46"/>
      <c r="MNA156" s="46"/>
      <c r="MNB156" s="46"/>
      <c r="MNC156" s="46"/>
      <c r="MND156" s="46"/>
      <c r="MNE156" s="46"/>
      <c r="MNF156" s="46"/>
      <c r="MNG156" s="46"/>
      <c r="MNH156" s="46"/>
      <c r="MNI156" s="46"/>
      <c r="MNJ156" s="46"/>
      <c r="MNK156" s="46"/>
      <c r="MNL156" s="46"/>
      <c r="MNM156" s="46"/>
      <c r="MNN156" s="46"/>
      <c r="MNO156" s="46"/>
      <c r="MNP156" s="46"/>
      <c r="MNQ156" s="46"/>
      <c r="MNR156" s="46"/>
      <c r="MNS156" s="46"/>
      <c r="MNT156" s="46"/>
      <c r="MNU156" s="46"/>
      <c r="MNV156" s="46"/>
      <c r="MNW156" s="46"/>
      <c r="MNX156" s="46"/>
      <c r="MNY156" s="46"/>
      <c r="MNZ156" s="46"/>
      <c r="MOA156" s="46"/>
      <c r="MOB156" s="46"/>
      <c r="MOC156" s="46"/>
      <c r="MOD156" s="46"/>
      <c r="MOE156" s="46"/>
      <c r="MOF156" s="46"/>
      <c r="MOG156" s="46"/>
      <c r="MOH156" s="46"/>
      <c r="MOI156" s="46"/>
      <c r="MOJ156" s="46"/>
      <c r="MOK156" s="46"/>
      <c r="MOL156" s="46"/>
      <c r="MOM156" s="46"/>
      <c r="MON156" s="46"/>
      <c r="MOO156" s="46"/>
      <c r="MOP156" s="46"/>
      <c r="MOQ156" s="46"/>
      <c r="MOR156" s="46"/>
      <c r="MOS156" s="46"/>
      <c r="MOT156" s="46"/>
      <c r="MOU156" s="46"/>
      <c r="MOV156" s="46"/>
      <c r="MOW156" s="46"/>
      <c r="MOX156" s="46"/>
      <c r="MOY156" s="46"/>
      <c r="MOZ156" s="46"/>
      <c r="MPA156" s="46"/>
      <c r="MPB156" s="46"/>
      <c r="MPC156" s="46"/>
      <c r="MPD156" s="46"/>
      <c r="MPE156" s="46"/>
      <c r="MPF156" s="46"/>
      <c r="MPG156" s="46"/>
      <c r="MPH156" s="46"/>
      <c r="MPI156" s="46"/>
      <c r="MPJ156" s="46"/>
      <c r="MPK156" s="46"/>
      <c r="MPL156" s="46"/>
      <c r="MPM156" s="46"/>
      <c r="MPN156" s="46"/>
      <c r="MPO156" s="46"/>
      <c r="MPP156" s="46"/>
      <c r="MPQ156" s="46"/>
      <c r="MPR156" s="46"/>
      <c r="MPS156" s="46"/>
      <c r="MPT156" s="46"/>
      <c r="MPU156" s="46"/>
      <c r="MPV156" s="46"/>
      <c r="MPW156" s="46"/>
      <c r="MPX156" s="46"/>
      <c r="MPY156" s="46"/>
      <c r="MPZ156" s="46"/>
      <c r="MQA156" s="46"/>
      <c r="MQB156" s="46"/>
      <c r="MQC156" s="46"/>
      <c r="MQD156" s="46"/>
      <c r="MQE156" s="46"/>
      <c r="MQF156" s="46"/>
      <c r="MQG156" s="46"/>
      <c r="MQH156" s="46"/>
      <c r="MQI156" s="46"/>
      <c r="MQJ156" s="46"/>
      <c r="MQK156" s="46"/>
      <c r="MQL156" s="46"/>
      <c r="MQM156" s="46"/>
      <c r="MQN156" s="46"/>
      <c r="MQO156" s="46"/>
      <c r="MQP156" s="46"/>
      <c r="MQQ156" s="46"/>
      <c r="MQR156" s="46"/>
      <c r="MQS156" s="46"/>
      <c r="MQT156" s="46"/>
      <c r="MQU156" s="46"/>
      <c r="MQV156" s="46"/>
      <c r="MQW156" s="46"/>
      <c r="MQX156" s="46"/>
      <c r="MQY156" s="46"/>
      <c r="MQZ156" s="46"/>
      <c r="MRA156" s="46"/>
      <c r="MRB156" s="46"/>
      <c r="MRC156" s="46"/>
      <c r="MRD156" s="46"/>
      <c r="MRE156" s="46"/>
      <c r="MRF156" s="46"/>
      <c r="MRG156" s="46"/>
      <c r="MRH156" s="46"/>
      <c r="MRI156" s="46"/>
      <c r="MRJ156" s="46"/>
      <c r="MRK156" s="46"/>
      <c r="MRL156" s="46"/>
      <c r="MRM156" s="46"/>
      <c r="MRN156" s="46"/>
      <c r="MRO156" s="46"/>
      <c r="MRP156" s="46"/>
      <c r="MRQ156" s="46"/>
      <c r="MRR156" s="46"/>
      <c r="MRS156" s="46"/>
      <c r="MRT156" s="46"/>
      <c r="MRU156" s="46"/>
      <c r="MRV156" s="46"/>
      <c r="MRW156" s="46"/>
      <c r="MRX156" s="46"/>
      <c r="MRY156" s="46"/>
      <c r="MRZ156" s="46"/>
      <c r="MSA156" s="46"/>
      <c r="MSB156" s="46"/>
      <c r="MSC156" s="46"/>
      <c r="MSD156" s="46"/>
      <c r="MSE156" s="46"/>
      <c r="MSF156" s="46"/>
      <c r="MSG156" s="46"/>
      <c r="MSH156" s="46"/>
      <c r="MSI156" s="46"/>
      <c r="MSJ156" s="46"/>
      <c r="MSK156" s="46"/>
      <c r="MSL156" s="46"/>
      <c r="MSM156" s="46"/>
      <c r="MSN156" s="46"/>
      <c r="MSO156" s="46"/>
      <c r="MSP156" s="46"/>
      <c r="MSQ156" s="46"/>
      <c r="MSR156" s="46"/>
      <c r="MSS156" s="46"/>
      <c r="MST156" s="46"/>
      <c r="MSU156" s="46"/>
      <c r="MSV156" s="46"/>
      <c r="MSW156" s="46"/>
      <c r="MSX156" s="46"/>
      <c r="MSY156" s="46"/>
      <c r="MSZ156" s="46"/>
      <c r="MTA156" s="46"/>
      <c r="MTB156" s="46"/>
      <c r="MTC156" s="46"/>
      <c r="MTD156" s="46"/>
      <c r="MTE156" s="46"/>
      <c r="MTF156" s="46"/>
      <c r="MTG156" s="46"/>
      <c r="MTH156" s="46"/>
      <c r="MTI156" s="46"/>
      <c r="MTJ156" s="46"/>
      <c r="MTK156" s="46"/>
      <c r="MTL156" s="46"/>
      <c r="MTM156" s="46"/>
      <c r="MTN156" s="46"/>
      <c r="MTO156" s="46"/>
      <c r="MTP156" s="46"/>
      <c r="MTQ156" s="46"/>
      <c r="MTR156" s="46"/>
      <c r="MTS156" s="46"/>
      <c r="MTT156" s="46"/>
      <c r="MTU156" s="46"/>
      <c r="MTV156" s="46"/>
      <c r="MTW156" s="46"/>
      <c r="MTX156" s="46"/>
      <c r="MTY156" s="46"/>
      <c r="MTZ156" s="46"/>
      <c r="MUA156" s="46"/>
      <c r="MUB156" s="46"/>
      <c r="MUC156" s="46"/>
      <c r="MUD156" s="46"/>
      <c r="MUE156" s="46"/>
      <c r="MUF156" s="46"/>
      <c r="MUG156" s="46"/>
      <c r="MUH156" s="46"/>
      <c r="MUI156" s="46"/>
      <c r="MUJ156" s="46"/>
      <c r="MUK156" s="46"/>
      <c r="MUL156" s="46"/>
      <c r="MUM156" s="46"/>
      <c r="MUN156" s="46"/>
      <c r="MUO156" s="46"/>
      <c r="MUP156" s="46"/>
      <c r="MUQ156" s="46"/>
      <c r="MUR156" s="46"/>
      <c r="MUS156" s="46"/>
      <c r="MUT156" s="46"/>
      <c r="MUU156" s="46"/>
      <c r="MUV156" s="46"/>
      <c r="MUW156" s="46"/>
      <c r="MUX156" s="46"/>
      <c r="MUY156" s="46"/>
      <c r="MUZ156" s="46"/>
      <c r="MVA156" s="46"/>
      <c r="MVB156" s="46"/>
      <c r="MVC156" s="46"/>
      <c r="MVD156" s="46"/>
      <c r="MVE156" s="46"/>
      <c r="MVF156" s="46"/>
      <c r="MVG156" s="46"/>
      <c r="MVH156" s="46"/>
      <c r="MVI156" s="46"/>
      <c r="MVJ156" s="46"/>
      <c r="MVK156" s="46"/>
      <c r="MVL156" s="46"/>
      <c r="MVM156" s="46"/>
      <c r="MVN156" s="46"/>
      <c r="MVO156" s="46"/>
      <c r="MVP156" s="46"/>
      <c r="MVQ156" s="46"/>
      <c r="MVR156" s="46"/>
      <c r="MVS156" s="46"/>
      <c r="MVT156" s="46"/>
      <c r="MVU156" s="46"/>
      <c r="MVV156" s="46"/>
      <c r="MVW156" s="46"/>
      <c r="MVX156" s="46"/>
      <c r="MVY156" s="46"/>
      <c r="MVZ156" s="46"/>
      <c r="MWA156" s="46"/>
      <c r="MWB156" s="46"/>
      <c r="MWC156" s="46"/>
      <c r="MWD156" s="46"/>
      <c r="MWE156" s="46"/>
      <c r="MWF156" s="46"/>
      <c r="MWG156" s="46"/>
      <c r="MWH156" s="46"/>
      <c r="MWI156" s="46"/>
      <c r="MWJ156" s="46"/>
      <c r="MWK156" s="46"/>
      <c r="MWL156" s="46"/>
      <c r="MWM156" s="46"/>
      <c r="MWN156" s="46"/>
      <c r="MWO156" s="46"/>
      <c r="MWP156" s="46"/>
      <c r="MWQ156" s="46"/>
      <c r="MWR156" s="46"/>
      <c r="MWS156" s="46"/>
      <c r="MWT156" s="46"/>
      <c r="MWU156" s="46"/>
      <c r="MWV156" s="46"/>
      <c r="MWW156" s="46"/>
      <c r="MWX156" s="46"/>
      <c r="MWY156" s="46"/>
      <c r="MWZ156" s="46"/>
      <c r="MXA156" s="46"/>
      <c r="MXB156" s="46"/>
      <c r="MXC156" s="46"/>
      <c r="MXD156" s="46"/>
      <c r="MXE156" s="46"/>
      <c r="MXF156" s="46"/>
      <c r="MXG156" s="46"/>
      <c r="MXH156" s="46"/>
      <c r="MXI156" s="46"/>
      <c r="MXJ156" s="46"/>
      <c r="MXK156" s="46"/>
      <c r="MXL156" s="46"/>
      <c r="MXM156" s="46"/>
      <c r="MXN156" s="46"/>
      <c r="MXO156" s="46"/>
      <c r="MXP156" s="46"/>
      <c r="MXQ156" s="46"/>
      <c r="MXR156" s="46"/>
      <c r="MXS156" s="46"/>
      <c r="MXT156" s="46"/>
      <c r="MXU156" s="46"/>
      <c r="MXV156" s="46"/>
      <c r="MXW156" s="46"/>
      <c r="MXX156" s="46"/>
      <c r="MXY156" s="46"/>
      <c r="MXZ156" s="46"/>
      <c r="MYA156" s="46"/>
      <c r="MYB156" s="46"/>
      <c r="MYC156" s="46"/>
      <c r="MYD156" s="46"/>
      <c r="MYE156" s="46"/>
      <c r="MYF156" s="46"/>
      <c r="MYG156" s="46"/>
      <c r="MYH156" s="46"/>
      <c r="MYI156" s="46"/>
      <c r="MYJ156" s="46"/>
      <c r="MYK156" s="46"/>
      <c r="MYL156" s="46"/>
      <c r="MYM156" s="46"/>
      <c r="MYN156" s="46"/>
      <c r="MYO156" s="46"/>
      <c r="MYP156" s="46"/>
      <c r="MYQ156" s="46"/>
      <c r="MYR156" s="46"/>
      <c r="MYS156" s="46"/>
      <c r="MYT156" s="46"/>
      <c r="MYU156" s="46"/>
      <c r="MYV156" s="46"/>
      <c r="MYW156" s="46"/>
      <c r="MYX156" s="46"/>
      <c r="MYY156" s="46"/>
      <c r="MYZ156" s="46"/>
      <c r="MZA156" s="46"/>
      <c r="MZB156" s="46"/>
      <c r="MZC156" s="46"/>
      <c r="MZD156" s="46"/>
      <c r="MZE156" s="46"/>
      <c r="MZF156" s="46"/>
      <c r="MZG156" s="46"/>
      <c r="MZH156" s="46"/>
      <c r="MZI156" s="46"/>
      <c r="MZJ156" s="46"/>
      <c r="MZK156" s="46"/>
      <c r="MZL156" s="46"/>
      <c r="MZM156" s="46"/>
      <c r="MZN156" s="46"/>
      <c r="MZO156" s="46"/>
      <c r="MZP156" s="46"/>
      <c r="MZQ156" s="46"/>
      <c r="MZR156" s="46"/>
      <c r="MZS156" s="46"/>
      <c r="MZT156" s="46"/>
      <c r="MZU156" s="46"/>
      <c r="MZV156" s="46"/>
      <c r="MZW156" s="46"/>
      <c r="MZX156" s="46"/>
      <c r="MZY156" s="46"/>
      <c r="MZZ156" s="46"/>
      <c r="NAA156" s="46"/>
      <c r="NAB156" s="46"/>
      <c r="NAC156" s="46"/>
      <c r="NAD156" s="46"/>
      <c r="NAE156" s="46"/>
      <c r="NAF156" s="46"/>
      <c r="NAG156" s="46"/>
      <c r="NAH156" s="46"/>
      <c r="NAI156" s="46"/>
      <c r="NAJ156" s="46"/>
      <c r="NAK156" s="46"/>
      <c r="NAL156" s="46"/>
      <c r="NAM156" s="46"/>
      <c r="NAN156" s="46"/>
      <c r="NAO156" s="46"/>
      <c r="NAP156" s="46"/>
      <c r="NAQ156" s="46"/>
      <c r="NAR156" s="46"/>
      <c r="NAS156" s="46"/>
      <c r="NAT156" s="46"/>
      <c r="NAU156" s="46"/>
      <c r="NAV156" s="46"/>
      <c r="NAW156" s="46"/>
      <c r="NAX156" s="46"/>
      <c r="NAY156" s="46"/>
      <c r="NAZ156" s="46"/>
      <c r="NBA156" s="46"/>
      <c r="NBB156" s="46"/>
      <c r="NBC156" s="46"/>
      <c r="NBD156" s="46"/>
      <c r="NBE156" s="46"/>
      <c r="NBF156" s="46"/>
      <c r="NBG156" s="46"/>
      <c r="NBH156" s="46"/>
      <c r="NBI156" s="46"/>
      <c r="NBJ156" s="46"/>
      <c r="NBK156" s="46"/>
      <c r="NBL156" s="46"/>
      <c r="NBM156" s="46"/>
      <c r="NBN156" s="46"/>
      <c r="NBO156" s="46"/>
      <c r="NBP156" s="46"/>
      <c r="NBQ156" s="46"/>
      <c r="NBR156" s="46"/>
      <c r="NBS156" s="46"/>
      <c r="NBT156" s="46"/>
      <c r="NBU156" s="46"/>
      <c r="NBV156" s="46"/>
      <c r="NBW156" s="46"/>
      <c r="NBX156" s="46"/>
      <c r="NBY156" s="46"/>
      <c r="NBZ156" s="46"/>
      <c r="NCA156" s="46"/>
      <c r="NCB156" s="46"/>
      <c r="NCC156" s="46"/>
      <c r="NCD156" s="46"/>
      <c r="NCE156" s="46"/>
      <c r="NCF156" s="46"/>
      <c r="NCG156" s="46"/>
      <c r="NCH156" s="46"/>
      <c r="NCI156" s="46"/>
      <c r="NCJ156" s="46"/>
      <c r="NCK156" s="46"/>
      <c r="NCL156" s="46"/>
      <c r="NCM156" s="46"/>
      <c r="NCN156" s="46"/>
      <c r="NCO156" s="46"/>
      <c r="NCP156" s="46"/>
      <c r="NCQ156" s="46"/>
      <c r="NCR156" s="46"/>
      <c r="NCS156" s="46"/>
      <c r="NCT156" s="46"/>
      <c r="NCU156" s="46"/>
      <c r="NCV156" s="46"/>
      <c r="NCW156" s="46"/>
      <c r="NCX156" s="46"/>
      <c r="NCY156" s="46"/>
      <c r="NCZ156" s="46"/>
      <c r="NDA156" s="46"/>
      <c r="NDB156" s="46"/>
      <c r="NDC156" s="46"/>
      <c r="NDD156" s="46"/>
      <c r="NDE156" s="46"/>
      <c r="NDF156" s="46"/>
      <c r="NDG156" s="46"/>
      <c r="NDH156" s="46"/>
      <c r="NDI156" s="46"/>
      <c r="NDJ156" s="46"/>
      <c r="NDK156" s="46"/>
      <c r="NDL156" s="46"/>
      <c r="NDM156" s="46"/>
      <c r="NDN156" s="46"/>
      <c r="NDO156" s="46"/>
      <c r="NDP156" s="46"/>
      <c r="NDQ156" s="46"/>
      <c r="NDR156" s="46"/>
      <c r="NDS156" s="46"/>
      <c r="NDT156" s="46"/>
      <c r="NDU156" s="46"/>
      <c r="NDV156" s="46"/>
      <c r="NDW156" s="46"/>
      <c r="NDX156" s="46"/>
      <c r="NDY156" s="46"/>
      <c r="NDZ156" s="46"/>
      <c r="NEA156" s="46"/>
      <c r="NEB156" s="46"/>
      <c r="NEC156" s="46"/>
      <c r="NED156" s="46"/>
      <c r="NEE156" s="46"/>
      <c r="NEF156" s="46"/>
      <c r="NEG156" s="46"/>
      <c r="NEH156" s="46"/>
      <c r="NEI156" s="46"/>
      <c r="NEJ156" s="46"/>
      <c r="NEK156" s="46"/>
      <c r="NEL156" s="46"/>
      <c r="NEM156" s="46"/>
      <c r="NEN156" s="46"/>
      <c r="NEO156" s="46"/>
      <c r="NEP156" s="46"/>
      <c r="NEQ156" s="46"/>
      <c r="NER156" s="46"/>
      <c r="NES156" s="46"/>
      <c r="NET156" s="46"/>
      <c r="NEU156" s="46"/>
      <c r="NEV156" s="46"/>
      <c r="NEW156" s="46"/>
      <c r="NEX156" s="46"/>
      <c r="NEY156" s="46"/>
      <c r="NEZ156" s="46"/>
      <c r="NFA156" s="46"/>
      <c r="NFB156" s="46"/>
      <c r="NFC156" s="46"/>
      <c r="NFD156" s="46"/>
      <c r="NFE156" s="46"/>
      <c r="NFF156" s="46"/>
      <c r="NFG156" s="46"/>
      <c r="NFH156" s="46"/>
      <c r="NFI156" s="46"/>
      <c r="NFJ156" s="46"/>
      <c r="NFK156" s="46"/>
      <c r="NFL156" s="46"/>
      <c r="NFM156" s="46"/>
      <c r="NFN156" s="46"/>
      <c r="NFO156" s="46"/>
      <c r="NFP156" s="46"/>
      <c r="NFQ156" s="46"/>
      <c r="NFR156" s="46"/>
      <c r="NFS156" s="46"/>
      <c r="NFT156" s="46"/>
      <c r="NFU156" s="46"/>
      <c r="NFV156" s="46"/>
      <c r="NFW156" s="46"/>
      <c r="NFX156" s="46"/>
      <c r="NFY156" s="46"/>
      <c r="NFZ156" s="46"/>
      <c r="NGA156" s="46"/>
      <c r="NGB156" s="46"/>
      <c r="NGC156" s="46"/>
      <c r="NGD156" s="46"/>
      <c r="NGE156" s="46"/>
      <c r="NGF156" s="46"/>
      <c r="NGG156" s="46"/>
      <c r="NGH156" s="46"/>
      <c r="NGI156" s="46"/>
      <c r="NGJ156" s="46"/>
      <c r="NGK156" s="46"/>
      <c r="NGL156" s="46"/>
      <c r="NGM156" s="46"/>
      <c r="NGN156" s="46"/>
      <c r="NGO156" s="46"/>
      <c r="NGP156" s="46"/>
      <c r="NGQ156" s="46"/>
      <c r="NGR156" s="46"/>
      <c r="NGS156" s="46"/>
      <c r="NGT156" s="46"/>
      <c r="NGU156" s="46"/>
      <c r="NGV156" s="46"/>
      <c r="NGW156" s="46"/>
      <c r="NGX156" s="46"/>
      <c r="NGY156" s="46"/>
      <c r="NGZ156" s="46"/>
      <c r="NHA156" s="46"/>
      <c r="NHB156" s="46"/>
      <c r="NHC156" s="46"/>
      <c r="NHD156" s="46"/>
      <c r="NHE156" s="46"/>
      <c r="NHF156" s="46"/>
      <c r="NHG156" s="46"/>
      <c r="NHH156" s="46"/>
      <c r="NHI156" s="46"/>
      <c r="NHJ156" s="46"/>
      <c r="NHK156" s="46"/>
      <c r="NHL156" s="46"/>
      <c r="NHM156" s="46"/>
      <c r="NHN156" s="46"/>
      <c r="NHO156" s="46"/>
      <c r="NHP156" s="46"/>
      <c r="NHQ156" s="46"/>
      <c r="NHR156" s="46"/>
      <c r="NHS156" s="46"/>
      <c r="NHT156" s="46"/>
      <c r="NHU156" s="46"/>
      <c r="NHV156" s="46"/>
      <c r="NHW156" s="46"/>
      <c r="NHX156" s="46"/>
      <c r="NHY156" s="46"/>
      <c r="NHZ156" s="46"/>
      <c r="NIA156" s="46"/>
      <c r="NIB156" s="46"/>
      <c r="NIC156" s="46"/>
      <c r="NID156" s="46"/>
      <c r="NIE156" s="46"/>
      <c r="NIF156" s="46"/>
      <c r="NIG156" s="46"/>
      <c r="NIH156" s="46"/>
      <c r="NII156" s="46"/>
      <c r="NIJ156" s="46"/>
      <c r="NIK156" s="46"/>
      <c r="NIL156" s="46"/>
      <c r="NIM156" s="46"/>
      <c r="NIN156" s="46"/>
      <c r="NIO156" s="46"/>
      <c r="NIP156" s="46"/>
      <c r="NIQ156" s="46"/>
      <c r="NIR156" s="46"/>
      <c r="NIS156" s="46"/>
      <c r="NIT156" s="46"/>
      <c r="NIU156" s="46"/>
      <c r="NIV156" s="46"/>
      <c r="NIW156" s="46"/>
      <c r="NIX156" s="46"/>
      <c r="NIY156" s="46"/>
      <c r="NIZ156" s="46"/>
      <c r="NJA156" s="46"/>
      <c r="NJB156" s="46"/>
      <c r="NJC156" s="46"/>
      <c r="NJD156" s="46"/>
      <c r="NJE156" s="46"/>
      <c r="NJF156" s="46"/>
      <c r="NJG156" s="46"/>
      <c r="NJH156" s="46"/>
      <c r="NJI156" s="46"/>
      <c r="NJJ156" s="46"/>
      <c r="NJK156" s="46"/>
      <c r="NJL156" s="46"/>
      <c r="NJM156" s="46"/>
      <c r="NJN156" s="46"/>
      <c r="NJO156" s="46"/>
      <c r="NJP156" s="46"/>
      <c r="NJQ156" s="46"/>
      <c r="NJR156" s="46"/>
      <c r="NJS156" s="46"/>
      <c r="NJT156" s="46"/>
      <c r="NJU156" s="46"/>
      <c r="NJV156" s="46"/>
      <c r="NJW156" s="46"/>
      <c r="NJX156" s="46"/>
      <c r="NJY156" s="46"/>
      <c r="NJZ156" s="46"/>
      <c r="NKA156" s="46"/>
      <c r="NKB156" s="46"/>
      <c r="NKC156" s="46"/>
      <c r="NKD156" s="46"/>
      <c r="NKE156" s="46"/>
      <c r="NKF156" s="46"/>
      <c r="NKG156" s="46"/>
      <c r="NKH156" s="46"/>
      <c r="NKI156" s="46"/>
      <c r="NKJ156" s="46"/>
      <c r="NKK156" s="46"/>
      <c r="NKL156" s="46"/>
      <c r="NKM156" s="46"/>
      <c r="NKN156" s="46"/>
      <c r="NKO156" s="46"/>
      <c r="NKP156" s="46"/>
      <c r="NKQ156" s="46"/>
      <c r="NKR156" s="46"/>
      <c r="NKS156" s="46"/>
      <c r="NKT156" s="46"/>
      <c r="NKU156" s="46"/>
      <c r="NKV156" s="46"/>
      <c r="NKW156" s="46"/>
      <c r="NKX156" s="46"/>
      <c r="NKY156" s="46"/>
      <c r="NKZ156" s="46"/>
      <c r="NLA156" s="46"/>
      <c r="NLB156" s="46"/>
      <c r="NLC156" s="46"/>
      <c r="NLD156" s="46"/>
      <c r="NLE156" s="46"/>
      <c r="NLF156" s="46"/>
      <c r="NLG156" s="46"/>
      <c r="NLH156" s="46"/>
      <c r="NLI156" s="46"/>
      <c r="NLJ156" s="46"/>
      <c r="NLK156" s="46"/>
      <c r="NLL156" s="46"/>
      <c r="NLM156" s="46"/>
      <c r="NLN156" s="46"/>
      <c r="NLO156" s="46"/>
      <c r="NLP156" s="46"/>
      <c r="NLQ156" s="46"/>
      <c r="NLR156" s="46"/>
      <c r="NLS156" s="46"/>
      <c r="NLT156" s="46"/>
      <c r="NLU156" s="46"/>
      <c r="NLV156" s="46"/>
      <c r="NLW156" s="46"/>
      <c r="NLX156" s="46"/>
      <c r="NLY156" s="46"/>
      <c r="NLZ156" s="46"/>
      <c r="NMA156" s="46"/>
      <c r="NMB156" s="46"/>
      <c r="NMC156" s="46"/>
      <c r="NMD156" s="46"/>
      <c r="NME156" s="46"/>
      <c r="NMF156" s="46"/>
      <c r="NMG156" s="46"/>
      <c r="NMH156" s="46"/>
      <c r="NMI156" s="46"/>
      <c r="NMJ156" s="46"/>
      <c r="NMK156" s="46"/>
      <c r="NML156" s="46"/>
      <c r="NMM156" s="46"/>
      <c r="NMN156" s="46"/>
      <c r="NMO156" s="46"/>
      <c r="NMP156" s="46"/>
      <c r="NMQ156" s="46"/>
      <c r="NMR156" s="46"/>
      <c r="NMS156" s="46"/>
      <c r="NMT156" s="46"/>
      <c r="NMU156" s="46"/>
      <c r="NMV156" s="46"/>
      <c r="NMW156" s="46"/>
      <c r="NMX156" s="46"/>
      <c r="NMY156" s="46"/>
      <c r="NMZ156" s="46"/>
      <c r="NNA156" s="46"/>
      <c r="NNB156" s="46"/>
      <c r="NNC156" s="46"/>
      <c r="NND156" s="46"/>
      <c r="NNE156" s="46"/>
      <c r="NNF156" s="46"/>
      <c r="NNG156" s="46"/>
      <c r="NNH156" s="46"/>
      <c r="NNI156" s="46"/>
      <c r="NNJ156" s="46"/>
      <c r="NNK156" s="46"/>
      <c r="NNL156" s="46"/>
      <c r="NNM156" s="46"/>
      <c r="NNN156" s="46"/>
      <c r="NNO156" s="46"/>
      <c r="NNP156" s="46"/>
      <c r="NNQ156" s="46"/>
      <c r="NNR156" s="46"/>
      <c r="NNS156" s="46"/>
      <c r="NNT156" s="46"/>
      <c r="NNU156" s="46"/>
      <c r="NNV156" s="46"/>
      <c r="NNW156" s="46"/>
      <c r="NNX156" s="46"/>
      <c r="NNY156" s="46"/>
      <c r="NNZ156" s="46"/>
      <c r="NOA156" s="46"/>
      <c r="NOB156" s="46"/>
      <c r="NOC156" s="46"/>
      <c r="NOD156" s="46"/>
      <c r="NOE156" s="46"/>
      <c r="NOF156" s="46"/>
      <c r="NOG156" s="46"/>
      <c r="NOH156" s="46"/>
      <c r="NOI156" s="46"/>
      <c r="NOJ156" s="46"/>
      <c r="NOK156" s="46"/>
      <c r="NOL156" s="46"/>
      <c r="NOM156" s="46"/>
      <c r="NON156" s="46"/>
      <c r="NOO156" s="46"/>
      <c r="NOP156" s="46"/>
      <c r="NOQ156" s="46"/>
      <c r="NOR156" s="46"/>
      <c r="NOS156" s="46"/>
      <c r="NOT156" s="46"/>
      <c r="NOU156" s="46"/>
      <c r="NOV156" s="46"/>
      <c r="NOW156" s="46"/>
      <c r="NOX156" s="46"/>
      <c r="NOY156" s="46"/>
      <c r="NOZ156" s="46"/>
      <c r="NPA156" s="46"/>
      <c r="NPB156" s="46"/>
      <c r="NPC156" s="46"/>
      <c r="NPD156" s="46"/>
      <c r="NPE156" s="46"/>
      <c r="NPF156" s="46"/>
      <c r="NPG156" s="46"/>
      <c r="NPH156" s="46"/>
      <c r="NPI156" s="46"/>
      <c r="NPJ156" s="46"/>
      <c r="NPK156" s="46"/>
      <c r="NPL156" s="46"/>
      <c r="NPM156" s="46"/>
      <c r="NPN156" s="46"/>
      <c r="NPO156" s="46"/>
      <c r="NPP156" s="46"/>
      <c r="NPQ156" s="46"/>
      <c r="NPR156" s="46"/>
      <c r="NPS156" s="46"/>
      <c r="NPT156" s="46"/>
      <c r="NPU156" s="46"/>
      <c r="NPV156" s="46"/>
      <c r="NPW156" s="46"/>
      <c r="NPX156" s="46"/>
      <c r="NPY156" s="46"/>
      <c r="NPZ156" s="46"/>
      <c r="NQA156" s="46"/>
      <c r="NQB156" s="46"/>
      <c r="NQC156" s="46"/>
      <c r="NQD156" s="46"/>
      <c r="NQE156" s="46"/>
      <c r="NQF156" s="46"/>
      <c r="NQG156" s="46"/>
      <c r="NQH156" s="46"/>
      <c r="NQI156" s="46"/>
      <c r="NQJ156" s="46"/>
      <c r="NQK156" s="46"/>
      <c r="NQL156" s="46"/>
      <c r="NQM156" s="46"/>
      <c r="NQN156" s="46"/>
      <c r="NQO156" s="46"/>
      <c r="NQP156" s="46"/>
      <c r="NQQ156" s="46"/>
      <c r="NQR156" s="46"/>
      <c r="NQS156" s="46"/>
      <c r="NQT156" s="46"/>
      <c r="NQU156" s="46"/>
      <c r="NQV156" s="46"/>
      <c r="NQW156" s="46"/>
      <c r="NQX156" s="46"/>
      <c r="NQY156" s="46"/>
      <c r="NQZ156" s="46"/>
      <c r="NRA156" s="46"/>
      <c r="NRB156" s="46"/>
      <c r="NRC156" s="46"/>
      <c r="NRD156" s="46"/>
      <c r="NRE156" s="46"/>
      <c r="NRF156" s="46"/>
      <c r="NRG156" s="46"/>
      <c r="NRH156" s="46"/>
      <c r="NRI156" s="46"/>
      <c r="NRJ156" s="46"/>
      <c r="NRK156" s="46"/>
      <c r="NRL156" s="46"/>
      <c r="NRM156" s="46"/>
      <c r="NRN156" s="46"/>
      <c r="NRO156" s="46"/>
      <c r="NRP156" s="46"/>
      <c r="NRQ156" s="46"/>
      <c r="NRR156" s="46"/>
      <c r="NRS156" s="46"/>
      <c r="NRT156" s="46"/>
      <c r="NRU156" s="46"/>
      <c r="NRV156" s="46"/>
      <c r="NRW156" s="46"/>
      <c r="NRX156" s="46"/>
      <c r="NRY156" s="46"/>
      <c r="NRZ156" s="46"/>
      <c r="NSA156" s="46"/>
      <c r="NSB156" s="46"/>
      <c r="NSC156" s="46"/>
      <c r="NSD156" s="46"/>
      <c r="NSE156" s="46"/>
      <c r="NSF156" s="46"/>
      <c r="NSG156" s="46"/>
      <c r="NSH156" s="46"/>
      <c r="NSI156" s="46"/>
      <c r="NSJ156" s="46"/>
      <c r="NSK156" s="46"/>
      <c r="NSL156" s="46"/>
      <c r="NSM156" s="46"/>
      <c r="NSN156" s="46"/>
      <c r="NSO156" s="46"/>
      <c r="NSP156" s="46"/>
      <c r="NSQ156" s="46"/>
      <c r="NSR156" s="46"/>
      <c r="NSS156" s="46"/>
      <c r="NST156" s="46"/>
      <c r="NSU156" s="46"/>
      <c r="NSV156" s="46"/>
      <c r="NSW156" s="46"/>
      <c r="NSX156" s="46"/>
      <c r="NSY156" s="46"/>
      <c r="NSZ156" s="46"/>
      <c r="NTA156" s="46"/>
      <c r="NTB156" s="46"/>
      <c r="NTC156" s="46"/>
      <c r="NTD156" s="46"/>
      <c r="NTE156" s="46"/>
      <c r="NTF156" s="46"/>
      <c r="NTG156" s="46"/>
      <c r="NTH156" s="46"/>
      <c r="NTI156" s="46"/>
      <c r="NTJ156" s="46"/>
      <c r="NTK156" s="46"/>
      <c r="NTL156" s="46"/>
      <c r="NTM156" s="46"/>
      <c r="NTN156" s="46"/>
      <c r="NTO156" s="46"/>
      <c r="NTP156" s="46"/>
      <c r="NTQ156" s="46"/>
      <c r="NTR156" s="46"/>
      <c r="NTS156" s="46"/>
      <c r="NTT156" s="46"/>
      <c r="NTU156" s="46"/>
      <c r="NTV156" s="46"/>
      <c r="NTW156" s="46"/>
      <c r="NTX156" s="46"/>
      <c r="NTY156" s="46"/>
      <c r="NTZ156" s="46"/>
      <c r="NUA156" s="46"/>
      <c r="NUB156" s="46"/>
      <c r="NUC156" s="46"/>
      <c r="NUD156" s="46"/>
      <c r="NUE156" s="46"/>
      <c r="NUF156" s="46"/>
      <c r="NUG156" s="46"/>
      <c r="NUH156" s="46"/>
      <c r="NUI156" s="46"/>
      <c r="NUJ156" s="46"/>
      <c r="NUK156" s="46"/>
      <c r="NUL156" s="46"/>
      <c r="NUM156" s="46"/>
      <c r="NUN156" s="46"/>
      <c r="NUO156" s="46"/>
      <c r="NUP156" s="46"/>
      <c r="NUQ156" s="46"/>
      <c r="NUR156" s="46"/>
      <c r="NUS156" s="46"/>
      <c r="NUT156" s="46"/>
      <c r="NUU156" s="46"/>
      <c r="NUV156" s="46"/>
      <c r="NUW156" s="46"/>
      <c r="NUX156" s="46"/>
      <c r="NUY156" s="46"/>
      <c r="NUZ156" s="46"/>
      <c r="NVA156" s="46"/>
      <c r="NVB156" s="46"/>
      <c r="NVC156" s="46"/>
      <c r="NVD156" s="46"/>
      <c r="NVE156" s="46"/>
      <c r="NVF156" s="46"/>
      <c r="NVG156" s="46"/>
      <c r="NVH156" s="46"/>
      <c r="NVI156" s="46"/>
      <c r="NVJ156" s="46"/>
      <c r="NVK156" s="46"/>
      <c r="NVL156" s="46"/>
      <c r="NVM156" s="46"/>
      <c r="NVN156" s="46"/>
      <c r="NVO156" s="46"/>
      <c r="NVP156" s="46"/>
      <c r="NVQ156" s="46"/>
      <c r="NVR156" s="46"/>
      <c r="NVS156" s="46"/>
      <c r="NVT156" s="46"/>
      <c r="NVU156" s="46"/>
      <c r="NVV156" s="46"/>
      <c r="NVW156" s="46"/>
      <c r="NVX156" s="46"/>
      <c r="NVY156" s="46"/>
      <c r="NVZ156" s="46"/>
      <c r="NWA156" s="46"/>
      <c r="NWB156" s="46"/>
      <c r="NWC156" s="46"/>
      <c r="NWD156" s="46"/>
      <c r="NWE156" s="46"/>
      <c r="NWF156" s="46"/>
      <c r="NWG156" s="46"/>
      <c r="NWH156" s="46"/>
      <c r="NWI156" s="46"/>
      <c r="NWJ156" s="46"/>
      <c r="NWK156" s="46"/>
      <c r="NWL156" s="46"/>
      <c r="NWM156" s="46"/>
      <c r="NWN156" s="46"/>
      <c r="NWO156" s="46"/>
      <c r="NWP156" s="46"/>
      <c r="NWQ156" s="46"/>
      <c r="NWR156" s="46"/>
      <c r="NWS156" s="46"/>
      <c r="NWT156" s="46"/>
      <c r="NWU156" s="46"/>
      <c r="NWV156" s="46"/>
      <c r="NWW156" s="46"/>
      <c r="NWX156" s="46"/>
      <c r="NWY156" s="46"/>
      <c r="NWZ156" s="46"/>
      <c r="NXA156" s="46"/>
      <c r="NXB156" s="46"/>
      <c r="NXC156" s="46"/>
      <c r="NXD156" s="46"/>
      <c r="NXE156" s="46"/>
      <c r="NXF156" s="46"/>
      <c r="NXG156" s="46"/>
      <c r="NXH156" s="46"/>
      <c r="NXI156" s="46"/>
      <c r="NXJ156" s="46"/>
      <c r="NXK156" s="46"/>
      <c r="NXL156" s="46"/>
      <c r="NXM156" s="46"/>
      <c r="NXN156" s="46"/>
      <c r="NXO156" s="46"/>
      <c r="NXP156" s="46"/>
      <c r="NXQ156" s="46"/>
      <c r="NXR156" s="46"/>
      <c r="NXS156" s="46"/>
      <c r="NXT156" s="46"/>
      <c r="NXU156" s="46"/>
      <c r="NXV156" s="46"/>
      <c r="NXW156" s="46"/>
      <c r="NXX156" s="46"/>
      <c r="NXY156" s="46"/>
      <c r="NXZ156" s="46"/>
      <c r="NYA156" s="46"/>
      <c r="NYB156" s="46"/>
      <c r="NYC156" s="46"/>
      <c r="NYD156" s="46"/>
      <c r="NYE156" s="46"/>
      <c r="NYF156" s="46"/>
      <c r="NYG156" s="46"/>
      <c r="NYH156" s="46"/>
      <c r="NYI156" s="46"/>
      <c r="NYJ156" s="46"/>
      <c r="NYK156" s="46"/>
      <c r="NYL156" s="46"/>
      <c r="NYM156" s="46"/>
      <c r="NYN156" s="46"/>
      <c r="NYO156" s="46"/>
      <c r="NYP156" s="46"/>
      <c r="NYQ156" s="46"/>
      <c r="NYR156" s="46"/>
      <c r="NYS156" s="46"/>
      <c r="NYT156" s="46"/>
      <c r="NYU156" s="46"/>
      <c r="NYV156" s="46"/>
      <c r="NYW156" s="46"/>
      <c r="NYX156" s="46"/>
      <c r="NYY156" s="46"/>
      <c r="NYZ156" s="46"/>
      <c r="NZA156" s="46"/>
      <c r="NZB156" s="46"/>
      <c r="NZC156" s="46"/>
      <c r="NZD156" s="46"/>
      <c r="NZE156" s="46"/>
      <c r="NZF156" s="46"/>
      <c r="NZG156" s="46"/>
      <c r="NZH156" s="46"/>
      <c r="NZI156" s="46"/>
      <c r="NZJ156" s="46"/>
      <c r="NZK156" s="46"/>
      <c r="NZL156" s="46"/>
      <c r="NZM156" s="46"/>
      <c r="NZN156" s="46"/>
      <c r="NZO156" s="46"/>
      <c r="NZP156" s="46"/>
      <c r="NZQ156" s="46"/>
      <c r="NZR156" s="46"/>
      <c r="NZS156" s="46"/>
      <c r="NZT156" s="46"/>
      <c r="NZU156" s="46"/>
      <c r="NZV156" s="46"/>
      <c r="NZW156" s="46"/>
      <c r="NZX156" s="46"/>
      <c r="NZY156" s="46"/>
      <c r="NZZ156" s="46"/>
      <c r="OAA156" s="46"/>
      <c r="OAB156" s="46"/>
      <c r="OAC156" s="46"/>
      <c r="OAD156" s="46"/>
      <c r="OAE156" s="46"/>
      <c r="OAF156" s="46"/>
      <c r="OAG156" s="46"/>
      <c r="OAH156" s="46"/>
      <c r="OAI156" s="46"/>
      <c r="OAJ156" s="46"/>
      <c r="OAK156" s="46"/>
      <c r="OAL156" s="46"/>
      <c r="OAM156" s="46"/>
      <c r="OAN156" s="46"/>
      <c r="OAO156" s="46"/>
      <c r="OAP156" s="46"/>
      <c r="OAQ156" s="46"/>
      <c r="OAR156" s="46"/>
      <c r="OAS156" s="46"/>
      <c r="OAT156" s="46"/>
      <c r="OAU156" s="46"/>
      <c r="OAV156" s="46"/>
      <c r="OAW156" s="46"/>
      <c r="OAX156" s="46"/>
      <c r="OAY156" s="46"/>
      <c r="OAZ156" s="46"/>
      <c r="OBA156" s="46"/>
      <c r="OBB156" s="46"/>
      <c r="OBC156" s="46"/>
      <c r="OBD156" s="46"/>
      <c r="OBE156" s="46"/>
      <c r="OBF156" s="46"/>
      <c r="OBG156" s="46"/>
      <c r="OBH156" s="46"/>
      <c r="OBI156" s="46"/>
      <c r="OBJ156" s="46"/>
      <c r="OBK156" s="46"/>
      <c r="OBL156" s="46"/>
      <c r="OBM156" s="46"/>
      <c r="OBN156" s="46"/>
      <c r="OBO156" s="46"/>
      <c r="OBP156" s="46"/>
      <c r="OBQ156" s="46"/>
      <c r="OBR156" s="46"/>
      <c r="OBS156" s="46"/>
      <c r="OBT156" s="46"/>
      <c r="OBU156" s="46"/>
      <c r="OBV156" s="46"/>
      <c r="OBW156" s="46"/>
      <c r="OBX156" s="46"/>
      <c r="OBY156" s="46"/>
      <c r="OBZ156" s="46"/>
      <c r="OCA156" s="46"/>
      <c r="OCB156" s="46"/>
      <c r="OCC156" s="46"/>
      <c r="OCD156" s="46"/>
      <c r="OCE156" s="46"/>
      <c r="OCF156" s="46"/>
      <c r="OCG156" s="46"/>
      <c r="OCH156" s="46"/>
      <c r="OCI156" s="46"/>
      <c r="OCJ156" s="46"/>
      <c r="OCK156" s="46"/>
      <c r="OCL156" s="46"/>
      <c r="OCM156" s="46"/>
      <c r="OCN156" s="46"/>
      <c r="OCO156" s="46"/>
      <c r="OCP156" s="46"/>
      <c r="OCQ156" s="46"/>
      <c r="OCR156" s="46"/>
      <c r="OCS156" s="46"/>
      <c r="OCT156" s="46"/>
      <c r="OCU156" s="46"/>
      <c r="OCV156" s="46"/>
      <c r="OCW156" s="46"/>
      <c r="OCX156" s="46"/>
      <c r="OCY156" s="46"/>
      <c r="OCZ156" s="46"/>
      <c r="ODA156" s="46"/>
      <c r="ODB156" s="46"/>
      <c r="ODC156" s="46"/>
      <c r="ODD156" s="46"/>
      <c r="ODE156" s="46"/>
      <c r="ODF156" s="46"/>
      <c r="ODG156" s="46"/>
      <c r="ODH156" s="46"/>
      <c r="ODI156" s="46"/>
      <c r="ODJ156" s="46"/>
      <c r="ODK156" s="46"/>
      <c r="ODL156" s="46"/>
      <c r="ODM156" s="46"/>
      <c r="ODN156" s="46"/>
      <c r="ODO156" s="46"/>
      <c r="ODP156" s="46"/>
      <c r="ODQ156" s="46"/>
      <c r="ODR156" s="46"/>
      <c r="ODS156" s="46"/>
      <c r="ODT156" s="46"/>
      <c r="ODU156" s="46"/>
      <c r="ODV156" s="46"/>
      <c r="ODW156" s="46"/>
      <c r="ODX156" s="46"/>
      <c r="ODY156" s="46"/>
      <c r="ODZ156" s="46"/>
      <c r="OEA156" s="46"/>
      <c r="OEB156" s="46"/>
      <c r="OEC156" s="46"/>
      <c r="OED156" s="46"/>
      <c r="OEE156" s="46"/>
      <c r="OEF156" s="46"/>
      <c r="OEG156" s="46"/>
      <c r="OEH156" s="46"/>
      <c r="OEI156" s="46"/>
      <c r="OEJ156" s="46"/>
      <c r="OEK156" s="46"/>
      <c r="OEL156" s="46"/>
      <c r="OEM156" s="46"/>
      <c r="OEN156" s="46"/>
      <c r="OEO156" s="46"/>
      <c r="OEP156" s="46"/>
      <c r="OEQ156" s="46"/>
      <c r="OER156" s="46"/>
      <c r="OES156" s="46"/>
      <c r="OET156" s="46"/>
      <c r="OEU156" s="46"/>
      <c r="OEV156" s="46"/>
      <c r="OEW156" s="46"/>
      <c r="OEX156" s="46"/>
      <c r="OEY156" s="46"/>
      <c r="OEZ156" s="46"/>
      <c r="OFA156" s="46"/>
      <c r="OFB156" s="46"/>
      <c r="OFC156" s="46"/>
      <c r="OFD156" s="46"/>
      <c r="OFE156" s="46"/>
      <c r="OFF156" s="46"/>
      <c r="OFG156" s="46"/>
      <c r="OFH156" s="46"/>
      <c r="OFI156" s="46"/>
      <c r="OFJ156" s="46"/>
      <c r="OFK156" s="46"/>
      <c r="OFL156" s="46"/>
      <c r="OFM156" s="46"/>
      <c r="OFN156" s="46"/>
      <c r="OFO156" s="46"/>
      <c r="OFP156" s="46"/>
      <c r="OFQ156" s="46"/>
      <c r="OFR156" s="46"/>
      <c r="OFS156" s="46"/>
      <c r="OFT156" s="46"/>
      <c r="OFU156" s="46"/>
      <c r="OFV156" s="46"/>
      <c r="OFW156" s="46"/>
      <c r="OFX156" s="46"/>
      <c r="OFY156" s="46"/>
      <c r="OFZ156" s="46"/>
      <c r="OGA156" s="46"/>
      <c r="OGB156" s="46"/>
      <c r="OGC156" s="46"/>
      <c r="OGD156" s="46"/>
      <c r="OGE156" s="46"/>
      <c r="OGF156" s="46"/>
      <c r="OGG156" s="46"/>
      <c r="OGH156" s="46"/>
      <c r="OGI156" s="46"/>
      <c r="OGJ156" s="46"/>
      <c r="OGK156" s="46"/>
      <c r="OGL156" s="46"/>
      <c r="OGM156" s="46"/>
      <c r="OGN156" s="46"/>
      <c r="OGO156" s="46"/>
      <c r="OGP156" s="46"/>
      <c r="OGQ156" s="46"/>
      <c r="OGR156" s="46"/>
      <c r="OGS156" s="46"/>
      <c r="OGT156" s="46"/>
      <c r="OGU156" s="46"/>
      <c r="OGV156" s="46"/>
      <c r="OGW156" s="46"/>
      <c r="OGX156" s="46"/>
      <c r="OGY156" s="46"/>
      <c r="OGZ156" s="46"/>
      <c r="OHA156" s="46"/>
      <c r="OHB156" s="46"/>
      <c r="OHC156" s="46"/>
      <c r="OHD156" s="46"/>
      <c r="OHE156" s="46"/>
      <c r="OHF156" s="46"/>
      <c r="OHG156" s="46"/>
      <c r="OHH156" s="46"/>
      <c r="OHI156" s="46"/>
      <c r="OHJ156" s="46"/>
      <c r="OHK156" s="46"/>
      <c r="OHL156" s="46"/>
      <c r="OHM156" s="46"/>
      <c r="OHN156" s="46"/>
      <c r="OHO156" s="46"/>
      <c r="OHP156" s="46"/>
      <c r="OHQ156" s="46"/>
      <c r="OHR156" s="46"/>
      <c r="OHS156" s="46"/>
      <c r="OHT156" s="46"/>
      <c r="OHU156" s="46"/>
      <c r="OHV156" s="46"/>
      <c r="OHW156" s="46"/>
      <c r="OHX156" s="46"/>
      <c r="OHY156" s="46"/>
      <c r="OHZ156" s="46"/>
      <c r="OIA156" s="46"/>
      <c r="OIB156" s="46"/>
      <c r="OIC156" s="46"/>
      <c r="OID156" s="46"/>
      <c r="OIE156" s="46"/>
      <c r="OIF156" s="46"/>
      <c r="OIG156" s="46"/>
      <c r="OIH156" s="46"/>
      <c r="OII156" s="46"/>
      <c r="OIJ156" s="46"/>
      <c r="OIK156" s="46"/>
      <c r="OIL156" s="46"/>
      <c r="OIM156" s="46"/>
      <c r="OIN156" s="46"/>
      <c r="OIO156" s="46"/>
      <c r="OIP156" s="46"/>
      <c r="OIQ156" s="46"/>
      <c r="OIR156" s="46"/>
      <c r="OIS156" s="46"/>
      <c r="OIT156" s="46"/>
      <c r="OIU156" s="46"/>
      <c r="OIV156" s="46"/>
      <c r="OIW156" s="46"/>
      <c r="OIX156" s="46"/>
      <c r="OIY156" s="46"/>
      <c r="OIZ156" s="46"/>
      <c r="OJA156" s="46"/>
      <c r="OJB156" s="46"/>
      <c r="OJC156" s="46"/>
      <c r="OJD156" s="46"/>
      <c r="OJE156" s="46"/>
      <c r="OJF156" s="46"/>
      <c r="OJG156" s="46"/>
      <c r="OJH156" s="46"/>
      <c r="OJI156" s="46"/>
      <c r="OJJ156" s="46"/>
      <c r="OJK156" s="46"/>
      <c r="OJL156" s="46"/>
      <c r="OJM156" s="46"/>
      <c r="OJN156" s="46"/>
      <c r="OJO156" s="46"/>
      <c r="OJP156" s="46"/>
      <c r="OJQ156" s="46"/>
      <c r="OJR156" s="46"/>
      <c r="OJS156" s="46"/>
      <c r="OJT156" s="46"/>
      <c r="OJU156" s="46"/>
      <c r="OJV156" s="46"/>
      <c r="OJW156" s="46"/>
      <c r="OJX156" s="46"/>
      <c r="OJY156" s="46"/>
      <c r="OJZ156" s="46"/>
      <c r="OKA156" s="46"/>
      <c r="OKB156" s="46"/>
      <c r="OKC156" s="46"/>
      <c r="OKD156" s="46"/>
      <c r="OKE156" s="46"/>
      <c r="OKF156" s="46"/>
      <c r="OKG156" s="46"/>
      <c r="OKH156" s="46"/>
      <c r="OKI156" s="46"/>
      <c r="OKJ156" s="46"/>
      <c r="OKK156" s="46"/>
      <c r="OKL156" s="46"/>
      <c r="OKM156" s="46"/>
      <c r="OKN156" s="46"/>
      <c r="OKO156" s="46"/>
      <c r="OKP156" s="46"/>
      <c r="OKQ156" s="46"/>
      <c r="OKR156" s="46"/>
      <c r="OKS156" s="46"/>
      <c r="OKT156" s="46"/>
      <c r="OKU156" s="46"/>
      <c r="OKV156" s="46"/>
      <c r="OKW156" s="46"/>
      <c r="OKX156" s="46"/>
      <c r="OKY156" s="46"/>
      <c r="OKZ156" s="46"/>
      <c r="OLA156" s="46"/>
      <c r="OLB156" s="46"/>
      <c r="OLC156" s="46"/>
      <c r="OLD156" s="46"/>
      <c r="OLE156" s="46"/>
      <c r="OLF156" s="46"/>
      <c r="OLG156" s="46"/>
      <c r="OLH156" s="46"/>
      <c r="OLI156" s="46"/>
      <c r="OLJ156" s="46"/>
      <c r="OLK156" s="46"/>
      <c r="OLL156" s="46"/>
      <c r="OLM156" s="46"/>
      <c r="OLN156" s="46"/>
      <c r="OLO156" s="46"/>
      <c r="OLP156" s="46"/>
      <c r="OLQ156" s="46"/>
      <c r="OLR156" s="46"/>
      <c r="OLS156" s="46"/>
      <c r="OLT156" s="46"/>
      <c r="OLU156" s="46"/>
      <c r="OLV156" s="46"/>
      <c r="OLW156" s="46"/>
      <c r="OLX156" s="46"/>
      <c r="OLY156" s="46"/>
      <c r="OLZ156" s="46"/>
      <c r="OMA156" s="46"/>
      <c r="OMB156" s="46"/>
      <c r="OMC156" s="46"/>
      <c r="OMD156" s="46"/>
      <c r="OME156" s="46"/>
      <c r="OMF156" s="46"/>
      <c r="OMG156" s="46"/>
      <c r="OMH156" s="46"/>
      <c r="OMI156" s="46"/>
      <c r="OMJ156" s="46"/>
      <c r="OMK156" s="46"/>
      <c r="OML156" s="46"/>
      <c r="OMM156" s="46"/>
      <c r="OMN156" s="46"/>
      <c r="OMO156" s="46"/>
      <c r="OMP156" s="46"/>
      <c r="OMQ156" s="46"/>
      <c r="OMR156" s="46"/>
      <c r="OMS156" s="46"/>
      <c r="OMT156" s="46"/>
      <c r="OMU156" s="46"/>
      <c r="OMV156" s="46"/>
      <c r="OMW156" s="46"/>
      <c r="OMX156" s="46"/>
      <c r="OMY156" s="46"/>
      <c r="OMZ156" s="46"/>
      <c r="ONA156" s="46"/>
      <c r="ONB156" s="46"/>
      <c r="ONC156" s="46"/>
      <c r="OND156" s="46"/>
      <c r="ONE156" s="46"/>
      <c r="ONF156" s="46"/>
      <c r="ONG156" s="46"/>
      <c r="ONH156" s="46"/>
      <c r="ONI156" s="46"/>
      <c r="ONJ156" s="46"/>
      <c r="ONK156" s="46"/>
      <c r="ONL156" s="46"/>
      <c r="ONM156" s="46"/>
      <c r="ONN156" s="46"/>
      <c r="ONO156" s="46"/>
      <c r="ONP156" s="46"/>
      <c r="ONQ156" s="46"/>
      <c r="ONR156" s="46"/>
      <c r="ONS156" s="46"/>
      <c r="ONT156" s="46"/>
      <c r="ONU156" s="46"/>
      <c r="ONV156" s="46"/>
      <c r="ONW156" s="46"/>
      <c r="ONX156" s="46"/>
      <c r="ONY156" s="46"/>
      <c r="ONZ156" s="46"/>
      <c r="OOA156" s="46"/>
      <c r="OOB156" s="46"/>
      <c r="OOC156" s="46"/>
      <c r="OOD156" s="46"/>
      <c r="OOE156" s="46"/>
      <c r="OOF156" s="46"/>
      <c r="OOG156" s="46"/>
      <c r="OOH156" s="46"/>
      <c r="OOI156" s="46"/>
      <c r="OOJ156" s="46"/>
      <c r="OOK156" s="46"/>
      <c r="OOL156" s="46"/>
      <c r="OOM156" s="46"/>
      <c r="OON156" s="46"/>
      <c r="OOO156" s="46"/>
      <c r="OOP156" s="46"/>
      <c r="OOQ156" s="46"/>
      <c r="OOR156" s="46"/>
      <c r="OOS156" s="46"/>
      <c r="OOT156" s="46"/>
      <c r="OOU156" s="46"/>
      <c r="OOV156" s="46"/>
      <c r="OOW156" s="46"/>
      <c r="OOX156" s="46"/>
      <c r="OOY156" s="46"/>
      <c r="OOZ156" s="46"/>
      <c r="OPA156" s="46"/>
      <c r="OPB156" s="46"/>
      <c r="OPC156" s="46"/>
      <c r="OPD156" s="46"/>
      <c r="OPE156" s="46"/>
      <c r="OPF156" s="46"/>
      <c r="OPG156" s="46"/>
      <c r="OPH156" s="46"/>
      <c r="OPI156" s="46"/>
      <c r="OPJ156" s="46"/>
      <c r="OPK156" s="46"/>
      <c r="OPL156" s="46"/>
      <c r="OPM156" s="46"/>
      <c r="OPN156" s="46"/>
      <c r="OPO156" s="46"/>
      <c r="OPP156" s="46"/>
      <c r="OPQ156" s="46"/>
      <c r="OPR156" s="46"/>
      <c r="OPS156" s="46"/>
      <c r="OPT156" s="46"/>
      <c r="OPU156" s="46"/>
      <c r="OPV156" s="46"/>
      <c r="OPW156" s="46"/>
      <c r="OPX156" s="46"/>
      <c r="OPY156" s="46"/>
      <c r="OPZ156" s="46"/>
      <c r="OQA156" s="46"/>
      <c r="OQB156" s="46"/>
      <c r="OQC156" s="46"/>
      <c r="OQD156" s="46"/>
      <c r="OQE156" s="46"/>
      <c r="OQF156" s="46"/>
      <c r="OQG156" s="46"/>
      <c r="OQH156" s="46"/>
      <c r="OQI156" s="46"/>
      <c r="OQJ156" s="46"/>
      <c r="OQK156" s="46"/>
      <c r="OQL156" s="46"/>
      <c r="OQM156" s="46"/>
      <c r="OQN156" s="46"/>
      <c r="OQO156" s="46"/>
      <c r="OQP156" s="46"/>
      <c r="OQQ156" s="46"/>
      <c r="OQR156" s="46"/>
      <c r="OQS156" s="46"/>
      <c r="OQT156" s="46"/>
      <c r="OQU156" s="46"/>
      <c r="OQV156" s="46"/>
      <c r="OQW156" s="46"/>
      <c r="OQX156" s="46"/>
      <c r="OQY156" s="46"/>
      <c r="OQZ156" s="46"/>
      <c r="ORA156" s="46"/>
      <c r="ORB156" s="46"/>
      <c r="ORC156" s="46"/>
      <c r="ORD156" s="46"/>
      <c r="ORE156" s="46"/>
      <c r="ORF156" s="46"/>
      <c r="ORG156" s="46"/>
      <c r="ORH156" s="46"/>
      <c r="ORI156" s="46"/>
      <c r="ORJ156" s="46"/>
      <c r="ORK156" s="46"/>
      <c r="ORL156" s="46"/>
      <c r="ORM156" s="46"/>
      <c r="ORN156" s="46"/>
      <c r="ORO156" s="46"/>
      <c r="ORP156" s="46"/>
      <c r="ORQ156" s="46"/>
      <c r="ORR156" s="46"/>
      <c r="ORS156" s="46"/>
      <c r="ORT156" s="46"/>
      <c r="ORU156" s="46"/>
      <c r="ORV156" s="46"/>
      <c r="ORW156" s="46"/>
      <c r="ORX156" s="46"/>
      <c r="ORY156" s="46"/>
      <c r="ORZ156" s="46"/>
      <c r="OSA156" s="46"/>
      <c r="OSB156" s="46"/>
      <c r="OSC156" s="46"/>
      <c r="OSD156" s="46"/>
      <c r="OSE156" s="46"/>
      <c r="OSF156" s="46"/>
      <c r="OSG156" s="46"/>
      <c r="OSH156" s="46"/>
      <c r="OSI156" s="46"/>
      <c r="OSJ156" s="46"/>
      <c r="OSK156" s="46"/>
      <c r="OSL156" s="46"/>
      <c r="OSM156" s="46"/>
      <c r="OSN156" s="46"/>
      <c r="OSO156" s="46"/>
      <c r="OSP156" s="46"/>
      <c r="OSQ156" s="46"/>
      <c r="OSR156" s="46"/>
      <c r="OSS156" s="46"/>
      <c r="OST156" s="46"/>
      <c r="OSU156" s="46"/>
      <c r="OSV156" s="46"/>
      <c r="OSW156" s="46"/>
      <c r="OSX156" s="46"/>
      <c r="OSY156" s="46"/>
      <c r="OSZ156" s="46"/>
      <c r="OTA156" s="46"/>
      <c r="OTB156" s="46"/>
      <c r="OTC156" s="46"/>
      <c r="OTD156" s="46"/>
      <c r="OTE156" s="46"/>
      <c r="OTF156" s="46"/>
      <c r="OTG156" s="46"/>
      <c r="OTH156" s="46"/>
      <c r="OTI156" s="46"/>
      <c r="OTJ156" s="46"/>
      <c r="OTK156" s="46"/>
      <c r="OTL156" s="46"/>
      <c r="OTM156" s="46"/>
      <c r="OTN156" s="46"/>
      <c r="OTO156" s="46"/>
      <c r="OTP156" s="46"/>
      <c r="OTQ156" s="46"/>
      <c r="OTR156" s="46"/>
      <c r="OTS156" s="46"/>
      <c r="OTT156" s="46"/>
      <c r="OTU156" s="46"/>
      <c r="OTV156" s="46"/>
      <c r="OTW156" s="46"/>
      <c r="OTX156" s="46"/>
      <c r="OTY156" s="46"/>
      <c r="OTZ156" s="46"/>
      <c r="OUA156" s="46"/>
      <c r="OUB156" s="46"/>
      <c r="OUC156" s="46"/>
      <c r="OUD156" s="46"/>
      <c r="OUE156" s="46"/>
      <c r="OUF156" s="46"/>
      <c r="OUG156" s="46"/>
      <c r="OUH156" s="46"/>
      <c r="OUI156" s="46"/>
      <c r="OUJ156" s="46"/>
      <c r="OUK156" s="46"/>
      <c r="OUL156" s="46"/>
      <c r="OUM156" s="46"/>
      <c r="OUN156" s="46"/>
      <c r="OUO156" s="46"/>
      <c r="OUP156" s="46"/>
      <c r="OUQ156" s="46"/>
      <c r="OUR156" s="46"/>
      <c r="OUS156" s="46"/>
      <c r="OUT156" s="46"/>
      <c r="OUU156" s="46"/>
      <c r="OUV156" s="46"/>
      <c r="OUW156" s="46"/>
      <c r="OUX156" s="46"/>
      <c r="OUY156" s="46"/>
      <c r="OUZ156" s="46"/>
      <c r="OVA156" s="46"/>
      <c r="OVB156" s="46"/>
      <c r="OVC156" s="46"/>
      <c r="OVD156" s="46"/>
      <c r="OVE156" s="46"/>
      <c r="OVF156" s="46"/>
      <c r="OVG156" s="46"/>
      <c r="OVH156" s="46"/>
      <c r="OVI156" s="46"/>
      <c r="OVJ156" s="46"/>
      <c r="OVK156" s="46"/>
      <c r="OVL156" s="46"/>
      <c r="OVM156" s="46"/>
      <c r="OVN156" s="46"/>
      <c r="OVO156" s="46"/>
      <c r="OVP156" s="46"/>
      <c r="OVQ156" s="46"/>
      <c r="OVR156" s="46"/>
      <c r="OVS156" s="46"/>
      <c r="OVT156" s="46"/>
      <c r="OVU156" s="46"/>
      <c r="OVV156" s="46"/>
      <c r="OVW156" s="46"/>
      <c r="OVX156" s="46"/>
      <c r="OVY156" s="46"/>
      <c r="OVZ156" s="46"/>
      <c r="OWA156" s="46"/>
      <c r="OWB156" s="46"/>
      <c r="OWC156" s="46"/>
      <c r="OWD156" s="46"/>
      <c r="OWE156" s="46"/>
      <c r="OWF156" s="46"/>
      <c r="OWG156" s="46"/>
      <c r="OWH156" s="46"/>
      <c r="OWI156" s="46"/>
      <c r="OWJ156" s="46"/>
      <c r="OWK156" s="46"/>
      <c r="OWL156" s="46"/>
      <c r="OWM156" s="46"/>
      <c r="OWN156" s="46"/>
      <c r="OWO156" s="46"/>
      <c r="OWP156" s="46"/>
      <c r="OWQ156" s="46"/>
      <c r="OWR156" s="46"/>
      <c r="OWS156" s="46"/>
      <c r="OWT156" s="46"/>
      <c r="OWU156" s="46"/>
      <c r="OWV156" s="46"/>
      <c r="OWW156" s="46"/>
      <c r="OWX156" s="46"/>
      <c r="OWY156" s="46"/>
      <c r="OWZ156" s="46"/>
      <c r="OXA156" s="46"/>
      <c r="OXB156" s="46"/>
      <c r="OXC156" s="46"/>
      <c r="OXD156" s="46"/>
      <c r="OXE156" s="46"/>
      <c r="OXF156" s="46"/>
      <c r="OXG156" s="46"/>
      <c r="OXH156" s="46"/>
      <c r="OXI156" s="46"/>
      <c r="OXJ156" s="46"/>
      <c r="OXK156" s="46"/>
      <c r="OXL156" s="46"/>
      <c r="OXM156" s="46"/>
      <c r="OXN156" s="46"/>
      <c r="OXO156" s="46"/>
      <c r="OXP156" s="46"/>
      <c r="OXQ156" s="46"/>
      <c r="OXR156" s="46"/>
      <c r="OXS156" s="46"/>
      <c r="OXT156" s="46"/>
      <c r="OXU156" s="46"/>
      <c r="OXV156" s="46"/>
      <c r="OXW156" s="46"/>
      <c r="OXX156" s="46"/>
      <c r="OXY156" s="46"/>
      <c r="OXZ156" s="46"/>
      <c r="OYA156" s="46"/>
      <c r="OYB156" s="46"/>
      <c r="OYC156" s="46"/>
      <c r="OYD156" s="46"/>
      <c r="OYE156" s="46"/>
      <c r="OYF156" s="46"/>
      <c r="OYG156" s="46"/>
      <c r="OYH156" s="46"/>
      <c r="OYI156" s="46"/>
      <c r="OYJ156" s="46"/>
      <c r="OYK156" s="46"/>
      <c r="OYL156" s="46"/>
      <c r="OYM156" s="46"/>
      <c r="OYN156" s="46"/>
      <c r="OYO156" s="46"/>
      <c r="OYP156" s="46"/>
      <c r="OYQ156" s="46"/>
      <c r="OYR156" s="46"/>
      <c r="OYS156" s="46"/>
      <c r="OYT156" s="46"/>
      <c r="OYU156" s="46"/>
      <c r="OYV156" s="46"/>
      <c r="OYW156" s="46"/>
      <c r="OYX156" s="46"/>
      <c r="OYY156" s="46"/>
      <c r="OYZ156" s="46"/>
      <c r="OZA156" s="46"/>
      <c r="OZB156" s="46"/>
      <c r="OZC156" s="46"/>
      <c r="OZD156" s="46"/>
      <c r="OZE156" s="46"/>
      <c r="OZF156" s="46"/>
      <c r="OZG156" s="46"/>
      <c r="OZH156" s="46"/>
      <c r="OZI156" s="46"/>
      <c r="OZJ156" s="46"/>
      <c r="OZK156" s="46"/>
      <c r="OZL156" s="46"/>
      <c r="OZM156" s="46"/>
      <c r="OZN156" s="46"/>
      <c r="OZO156" s="46"/>
      <c r="OZP156" s="46"/>
      <c r="OZQ156" s="46"/>
      <c r="OZR156" s="46"/>
      <c r="OZS156" s="46"/>
      <c r="OZT156" s="46"/>
      <c r="OZU156" s="46"/>
      <c r="OZV156" s="46"/>
      <c r="OZW156" s="46"/>
      <c r="OZX156" s="46"/>
      <c r="OZY156" s="46"/>
      <c r="OZZ156" s="46"/>
      <c r="PAA156" s="46"/>
      <c r="PAB156" s="46"/>
      <c r="PAC156" s="46"/>
      <c r="PAD156" s="46"/>
      <c r="PAE156" s="46"/>
      <c r="PAF156" s="46"/>
      <c r="PAG156" s="46"/>
      <c r="PAH156" s="46"/>
      <c r="PAI156" s="46"/>
      <c r="PAJ156" s="46"/>
      <c r="PAK156" s="46"/>
      <c r="PAL156" s="46"/>
      <c r="PAM156" s="46"/>
      <c r="PAN156" s="46"/>
      <c r="PAO156" s="46"/>
      <c r="PAP156" s="46"/>
      <c r="PAQ156" s="46"/>
      <c r="PAR156" s="46"/>
      <c r="PAS156" s="46"/>
      <c r="PAT156" s="46"/>
      <c r="PAU156" s="46"/>
      <c r="PAV156" s="46"/>
      <c r="PAW156" s="46"/>
      <c r="PAX156" s="46"/>
      <c r="PAY156" s="46"/>
      <c r="PAZ156" s="46"/>
      <c r="PBA156" s="46"/>
      <c r="PBB156" s="46"/>
      <c r="PBC156" s="46"/>
      <c r="PBD156" s="46"/>
      <c r="PBE156" s="46"/>
      <c r="PBF156" s="46"/>
      <c r="PBG156" s="46"/>
      <c r="PBH156" s="46"/>
      <c r="PBI156" s="46"/>
      <c r="PBJ156" s="46"/>
      <c r="PBK156" s="46"/>
      <c r="PBL156" s="46"/>
      <c r="PBM156" s="46"/>
      <c r="PBN156" s="46"/>
      <c r="PBO156" s="46"/>
      <c r="PBP156" s="46"/>
      <c r="PBQ156" s="46"/>
      <c r="PBR156" s="46"/>
      <c r="PBS156" s="46"/>
      <c r="PBT156" s="46"/>
      <c r="PBU156" s="46"/>
      <c r="PBV156" s="46"/>
      <c r="PBW156" s="46"/>
      <c r="PBX156" s="46"/>
      <c r="PBY156" s="46"/>
      <c r="PBZ156" s="46"/>
      <c r="PCA156" s="46"/>
      <c r="PCB156" s="46"/>
      <c r="PCC156" s="46"/>
      <c r="PCD156" s="46"/>
      <c r="PCE156" s="46"/>
      <c r="PCF156" s="46"/>
      <c r="PCG156" s="46"/>
      <c r="PCH156" s="46"/>
      <c r="PCI156" s="46"/>
      <c r="PCJ156" s="46"/>
      <c r="PCK156" s="46"/>
      <c r="PCL156" s="46"/>
      <c r="PCM156" s="46"/>
      <c r="PCN156" s="46"/>
      <c r="PCO156" s="46"/>
      <c r="PCP156" s="46"/>
      <c r="PCQ156" s="46"/>
      <c r="PCR156" s="46"/>
      <c r="PCS156" s="46"/>
      <c r="PCT156" s="46"/>
      <c r="PCU156" s="46"/>
      <c r="PCV156" s="46"/>
      <c r="PCW156" s="46"/>
      <c r="PCX156" s="46"/>
      <c r="PCY156" s="46"/>
      <c r="PCZ156" s="46"/>
      <c r="PDA156" s="46"/>
      <c r="PDB156" s="46"/>
      <c r="PDC156" s="46"/>
      <c r="PDD156" s="46"/>
      <c r="PDE156" s="46"/>
      <c r="PDF156" s="46"/>
      <c r="PDG156" s="46"/>
      <c r="PDH156" s="46"/>
      <c r="PDI156" s="46"/>
      <c r="PDJ156" s="46"/>
      <c r="PDK156" s="46"/>
      <c r="PDL156" s="46"/>
      <c r="PDM156" s="46"/>
      <c r="PDN156" s="46"/>
      <c r="PDO156" s="46"/>
      <c r="PDP156" s="46"/>
      <c r="PDQ156" s="46"/>
      <c r="PDR156" s="46"/>
      <c r="PDS156" s="46"/>
      <c r="PDT156" s="46"/>
      <c r="PDU156" s="46"/>
      <c r="PDV156" s="46"/>
      <c r="PDW156" s="46"/>
      <c r="PDX156" s="46"/>
      <c r="PDY156" s="46"/>
      <c r="PDZ156" s="46"/>
      <c r="PEA156" s="46"/>
      <c r="PEB156" s="46"/>
      <c r="PEC156" s="46"/>
      <c r="PED156" s="46"/>
      <c r="PEE156" s="46"/>
      <c r="PEF156" s="46"/>
      <c r="PEG156" s="46"/>
      <c r="PEH156" s="46"/>
      <c r="PEI156" s="46"/>
      <c r="PEJ156" s="46"/>
      <c r="PEK156" s="46"/>
      <c r="PEL156" s="46"/>
      <c r="PEM156" s="46"/>
      <c r="PEN156" s="46"/>
      <c r="PEO156" s="46"/>
      <c r="PEP156" s="46"/>
      <c r="PEQ156" s="46"/>
      <c r="PER156" s="46"/>
      <c r="PES156" s="46"/>
      <c r="PET156" s="46"/>
      <c r="PEU156" s="46"/>
      <c r="PEV156" s="46"/>
      <c r="PEW156" s="46"/>
      <c r="PEX156" s="46"/>
      <c r="PEY156" s="46"/>
      <c r="PEZ156" s="46"/>
      <c r="PFA156" s="46"/>
      <c r="PFB156" s="46"/>
      <c r="PFC156" s="46"/>
      <c r="PFD156" s="46"/>
      <c r="PFE156" s="46"/>
      <c r="PFF156" s="46"/>
      <c r="PFG156" s="46"/>
      <c r="PFH156" s="46"/>
      <c r="PFI156" s="46"/>
      <c r="PFJ156" s="46"/>
      <c r="PFK156" s="46"/>
      <c r="PFL156" s="46"/>
      <c r="PFM156" s="46"/>
      <c r="PFN156" s="46"/>
      <c r="PFO156" s="46"/>
      <c r="PFP156" s="46"/>
      <c r="PFQ156" s="46"/>
      <c r="PFR156" s="46"/>
      <c r="PFS156" s="46"/>
      <c r="PFT156" s="46"/>
      <c r="PFU156" s="46"/>
      <c r="PFV156" s="46"/>
      <c r="PFW156" s="46"/>
      <c r="PFX156" s="46"/>
      <c r="PFY156" s="46"/>
      <c r="PFZ156" s="46"/>
      <c r="PGA156" s="46"/>
      <c r="PGB156" s="46"/>
      <c r="PGC156" s="46"/>
      <c r="PGD156" s="46"/>
      <c r="PGE156" s="46"/>
      <c r="PGF156" s="46"/>
      <c r="PGG156" s="46"/>
      <c r="PGH156" s="46"/>
      <c r="PGI156" s="46"/>
      <c r="PGJ156" s="46"/>
      <c r="PGK156" s="46"/>
      <c r="PGL156" s="46"/>
      <c r="PGM156" s="46"/>
      <c r="PGN156" s="46"/>
      <c r="PGO156" s="46"/>
      <c r="PGP156" s="46"/>
      <c r="PGQ156" s="46"/>
      <c r="PGR156" s="46"/>
      <c r="PGS156" s="46"/>
      <c r="PGT156" s="46"/>
      <c r="PGU156" s="46"/>
      <c r="PGV156" s="46"/>
      <c r="PGW156" s="46"/>
      <c r="PGX156" s="46"/>
      <c r="PGY156" s="46"/>
      <c r="PGZ156" s="46"/>
      <c r="PHA156" s="46"/>
      <c r="PHB156" s="46"/>
      <c r="PHC156" s="46"/>
      <c r="PHD156" s="46"/>
      <c r="PHE156" s="46"/>
      <c r="PHF156" s="46"/>
      <c r="PHG156" s="46"/>
      <c r="PHH156" s="46"/>
      <c r="PHI156" s="46"/>
      <c r="PHJ156" s="46"/>
      <c r="PHK156" s="46"/>
      <c r="PHL156" s="46"/>
      <c r="PHM156" s="46"/>
      <c r="PHN156" s="46"/>
      <c r="PHO156" s="46"/>
      <c r="PHP156" s="46"/>
      <c r="PHQ156" s="46"/>
      <c r="PHR156" s="46"/>
      <c r="PHS156" s="46"/>
      <c r="PHT156" s="46"/>
      <c r="PHU156" s="46"/>
      <c r="PHV156" s="46"/>
      <c r="PHW156" s="46"/>
      <c r="PHX156" s="46"/>
      <c r="PHY156" s="46"/>
      <c r="PHZ156" s="46"/>
      <c r="PIA156" s="46"/>
      <c r="PIB156" s="46"/>
      <c r="PIC156" s="46"/>
      <c r="PID156" s="46"/>
      <c r="PIE156" s="46"/>
      <c r="PIF156" s="46"/>
      <c r="PIG156" s="46"/>
      <c r="PIH156" s="46"/>
      <c r="PII156" s="46"/>
      <c r="PIJ156" s="46"/>
      <c r="PIK156" s="46"/>
      <c r="PIL156" s="46"/>
      <c r="PIM156" s="46"/>
      <c r="PIN156" s="46"/>
      <c r="PIO156" s="46"/>
      <c r="PIP156" s="46"/>
      <c r="PIQ156" s="46"/>
      <c r="PIR156" s="46"/>
      <c r="PIS156" s="46"/>
      <c r="PIT156" s="46"/>
      <c r="PIU156" s="46"/>
      <c r="PIV156" s="46"/>
      <c r="PIW156" s="46"/>
      <c r="PIX156" s="46"/>
      <c r="PIY156" s="46"/>
      <c r="PIZ156" s="46"/>
      <c r="PJA156" s="46"/>
      <c r="PJB156" s="46"/>
      <c r="PJC156" s="46"/>
      <c r="PJD156" s="46"/>
      <c r="PJE156" s="46"/>
      <c r="PJF156" s="46"/>
      <c r="PJG156" s="46"/>
      <c r="PJH156" s="46"/>
      <c r="PJI156" s="46"/>
      <c r="PJJ156" s="46"/>
      <c r="PJK156" s="46"/>
      <c r="PJL156" s="46"/>
      <c r="PJM156" s="46"/>
      <c r="PJN156" s="46"/>
      <c r="PJO156" s="46"/>
      <c r="PJP156" s="46"/>
      <c r="PJQ156" s="46"/>
      <c r="PJR156" s="46"/>
      <c r="PJS156" s="46"/>
      <c r="PJT156" s="46"/>
      <c r="PJU156" s="46"/>
      <c r="PJV156" s="46"/>
      <c r="PJW156" s="46"/>
      <c r="PJX156" s="46"/>
      <c r="PJY156" s="46"/>
      <c r="PJZ156" s="46"/>
      <c r="PKA156" s="46"/>
      <c r="PKB156" s="46"/>
      <c r="PKC156" s="46"/>
      <c r="PKD156" s="46"/>
      <c r="PKE156" s="46"/>
      <c r="PKF156" s="46"/>
      <c r="PKG156" s="46"/>
      <c r="PKH156" s="46"/>
      <c r="PKI156" s="46"/>
      <c r="PKJ156" s="46"/>
      <c r="PKK156" s="46"/>
      <c r="PKL156" s="46"/>
      <c r="PKM156" s="46"/>
      <c r="PKN156" s="46"/>
      <c r="PKO156" s="46"/>
      <c r="PKP156" s="46"/>
      <c r="PKQ156" s="46"/>
      <c r="PKR156" s="46"/>
      <c r="PKS156" s="46"/>
      <c r="PKT156" s="46"/>
      <c r="PKU156" s="46"/>
      <c r="PKV156" s="46"/>
      <c r="PKW156" s="46"/>
      <c r="PKX156" s="46"/>
      <c r="PKY156" s="46"/>
      <c r="PKZ156" s="46"/>
      <c r="PLA156" s="46"/>
      <c r="PLB156" s="46"/>
      <c r="PLC156" s="46"/>
      <c r="PLD156" s="46"/>
      <c r="PLE156" s="46"/>
      <c r="PLF156" s="46"/>
      <c r="PLG156" s="46"/>
      <c r="PLH156" s="46"/>
      <c r="PLI156" s="46"/>
      <c r="PLJ156" s="46"/>
      <c r="PLK156" s="46"/>
      <c r="PLL156" s="46"/>
      <c r="PLM156" s="46"/>
      <c r="PLN156" s="46"/>
      <c r="PLO156" s="46"/>
      <c r="PLP156" s="46"/>
      <c r="PLQ156" s="46"/>
      <c r="PLR156" s="46"/>
      <c r="PLS156" s="46"/>
      <c r="PLT156" s="46"/>
      <c r="PLU156" s="46"/>
      <c r="PLV156" s="46"/>
      <c r="PLW156" s="46"/>
      <c r="PLX156" s="46"/>
      <c r="PLY156" s="46"/>
      <c r="PLZ156" s="46"/>
      <c r="PMA156" s="46"/>
      <c r="PMB156" s="46"/>
      <c r="PMC156" s="46"/>
      <c r="PMD156" s="46"/>
      <c r="PME156" s="46"/>
      <c r="PMF156" s="46"/>
      <c r="PMG156" s="46"/>
      <c r="PMH156" s="46"/>
      <c r="PMI156" s="46"/>
      <c r="PMJ156" s="46"/>
      <c r="PMK156" s="46"/>
      <c r="PML156" s="46"/>
      <c r="PMM156" s="46"/>
      <c r="PMN156" s="46"/>
      <c r="PMO156" s="46"/>
      <c r="PMP156" s="46"/>
      <c r="PMQ156" s="46"/>
      <c r="PMR156" s="46"/>
      <c r="PMS156" s="46"/>
      <c r="PMT156" s="46"/>
      <c r="PMU156" s="46"/>
      <c r="PMV156" s="46"/>
      <c r="PMW156" s="46"/>
      <c r="PMX156" s="46"/>
      <c r="PMY156" s="46"/>
      <c r="PMZ156" s="46"/>
      <c r="PNA156" s="46"/>
      <c r="PNB156" s="46"/>
      <c r="PNC156" s="46"/>
      <c r="PND156" s="46"/>
      <c r="PNE156" s="46"/>
      <c r="PNF156" s="46"/>
      <c r="PNG156" s="46"/>
      <c r="PNH156" s="46"/>
      <c r="PNI156" s="46"/>
      <c r="PNJ156" s="46"/>
      <c r="PNK156" s="46"/>
      <c r="PNL156" s="46"/>
      <c r="PNM156" s="46"/>
      <c r="PNN156" s="46"/>
      <c r="PNO156" s="46"/>
      <c r="PNP156" s="46"/>
      <c r="PNQ156" s="46"/>
      <c r="PNR156" s="46"/>
      <c r="PNS156" s="46"/>
      <c r="PNT156" s="46"/>
      <c r="PNU156" s="46"/>
      <c r="PNV156" s="46"/>
      <c r="PNW156" s="46"/>
      <c r="PNX156" s="46"/>
      <c r="PNY156" s="46"/>
      <c r="PNZ156" s="46"/>
      <c r="POA156" s="46"/>
      <c r="POB156" s="46"/>
      <c r="POC156" s="46"/>
      <c r="POD156" s="46"/>
      <c r="POE156" s="46"/>
      <c r="POF156" s="46"/>
      <c r="POG156" s="46"/>
      <c r="POH156" s="46"/>
      <c r="POI156" s="46"/>
      <c r="POJ156" s="46"/>
      <c r="POK156" s="46"/>
      <c r="POL156" s="46"/>
      <c r="POM156" s="46"/>
      <c r="PON156" s="46"/>
      <c r="POO156" s="46"/>
      <c r="POP156" s="46"/>
      <c r="POQ156" s="46"/>
      <c r="POR156" s="46"/>
      <c r="POS156" s="46"/>
      <c r="POT156" s="46"/>
      <c r="POU156" s="46"/>
      <c r="POV156" s="46"/>
      <c r="POW156" s="46"/>
      <c r="POX156" s="46"/>
      <c r="POY156" s="46"/>
      <c r="POZ156" s="46"/>
      <c r="PPA156" s="46"/>
      <c r="PPB156" s="46"/>
      <c r="PPC156" s="46"/>
      <c r="PPD156" s="46"/>
      <c r="PPE156" s="46"/>
      <c r="PPF156" s="46"/>
      <c r="PPG156" s="46"/>
      <c r="PPH156" s="46"/>
      <c r="PPI156" s="46"/>
      <c r="PPJ156" s="46"/>
      <c r="PPK156" s="46"/>
      <c r="PPL156" s="46"/>
      <c r="PPM156" s="46"/>
      <c r="PPN156" s="46"/>
      <c r="PPO156" s="46"/>
      <c r="PPP156" s="46"/>
      <c r="PPQ156" s="46"/>
      <c r="PPR156" s="46"/>
      <c r="PPS156" s="46"/>
      <c r="PPT156" s="46"/>
      <c r="PPU156" s="46"/>
      <c r="PPV156" s="46"/>
      <c r="PPW156" s="46"/>
      <c r="PPX156" s="46"/>
      <c r="PPY156" s="46"/>
      <c r="PPZ156" s="46"/>
      <c r="PQA156" s="46"/>
      <c r="PQB156" s="46"/>
      <c r="PQC156" s="46"/>
      <c r="PQD156" s="46"/>
      <c r="PQE156" s="46"/>
      <c r="PQF156" s="46"/>
      <c r="PQG156" s="46"/>
      <c r="PQH156" s="46"/>
      <c r="PQI156" s="46"/>
      <c r="PQJ156" s="46"/>
      <c r="PQK156" s="46"/>
      <c r="PQL156" s="46"/>
      <c r="PQM156" s="46"/>
      <c r="PQN156" s="46"/>
      <c r="PQO156" s="46"/>
      <c r="PQP156" s="46"/>
      <c r="PQQ156" s="46"/>
      <c r="PQR156" s="46"/>
      <c r="PQS156" s="46"/>
      <c r="PQT156" s="46"/>
      <c r="PQU156" s="46"/>
      <c r="PQV156" s="46"/>
      <c r="PQW156" s="46"/>
      <c r="PQX156" s="46"/>
      <c r="PQY156" s="46"/>
      <c r="PQZ156" s="46"/>
      <c r="PRA156" s="46"/>
      <c r="PRB156" s="46"/>
      <c r="PRC156" s="46"/>
      <c r="PRD156" s="46"/>
      <c r="PRE156" s="46"/>
      <c r="PRF156" s="46"/>
      <c r="PRG156" s="46"/>
      <c r="PRH156" s="46"/>
      <c r="PRI156" s="46"/>
      <c r="PRJ156" s="46"/>
      <c r="PRK156" s="46"/>
      <c r="PRL156" s="46"/>
      <c r="PRM156" s="46"/>
      <c r="PRN156" s="46"/>
      <c r="PRO156" s="46"/>
      <c r="PRP156" s="46"/>
      <c r="PRQ156" s="46"/>
      <c r="PRR156" s="46"/>
      <c r="PRS156" s="46"/>
      <c r="PRT156" s="46"/>
      <c r="PRU156" s="46"/>
      <c r="PRV156" s="46"/>
      <c r="PRW156" s="46"/>
      <c r="PRX156" s="46"/>
      <c r="PRY156" s="46"/>
      <c r="PRZ156" s="46"/>
      <c r="PSA156" s="46"/>
      <c r="PSB156" s="46"/>
      <c r="PSC156" s="46"/>
      <c r="PSD156" s="46"/>
      <c r="PSE156" s="46"/>
      <c r="PSF156" s="46"/>
      <c r="PSG156" s="46"/>
      <c r="PSH156" s="46"/>
      <c r="PSI156" s="46"/>
      <c r="PSJ156" s="46"/>
      <c r="PSK156" s="46"/>
      <c r="PSL156" s="46"/>
      <c r="PSM156" s="46"/>
      <c r="PSN156" s="46"/>
      <c r="PSO156" s="46"/>
      <c r="PSP156" s="46"/>
      <c r="PSQ156" s="46"/>
      <c r="PSR156" s="46"/>
      <c r="PSS156" s="46"/>
      <c r="PST156" s="46"/>
      <c r="PSU156" s="46"/>
      <c r="PSV156" s="46"/>
      <c r="PSW156" s="46"/>
      <c r="PSX156" s="46"/>
      <c r="PSY156" s="46"/>
      <c r="PSZ156" s="46"/>
      <c r="PTA156" s="46"/>
      <c r="PTB156" s="46"/>
      <c r="PTC156" s="46"/>
      <c r="PTD156" s="46"/>
      <c r="PTE156" s="46"/>
      <c r="PTF156" s="46"/>
      <c r="PTG156" s="46"/>
      <c r="PTH156" s="46"/>
      <c r="PTI156" s="46"/>
      <c r="PTJ156" s="46"/>
      <c r="PTK156" s="46"/>
      <c r="PTL156" s="46"/>
      <c r="PTM156" s="46"/>
      <c r="PTN156" s="46"/>
      <c r="PTO156" s="46"/>
      <c r="PTP156" s="46"/>
      <c r="PTQ156" s="46"/>
      <c r="PTR156" s="46"/>
      <c r="PTS156" s="46"/>
      <c r="PTT156" s="46"/>
      <c r="PTU156" s="46"/>
      <c r="PTV156" s="46"/>
      <c r="PTW156" s="46"/>
      <c r="PTX156" s="46"/>
      <c r="PTY156" s="46"/>
      <c r="PTZ156" s="46"/>
      <c r="PUA156" s="46"/>
      <c r="PUB156" s="46"/>
      <c r="PUC156" s="46"/>
      <c r="PUD156" s="46"/>
      <c r="PUE156" s="46"/>
      <c r="PUF156" s="46"/>
      <c r="PUG156" s="46"/>
      <c r="PUH156" s="46"/>
      <c r="PUI156" s="46"/>
      <c r="PUJ156" s="46"/>
      <c r="PUK156" s="46"/>
      <c r="PUL156" s="46"/>
      <c r="PUM156" s="46"/>
      <c r="PUN156" s="46"/>
      <c r="PUO156" s="46"/>
      <c r="PUP156" s="46"/>
      <c r="PUQ156" s="46"/>
      <c r="PUR156" s="46"/>
      <c r="PUS156" s="46"/>
      <c r="PUT156" s="46"/>
      <c r="PUU156" s="46"/>
      <c r="PUV156" s="46"/>
      <c r="PUW156" s="46"/>
      <c r="PUX156" s="46"/>
      <c r="PUY156" s="46"/>
      <c r="PUZ156" s="46"/>
      <c r="PVA156" s="46"/>
      <c r="PVB156" s="46"/>
      <c r="PVC156" s="46"/>
      <c r="PVD156" s="46"/>
      <c r="PVE156" s="46"/>
      <c r="PVF156" s="46"/>
      <c r="PVG156" s="46"/>
      <c r="PVH156" s="46"/>
      <c r="PVI156" s="46"/>
      <c r="PVJ156" s="46"/>
      <c r="PVK156" s="46"/>
      <c r="PVL156" s="46"/>
      <c r="PVM156" s="46"/>
      <c r="PVN156" s="46"/>
      <c r="PVO156" s="46"/>
      <c r="PVP156" s="46"/>
      <c r="PVQ156" s="46"/>
      <c r="PVR156" s="46"/>
      <c r="PVS156" s="46"/>
      <c r="PVT156" s="46"/>
      <c r="PVU156" s="46"/>
      <c r="PVV156" s="46"/>
      <c r="PVW156" s="46"/>
      <c r="PVX156" s="46"/>
      <c r="PVY156" s="46"/>
      <c r="PVZ156" s="46"/>
      <c r="PWA156" s="46"/>
      <c r="PWB156" s="46"/>
      <c r="PWC156" s="46"/>
      <c r="PWD156" s="46"/>
      <c r="PWE156" s="46"/>
      <c r="PWF156" s="46"/>
      <c r="PWG156" s="46"/>
      <c r="PWH156" s="46"/>
      <c r="PWI156" s="46"/>
      <c r="PWJ156" s="46"/>
      <c r="PWK156" s="46"/>
      <c r="PWL156" s="46"/>
      <c r="PWM156" s="46"/>
      <c r="PWN156" s="46"/>
      <c r="PWO156" s="46"/>
      <c r="PWP156" s="46"/>
      <c r="PWQ156" s="46"/>
      <c r="PWR156" s="46"/>
      <c r="PWS156" s="46"/>
      <c r="PWT156" s="46"/>
      <c r="PWU156" s="46"/>
      <c r="PWV156" s="46"/>
      <c r="PWW156" s="46"/>
      <c r="PWX156" s="46"/>
      <c r="PWY156" s="46"/>
      <c r="PWZ156" s="46"/>
      <c r="PXA156" s="46"/>
      <c r="PXB156" s="46"/>
      <c r="PXC156" s="46"/>
      <c r="PXD156" s="46"/>
      <c r="PXE156" s="46"/>
      <c r="PXF156" s="46"/>
      <c r="PXG156" s="46"/>
      <c r="PXH156" s="46"/>
      <c r="PXI156" s="46"/>
      <c r="PXJ156" s="46"/>
      <c r="PXK156" s="46"/>
      <c r="PXL156" s="46"/>
      <c r="PXM156" s="46"/>
      <c r="PXN156" s="46"/>
      <c r="PXO156" s="46"/>
      <c r="PXP156" s="46"/>
      <c r="PXQ156" s="46"/>
      <c r="PXR156" s="46"/>
      <c r="PXS156" s="46"/>
      <c r="PXT156" s="46"/>
      <c r="PXU156" s="46"/>
      <c r="PXV156" s="46"/>
      <c r="PXW156" s="46"/>
      <c r="PXX156" s="46"/>
      <c r="PXY156" s="46"/>
      <c r="PXZ156" s="46"/>
      <c r="PYA156" s="46"/>
      <c r="PYB156" s="46"/>
      <c r="PYC156" s="46"/>
      <c r="PYD156" s="46"/>
      <c r="PYE156" s="46"/>
      <c r="PYF156" s="46"/>
      <c r="PYG156" s="46"/>
      <c r="PYH156" s="46"/>
      <c r="PYI156" s="46"/>
      <c r="PYJ156" s="46"/>
      <c r="PYK156" s="46"/>
      <c r="PYL156" s="46"/>
      <c r="PYM156" s="46"/>
      <c r="PYN156" s="46"/>
      <c r="PYO156" s="46"/>
      <c r="PYP156" s="46"/>
      <c r="PYQ156" s="46"/>
      <c r="PYR156" s="46"/>
      <c r="PYS156" s="46"/>
      <c r="PYT156" s="46"/>
      <c r="PYU156" s="46"/>
      <c r="PYV156" s="46"/>
      <c r="PYW156" s="46"/>
      <c r="PYX156" s="46"/>
      <c r="PYY156" s="46"/>
      <c r="PYZ156" s="46"/>
      <c r="PZA156" s="46"/>
      <c r="PZB156" s="46"/>
      <c r="PZC156" s="46"/>
      <c r="PZD156" s="46"/>
      <c r="PZE156" s="46"/>
      <c r="PZF156" s="46"/>
      <c r="PZG156" s="46"/>
      <c r="PZH156" s="46"/>
      <c r="PZI156" s="46"/>
      <c r="PZJ156" s="46"/>
      <c r="PZK156" s="46"/>
      <c r="PZL156" s="46"/>
      <c r="PZM156" s="46"/>
      <c r="PZN156" s="46"/>
      <c r="PZO156" s="46"/>
      <c r="PZP156" s="46"/>
      <c r="PZQ156" s="46"/>
      <c r="PZR156" s="46"/>
      <c r="PZS156" s="46"/>
      <c r="PZT156" s="46"/>
      <c r="PZU156" s="46"/>
      <c r="PZV156" s="46"/>
      <c r="PZW156" s="46"/>
      <c r="PZX156" s="46"/>
      <c r="PZY156" s="46"/>
      <c r="PZZ156" s="46"/>
      <c r="QAA156" s="46"/>
      <c r="QAB156" s="46"/>
      <c r="QAC156" s="46"/>
      <c r="QAD156" s="46"/>
      <c r="QAE156" s="46"/>
      <c r="QAF156" s="46"/>
      <c r="QAG156" s="46"/>
      <c r="QAH156" s="46"/>
      <c r="QAI156" s="46"/>
      <c r="QAJ156" s="46"/>
      <c r="QAK156" s="46"/>
      <c r="QAL156" s="46"/>
      <c r="QAM156" s="46"/>
      <c r="QAN156" s="46"/>
      <c r="QAO156" s="46"/>
      <c r="QAP156" s="46"/>
      <c r="QAQ156" s="46"/>
      <c r="QAR156" s="46"/>
      <c r="QAS156" s="46"/>
      <c r="QAT156" s="46"/>
      <c r="QAU156" s="46"/>
      <c r="QAV156" s="46"/>
      <c r="QAW156" s="46"/>
      <c r="QAX156" s="46"/>
      <c r="QAY156" s="46"/>
      <c r="QAZ156" s="46"/>
      <c r="QBA156" s="46"/>
      <c r="QBB156" s="46"/>
      <c r="QBC156" s="46"/>
      <c r="QBD156" s="46"/>
      <c r="QBE156" s="46"/>
      <c r="QBF156" s="46"/>
      <c r="QBG156" s="46"/>
      <c r="QBH156" s="46"/>
      <c r="QBI156" s="46"/>
      <c r="QBJ156" s="46"/>
      <c r="QBK156" s="46"/>
      <c r="QBL156" s="46"/>
      <c r="QBM156" s="46"/>
      <c r="QBN156" s="46"/>
      <c r="QBO156" s="46"/>
      <c r="QBP156" s="46"/>
      <c r="QBQ156" s="46"/>
      <c r="QBR156" s="46"/>
      <c r="QBS156" s="46"/>
      <c r="QBT156" s="46"/>
      <c r="QBU156" s="46"/>
      <c r="QBV156" s="46"/>
      <c r="QBW156" s="46"/>
      <c r="QBX156" s="46"/>
      <c r="QBY156" s="46"/>
      <c r="QBZ156" s="46"/>
      <c r="QCA156" s="46"/>
      <c r="QCB156" s="46"/>
      <c r="QCC156" s="46"/>
      <c r="QCD156" s="46"/>
      <c r="QCE156" s="46"/>
      <c r="QCF156" s="46"/>
      <c r="QCG156" s="46"/>
      <c r="QCH156" s="46"/>
      <c r="QCI156" s="46"/>
      <c r="QCJ156" s="46"/>
      <c r="QCK156" s="46"/>
      <c r="QCL156" s="46"/>
      <c r="QCM156" s="46"/>
      <c r="QCN156" s="46"/>
      <c r="QCO156" s="46"/>
      <c r="QCP156" s="46"/>
      <c r="QCQ156" s="46"/>
      <c r="QCR156" s="46"/>
      <c r="QCS156" s="46"/>
      <c r="QCT156" s="46"/>
      <c r="QCU156" s="46"/>
      <c r="QCV156" s="46"/>
      <c r="QCW156" s="46"/>
      <c r="QCX156" s="46"/>
      <c r="QCY156" s="46"/>
      <c r="QCZ156" s="46"/>
      <c r="QDA156" s="46"/>
      <c r="QDB156" s="46"/>
      <c r="QDC156" s="46"/>
      <c r="QDD156" s="46"/>
      <c r="QDE156" s="46"/>
      <c r="QDF156" s="46"/>
      <c r="QDG156" s="46"/>
      <c r="QDH156" s="46"/>
      <c r="QDI156" s="46"/>
      <c r="QDJ156" s="46"/>
      <c r="QDK156" s="46"/>
      <c r="QDL156" s="46"/>
      <c r="QDM156" s="46"/>
      <c r="QDN156" s="46"/>
      <c r="QDO156" s="46"/>
      <c r="QDP156" s="46"/>
      <c r="QDQ156" s="46"/>
      <c r="QDR156" s="46"/>
      <c r="QDS156" s="46"/>
      <c r="QDT156" s="46"/>
      <c r="QDU156" s="46"/>
      <c r="QDV156" s="46"/>
      <c r="QDW156" s="46"/>
      <c r="QDX156" s="46"/>
      <c r="QDY156" s="46"/>
      <c r="QDZ156" s="46"/>
      <c r="QEA156" s="46"/>
      <c r="QEB156" s="46"/>
      <c r="QEC156" s="46"/>
      <c r="QED156" s="46"/>
      <c r="QEE156" s="46"/>
      <c r="QEF156" s="46"/>
      <c r="QEG156" s="46"/>
      <c r="QEH156" s="46"/>
      <c r="QEI156" s="46"/>
      <c r="QEJ156" s="46"/>
      <c r="QEK156" s="46"/>
      <c r="QEL156" s="46"/>
      <c r="QEM156" s="46"/>
      <c r="QEN156" s="46"/>
      <c r="QEO156" s="46"/>
      <c r="QEP156" s="46"/>
      <c r="QEQ156" s="46"/>
      <c r="QER156" s="46"/>
      <c r="QES156" s="46"/>
      <c r="QET156" s="46"/>
      <c r="QEU156" s="46"/>
      <c r="QEV156" s="46"/>
      <c r="QEW156" s="46"/>
      <c r="QEX156" s="46"/>
      <c r="QEY156" s="46"/>
      <c r="QEZ156" s="46"/>
      <c r="QFA156" s="46"/>
      <c r="QFB156" s="46"/>
      <c r="QFC156" s="46"/>
      <c r="QFD156" s="46"/>
      <c r="QFE156" s="46"/>
      <c r="QFF156" s="46"/>
      <c r="QFG156" s="46"/>
      <c r="QFH156" s="46"/>
      <c r="QFI156" s="46"/>
      <c r="QFJ156" s="46"/>
      <c r="QFK156" s="46"/>
      <c r="QFL156" s="46"/>
      <c r="QFM156" s="46"/>
      <c r="QFN156" s="46"/>
      <c r="QFO156" s="46"/>
      <c r="QFP156" s="46"/>
      <c r="QFQ156" s="46"/>
      <c r="QFR156" s="46"/>
      <c r="QFS156" s="46"/>
      <c r="QFT156" s="46"/>
      <c r="QFU156" s="46"/>
      <c r="QFV156" s="46"/>
      <c r="QFW156" s="46"/>
      <c r="QFX156" s="46"/>
      <c r="QFY156" s="46"/>
      <c r="QFZ156" s="46"/>
      <c r="QGA156" s="46"/>
      <c r="QGB156" s="46"/>
      <c r="QGC156" s="46"/>
      <c r="QGD156" s="46"/>
      <c r="QGE156" s="46"/>
      <c r="QGF156" s="46"/>
      <c r="QGG156" s="46"/>
      <c r="QGH156" s="46"/>
      <c r="QGI156" s="46"/>
      <c r="QGJ156" s="46"/>
      <c r="QGK156" s="46"/>
      <c r="QGL156" s="46"/>
      <c r="QGM156" s="46"/>
      <c r="QGN156" s="46"/>
      <c r="QGO156" s="46"/>
      <c r="QGP156" s="46"/>
      <c r="QGQ156" s="46"/>
      <c r="QGR156" s="46"/>
      <c r="QGS156" s="46"/>
      <c r="QGT156" s="46"/>
      <c r="QGU156" s="46"/>
      <c r="QGV156" s="46"/>
      <c r="QGW156" s="46"/>
      <c r="QGX156" s="46"/>
      <c r="QGY156" s="46"/>
      <c r="QGZ156" s="46"/>
      <c r="QHA156" s="46"/>
      <c r="QHB156" s="46"/>
      <c r="QHC156" s="46"/>
      <c r="QHD156" s="46"/>
      <c r="QHE156" s="46"/>
      <c r="QHF156" s="46"/>
      <c r="QHG156" s="46"/>
      <c r="QHH156" s="46"/>
      <c r="QHI156" s="46"/>
      <c r="QHJ156" s="46"/>
      <c r="QHK156" s="46"/>
      <c r="QHL156" s="46"/>
      <c r="QHM156" s="46"/>
      <c r="QHN156" s="46"/>
      <c r="QHO156" s="46"/>
      <c r="QHP156" s="46"/>
      <c r="QHQ156" s="46"/>
      <c r="QHR156" s="46"/>
      <c r="QHS156" s="46"/>
      <c r="QHT156" s="46"/>
      <c r="QHU156" s="46"/>
      <c r="QHV156" s="46"/>
      <c r="QHW156" s="46"/>
      <c r="QHX156" s="46"/>
      <c r="QHY156" s="46"/>
      <c r="QHZ156" s="46"/>
      <c r="QIA156" s="46"/>
      <c r="QIB156" s="46"/>
      <c r="QIC156" s="46"/>
      <c r="QID156" s="46"/>
      <c r="QIE156" s="46"/>
      <c r="QIF156" s="46"/>
      <c r="QIG156" s="46"/>
      <c r="QIH156" s="46"/>
      <c r="QII156" s="46"/>
      <c r="QIJ156" s="46"/>
      <c r="QIK156" s="46"/>
      <c r="QIL156" s="46"/>
      <c r="QIM156" s="46"/>
      <c r="QIN156" s="46"/>
      <c r="QIO156" s="46"/>
      <c r="QIP156" s="46"/>
      <c r="QIQ156" s="46"/>
      <c r="QIR156" s="46"/>
      <c r="QIS156" s="46"/>
      <c r="QIT156" s="46"/>
      <c r="QIU156" s="46"/>
      <c r="QIV156" s="46"/>
      <c r="QIW156" s="46"/>
      <c r="QIX156" s="46"/>
      <c r="QIY156" s="46"/>
      <c r="QIZ156" s="46"/>
      <c r="QJA156" s="46"/>
      <c r="QJB156" s="46"/>
      <c r="QJC156" s="46"/>
      <c r="QJD156" s="46"/>
      <c r="QJE156" s="46"/>
      <c r="QJF156" s="46"/>
      <c r="QJG156" s="46"/>
      <c r="QJH156" s="46"/>
      <c r="QJI156" s="46"/>
      <c r="QJJ156" s="46"/>
      <c r="QJK156" s="46"/>
      <c r="QJL156" s="46"/>
      <c r="QJM156" s="46"/>
      <c r="QJN156" s="46"/>
      <c r="QJO156" s="46"/>
      <c r="QJP156" s="46"/>
      <c r="QJQ156" s="46"/>
      <c r="QJR156" s="46"/>
      <c r="QJS156" s="46"/>
      <c r="QJT156" s="46"/>
      <c r="QJU156" s="46"/>
      <c r="QJV156" s="46"/>
      <c r="QJW156" s="46"/>
      <c r="QJX156" s="46"/>
      <c r="QJY156" s="46"/>
      <c r="QJZ156" s="46"/>
      <c r="QKA156" s="46"/>
      <c r="QKB156" s="46"/>
      <c r="QKC156" s="46"/>
      <c r="QKD156" s="46"/>
      <c r="QKE156" s="46"/>
      <c r="QKF156" s="46"/>
      <c r="QKG156" s="46"/>
      <c r="QKH156" s="46"/>
      <c r="QKI156" s="46"/>
      <c r="QKJ156" s="46"/>
      <c r="QKK156" s="46"/>
      <c r="QKL156" s="46"/>
      <c r="QKM156" s="46"/>
      <c r="QKN156" s="46"/>
      <c r="QKO156" s="46"/>
      <c r="QKP156" s="46"/>
      <c r="QKQ156" s="46"/>
      <c r="QKR156" s="46"/>
      <c r="QKS156" s="46"/>
      <c r="QKT156" s="46"/>
      <c r="QKU156" s="46"/>
      <c r="QKV156" s="46"/>
      <c r="QKW156" s="46"/>
      <c r="QKX156" s="46"/>
      <c r="QKY156" s="46"/>
      <c r="QKZ156" s="46"/>
      <c r="QLA156" s="46"/>
      <c r="QLB156" s="46"/>
      <c r="QLC156" s="46"/>
      <c r="QLD156" s="46"/>
      <c r="QLE156" s="46"/>
      <c r="QLF156" s="46"/>
      <c r="QLG156" s="46"/>
      <c r="QLH156" s="46"/>
      <c r="QLI156" s="46"/>
      <c r="QLJ156" s="46"/>
      <c r="QLK156" s="46"/>
      <c r="QLL156" s="46"/>
      <c r="QLM156" s="46"/>
      <c r="QLN156" s="46"/>
      <c r="QLO156" s="46"/>
      <c r="QLP156" s="46"/>
      <c r="QLQ156" s="46"/>
      <c r="QLR156" s="46"/>
      <c r="QLS156" s="46"/>
      <c r="QLT156" s="46"/>
      <c r="QLU156" s="46"/>
      <c r="QLV156" s="46"/>
      <c r="QLW156" s="46"/>
      <c r="QLX156" s="46"/>
      <c r="QLY156" s="46"/>
      <c r="QLZ156" s="46"/>
      <c r="QMA156" s="46"/>
      <c r="QMB156" s="46"/>
      <c r="QMC156" s="46"/>
      <c r="QMD156" s="46"/>
      <c r="QME156" s="46"/>
      <c r="QMF156" s="46"/>
      <c r="QMG156" s="46"/>
      <c r="QMH156" s="46"/>
      <c r="QMI156" s="46"/>
      <c r="QMJ156" s="46"/>
      <c r="QMK156" s="46"/>
      <c r="QML156" s="46"/>
      <c r="QMM156" s="46"/>
      <c r="QMN156" s="46"/>
      <c r="QMO156" s="46"/>
      <c r="QMP156" s="46"/>
      <c r="QMQ156" s="46"/>
      <c r="QMR156" s="46"/>
      <c r="QMS156" s="46"/>
      <c r="QMT156" s="46"/>
      <c r="QMU156" s="46"/>
      <c r="QMV156" s="46"/>
      <c r="QMW156" s="46"/>
      <c r="QMX156" s="46"/>
      <c r="QMY156" s="46"/>
      <c r="QMZ156" s="46"/>
      <c r="QNA156" s="46"/>
      <c r="QNB156" s="46"/>
      <c r="QNC156" s="46"/>
      <c r="QND156" s="46"/>
      <c r="QNE156" s="46"/>
      <c r="QNF156" s="46"/>
      <c r="QNG156" s="46"/>
      <c r="QNH156" s="46"/>
      <c r="QNI156" s="46"/>
      <c r="QNJ156" s="46"/>
      <c r="QNK156" s="46"/>
      <c r="QNL156" s="46"/>
      <c r="QNM156" s="46"/>
      <c r="QNN156" s="46"/>
      <c r="QNO156" s="46"/>
      <c r="QNP156" s="46"/>
      <c r="QNQ156" s="46"/>
      <c r="QNR156" s="46"/>
      <c r="QNS156" s="46"/>
      <c r="QNT156" s="46"/>
      <c r="QNU156" s="46"/>
      <c r="QNV156" s="46"/>
      <c r="QNW156" s="46"/>
      <c r="QNX156" s="46"/>
      <c r="QNY156" s="46"/>
      <c r="QNZ156" s="46"/>
      <c r="QOA156" s="46"/>
      <c r="QOB156" s="46"/>
      <c r="QOC156" s="46"/>
      <c r="QOD156" s="46"/>
      <c r="QOE156" s="46"/>
      <c r="QOF156" s="46"/>
      <c r="QOG156" s="46"/>
      <c r="QOH156" s="46"/>
      <c r="QOI156" s="46"/>
      <c r="QOJ156" s="46"/>
      <c r="QOK156" s="46"/>
      <c r="QOL156" s="46"/>
      <c r="QOM156" s="46"/>
      <c r="QON156" s="46"/>
      <c r="QOO156" s="46"/>
      <c r="QOP156" s="46"/>
      <c r="QOQ156" s="46"/>
      <c r="QOR156" s="46"/>
      <c r="QOS156" s="46"/>
      <c r="QOT156" s="46"/>
      <c r="QOU156" s="46"/>
      <c r="QOV156" s="46"/>
      <c r="QOW156" s="46"/>
      <c r="QOX156" s="46"/>
      <c r="QOY156" s="46"/>
      <c r="QOZ156" s="46"/>
      <c r="QPA156" s="46"/>
      <c r="QPB156" s="46"/>
      <c r="QPC156" s="46"/>
      <c r="QPD156" s="46"/>
      <c r="QPE156" s="46"/>
      <c r="QPF156" s="46"/>
      <c r="QPG156" s="46"/>
      <c r="QPH156" s="46"/>
      <c r="QPI156" s="46"/>
      <c r="QPJ156" s="46"/>
      <c r="QPK156" s="46"/>
      <c r="QPL156" s="46"/>
      <c r="QPM156" s="46"/>
      <c r="QPN156" s="46"/>
      <c r="QPO156" s="46"/>
      <c r="QPP156" s="46"/>
      <c r="QPQ156" s="46"/>
      <c r="QPR156" s="46"/>
      <c r="QPS156" s="46"/>
      <c r="QPT156" s="46"/>
      <c r="QPU156" s="46"/>
      <c r="QPV156" s="46"/>
      <c r="QPW156" s="46"/>
      <c r="QPX156" s="46"/>
      <c r="QPY156" s="46"/>
      <c r="QPZ156" s="46"/>
      <c r="QQA156" s="46"/>
      <c r="QQB156" s="46"/>
      <c r="QQC156" s="46"/>
      <c r="QQD156" s="46"/>
      <c r="QQE156" s="46"/>
      <c r="QQF156" s="46"/>
      <c r="QQG156" s="46"/>
      <c r="QQH156" s="46"/>
      <c r="QQI156" s="46"/>
      <c r="QQJ156" s="46"/>
      <c r="QQK156" s="46"/>
      <c r="QQL156" s="46"/>
      <c r="QQM156" s="46"/>
      <c r="QQN156" s="46"/>
      <c r="QQO156" s="46"/>
      <c r="QQP156" s="46"/>
      <c r="QQQ156" s="46"/>
      <c r="QQR156" s="46"/>
      <c r="QQS156" s="46"/>
      <c r="QQT156" s="46"/>
      <c r="QQU156" s="46"/>
      <c r="QQV156" s="46"/>
      <c r="QQW156" s="46"/>
      <c r="QQX156" s="46"/>
      <c r="QQY156" s="46"/>
      <c r="QQZ156" s="46"/>
      <c r="QRA156" s="46"/>
      <c r="QRB156" s="46"/>
      <c r="QRC156" s="46"/>
      <c r="QRD156" s="46"/>
      <c r="QRE156" s="46"/>
      <c r="QRF156" s="46"/>
      <c r="QRG156" s="46"/>
      <c r="QRH156" s="46"/>
      <c r="QRI156" s="46"/>
      <c r="QRJ156" s="46"/>
      <c r="QRK156" s="46"/>
      <c r="QRL156" s="46"/>
      <c r="QRM156" s="46"/>
      <c r="QRN156" s="46"/>
      <c r="QRO156" s="46"/>
      <c r="QRP156" s="46"/>
      <c r="QRQ156" s="46"/>
      <c r="QRR156" s="46"/>
      <c r="QRS156" s="46"/>
      <c r="QRT156" s="46"/>
      <c r="QRU156" s="46"/>
      <c r="QRV156" s="46"/>
      <c r="QRW156" s="46"/>
      <c r="QRX156" s="46"/>
      <c r="QRY156" s="46"/>
      <c r="QRZ156" s="46"/>
      <c r="QSA156" s="46"/>
      <c r="QSB156" s="46"/>
      <c r="QSC156" s="46"/>
      <c r="QSD156" s="46"/>
      <c r="QSE156" s="46"/>
      <c r="QSF156" s="46"/>
      <c r="QSG156" s="46"/>
      <c r="QSH156" s="46"/>
      <c r="QSI156" s="46"/>
      <c r="QSJ156" s="46"/>
      <c r="QSK156" s="46"/>
      <c r="QSL156" s="46"/>
      <c r="QSM156" s="46"/>
      <c r="QSN156" s="46"/>
      <c r="QSO156" s="46"/>
      <c r="QSP156" s="46"/>
      <c r="QSQ156" s="46"/>
      <c r="QSR156" s="46"/>
      <c r="QSS156" s="46"/>
      <c r="QST156" s="46"/>
      <c r="QSU156" s="46"/>
      <c r="QSV156" s="46"/>
      <c r="QSW156" s="46"/>
      <c r="QSX156" s="46"/>
      <c r="QSY156" s="46"/>
      <c r="QSZ156" s="46"/>
      <c r="QTA156" s="46"/>
      <c r="QTB156" s="46"/>
      <c r="QTC156" s="46"/>
      <c r="QTD156" s="46"/>
      <c r="QTE156" s="46"/>
      <c r="QTF156" s="46"/>
      <c r="QTG156" s="46"/>
      <c r="QTH156" s="46"/>
      <c r="QTI156" s="46"/>
      <c r="QTJ156" s="46"/>
      <c r="QTK156" s="46"/>
      <c r="QTL156" s="46"/>
      <c r="QTM156" s="46"/>
      <c r="QTN156" s="46"/>
      <c r="QTO156" s="46"/>
      <c r="QTP156" s="46"/>
      <c r="QTQ156" s="46"/>
      <c r="QTR156" s="46"/>
      <c r="QTS156" s="46"/>
      <c r="QTT156" s="46"/>
      <c r="QTU156" s="46"/>
      <c r="QTV156" s="46"/>
      <c r="QTW156" s="46"/>
      <c r="QTX156" s="46"/>
      <c r="QTY156" s="46"/>
      <c r="QTZ156" s="46"/>
      <c r="QUA156" s="46"/>
      <c r="QUB156" s="46"/>
      <c r="QUC156" s="46"/>
      <c r="QUD156" s="46"/>
      <c r="QUE156" s="46"/>
      <c r="QUF156" s="46"/>
      <c r="QUG156" s="46"/>
      <c r="QUH156" s="46"/>
      <c r="QUI156" s="46"/>
      <c r="QUJ156" s="46"/>
      <c r="QUK156" s="46"/>
      <c r="QUL156" s="46"/>
      <c r="QUM156" s="46"/>
      <c r="QUN156" s="46"/>
      <c r="QUO156" s="46"/>
      <c r="QUP156" s="46"/>
      <c r="QUQ156" s="46"/>
      <c r="QUR156" s="46"/>
      <c r="QUS156" s="46"/>
      <c r="QUT156" s="46"/>
      <c r="QUU156" s="46"/>
      <c r="QUV156" s="46"/>
      <c r="QUW156" s="46"/>
      <c r="QUX156" s="46"/>
      <c r="QUY156" s="46"/>
      <c r="QUZ156" s="46"/>
      <c r="QVA156" s="46"/>
      <c r="QVB156" s="46"/>
      <c r="QVC156" s="46"/>
      <c r="QVD156" s="46"/>
      <c r="QVE156" s="46"/>
      <c r="QVF156" s="46"/>
      <c r="QVG156" s="46"/>
      <c r="QVH156" s="46"/>
      <c r="QVI156" s="46"/>
      <c r="QVJ156" s="46"/>
      <c r="QVK156" s="46"/>
      <c r="QVL156" s="46"/>
      <c r="QVM156" s="46"/>
      <c r="QVN156" s="46"/>
      <c r="QVO156" s="46"/>
      <c r="QVP156" s="46"/>
      <c r="QVQ156" s="46"/>
      <c r="QVR156" s="46"/>
      <c r="QVS156" s="46"/>
      <c r="QVT156" s="46"/>
      <c r="QVU156" s="46"/>
      <c r="QVV156" s="46"/>
      <c r="QVW156" s="46"/>
      <c r="QVX156" s="46"/>
      <c r="QVY156" s="46"/>
      <c r="QVZ156" s="46"/>
      <c r="QWA156" s="46"/>
      <c r="QWB156" s="46"/>
      <c r="QWC156" s="46"/>
      <c r="QWD156" s="46"/>
      <c r="QWE156" s="46"/>
      <c r="QWF156" s="46"/>
      <c r="QWG156" s="46"/>
      <c r="QWH156" s="46"/>
      <c r="QWI156" s="46"/>
      <c r="QWJ156" s="46"/>
      <c r="QWK156" s="46"/>
      <c r="QWL156" s="46"/>
      <c r="QWM156" s="46"/>
      <c r="QWN156" s="46"/>
      <c r="QWO156" s="46"/>
      <c r="QWP156" s="46"/>
      <c r="QWQ156" s="46"/>
      <c r="QWR156" s="46"/>
      <c r="QWS156" s="46"/>
      <c r="QWT156" s="46"/>
      <c r="QWU156" s="46"/>
      <c r="QWV156" s="46"/>
      <c r="QWW156" s="46"/>
      <c r="QWX156" s="46"/>
      <c r="QWY156" s="46"/>
      <c r="QWZ156" s="46"/>
      <c r="QXA156" s="46"/>
      <c r="QXB156" s="46"/>
      <c r="QXC156" s="46"/>
      <c r="QXD156" s="46"/>
      <c r="QXE156" s="46"/>
      <c r="QXF156" s="46"/>
      <c r="QXG156" s="46"/>
      <c r="QXH156" s="46"/>
      <c r="QXI156" s="46"/>
      <c r="QXJ156" s="46"/>
      <c r="QXK156" s="46"/>
      <c r="QXL156" s="46"/>
      <c r="QXM156" s="46"/>
      <c r="QXN156" s="46"/>
      <c r="QXO156" s="46"/>
      <c r="QXP156" s="46"/>
      <c r="QXQ156" s="46"/>
      <c r="QXR156" s="46"/>
      <c r="QXS156" s="46"/>
      <c r="QXT156" s="46"/>
      <c r="QXU156" s="46"/>
      <c r="QXV156" s="46"/>
      <c r="QXW156" s="46"/>
      <c r="QXX156" s="46"/>
      <c r="QXY156" s="46"/>
      <c r="QXZ156" s="46"/>
      <c r="QYA156" s="46"/>
      <c r="QYB156" s="46"/>
      <c r="QYC156" s="46"/>
      <c r="QYD156" s="46"/>
      <c r="QYE156" s="46"/>
      <c r="QYF156" s="46"/>
      <c r="QYG156" s="46"/>
      <c r="QYH156" s="46"/>
      <c r="QYI156" s="46"/>
      <c r="QYJ156" s="46"/>
      <c r="QYK156" s="46"/>
      <c r="QYL156" s="46"/>
      <c r="QYM156" s="46"/>
      <c r="QYN156" s="46"/>
      <c r="QYO156" s="46"/>
      <c r="QYP156" s="46"/>
      <c r="QYQ156" s="46"/>
      <c r="QYR156" s="46"/>
      <c r="QYS156" s="46"/>
      <c r="QYT156" s="46"/>
      <c r="QYU156" s="46"/>
      <c r="QYV156" s="46"/>
      <c r="QYW156" s="46"/>
      <c r="QYX156" s="46"/>
      <c r="QYY156" s="46"/>
      <c r="QYZ156" s="46"/>
      <c r="QZA156" s="46"/>
      <c r="QZB156" s="46"/>
      <c r="QZC156" s="46"/>
      <c r="QZD156" s="46"/>
      <c r="QZE156" s="46"/>
      <c r="QZF156" s="46"/>
      <c r="QZG156" s="46"/>
      <c r="QZH156" s="46"/>
      <c r="QZI156" s="46"/>
      <c r="QZJ156" s="46"/>
      <c r="QZK156" s="46"/>
      <c r="QZL156" s="46"/>
      <c r="QZM156" s="46"/>
      <c r="QZN156" s="46"/>
      <c r="QZO156" s="46"/>
      <c r="QZP156" s="46"/>
      <c r="QZQ156" s="46"/>
      <c r="QZR156" s="46"/>
      <c r="QZS156" s="46"/>
      <c r="QZT156" s="46"/>
      <c r="QZU156" s="46"/>
      <c r="QZV156" s="46"/>
      <c r="QZW156" s="46"/>
      <c r="QZX156" s="46"/>
      <c r="QZY156" s="46"/>
      <c r="QZZ156" s="46"/>
      <c r="RAA156" s="46"/>
      <c r="RAB156" s="46"/>
      <c r="RAC156" s="46"/>
      <c r="RAD156" s="46"/>
      <c r="RAE156" s="46"/>
      <c r="RAF156" s="46"/>
      <c r="RAG156" s="46"/>
      <c r="RAH156" s="46"/>
      <c r="RAI156" s="46"/>
      <c r="RAJ156" s="46"/>
      <c r="RAK156" s="46"/>
      <c r="RAL156" s="46"/>
      <c r="RAM156" s="46"/>
      <c r="RAN156" s="46"/>
      <c r="RAO156" s="46"/>
      <c r="RAP156" s="46"/>
      <c r="RAQ156" s="46"/>
      <c r="RAR156" s="46"/>
      <c r="RAS156" s="46"/>
      <c r="RAT156" s="46"/>
      <c r="RAU156" s="46"/>
      <c r="RAV156" s="46"/>
      <c r="RAW156" s="46"/>
      <c r="RAX156" s="46"/>
      <c r="RAY156" s="46"/>
      <c r="RAZ156" s="46"/>
      <c r="RBA156" s="46"/>
      <c r="RBB156" s="46"/>
      <c r="RBC156" s="46"/>
      <c r="RBD156" s="46"/>
      <c r="RBE156" s="46"/>
      <c r="RBF156" s="46"/>
      <c r="RBG156" s="46"/>
      <c r="RBH156" s="46"/>
      <c r="RBI156" s="46"/>
      <c r="RBJ156" s="46"/>
      <c r="RBK156" s="46"/>
      <c r="RBL156" s="46"/>
      <c r="RBM156" s="46"/>
      <c r="RBN156" s="46"/>
      <c r="RBO156" s="46"/>
      <c r="RBP156" s="46"/>
      <c r="RBQ156" s="46"/>
      <c r="RBR156" s="46"/>
      <c r="RBS156" s="46"/>
      <c r="RBT156" s="46"/>
      <c r="RBU156" s="46"/>
      <c r="RBV156" s="46"/>
      <c r="RBW156" s="46"/>
      <c r="RBX156" s="46"/>
      <c r="RBY156" s="46"/>
      <c r="RBZ156" s="46"/>
      <c r="RCA156" s="46"/>
      <c r="RCB156" s="46"/>
      <c r="RCC156" s="46"/>
      <c r="RCD156" s="46"/>
      <c r="RCE156" s="46"/>
      <c r="RCF156" s="46"/>
      <c r="RCG156" s="46"/>
      <c r="RCH156" s="46"/>
      <c r="RCI156" s="46"/>
      <c r="RCJ156" s="46"/>
      <c r="RCK156" s="46"/>
      <c r="RCL156" s="46"/>
      <c r="RCM156" s="46"/>
      <c r="RCN156" s="46"/>
      <c r="RCO156" s="46"/>
      <c r="RCP156" s="46"/>
      <c r="RCQ156" s="46"/>
      <c r="RCR156" s="46"/>
      <c r="RCS156" s="46"/>
      <c r="RCT156" s="46"/>
      <c r="RCU156" s="46"/>
      <c r="RCV156" s="46"/>
      <c r="RCW156" s="46"/>
      <c r="RCX156" s="46"/>
      <c r="RCY156" s="46"/>
      <c r="RCZ156" s="46"/>
      <c r="RDA156" s="46"/>
      <c r="RDB156" s="46"/>
      <c r="RDC156" s="46"/>
      <c r="RDD156" s="46"/>
      <c r="RDE156" s="46"/>
      <c r="RDF156" s="46"/>
      <c r="RDG156" s="46"/>
      <c r="RDH156" s="46"/>
      <c r="RDI156" s="46"/>
      <c r="RDJ156" s="46"/>
      <c r="RDK156" s="46"/>
      <c r="RDL156" s="46"/>
      <c r="RDM156" s="46"/>
      <c r="RDN156" s="46"/>
      <c r="RDO156" s="46"/>
      <c r="RDP156" s="46"/>
      <c r="RDQ156" s="46"/>
      <c r="RDR156" s="46"/>
      <c r="RDS156" s="46"/>
      <c r="RDT156" s="46"/>
      <c r="RDU156" s="46"/>
      <c r="RDV156" s="46"/>
      <c r="RDW156" s="46"/>
      <c r="RDX156" s="46"/>
      <c r="RDY156" s="46"/>
      <c r="RDZ156" s="46"/>
      <c r="REA156" s="46"/>
      <c r="REB156" s="46"/>
      <c r="REC156" s="46"/>
      <c r="RED156" s="46"/>
      <c r="REE156" s="46"/>
      <c r="REF156" s="46"/>
      <c r="REG156" s="46"/>
      <c r="REH156" s="46"/>
      <c r="REI156" s="46"/>
      <c r="REJ156" s="46"/>
      <c r="REK156" s="46"/>
      <c r="REL156" s="46"/>
      <c r="REM156" s="46"/>
      <c r="REN156" s="46"/>
      <c r="REO156" s="46"/>
      <c r="REP156" s="46"/>
      <c r="REQ156" s="46"/>
      <c r="RER156" s="46"/>
      <c r="RES156" s="46"/>
      <c r="RET156" s="46"/>
      <c r="REU156" s="46"/>
      <c r="REV156" s="46"/>
      <c r="REW156" s="46"/>
      <c r="REX156" s="46"/>
      <c r="REY156" s="46"/>
      <c r="REZ156" s="46"/>
      <c r="RFA156" s="46"/>
      <c r="RFB156" s="46"/>
      <c r="RFC156" s="46"/>
      <c r="RFD156" s="46"/>
      <c r="RFE156" s="46"/>
      <c r="RFF156" s="46"/>
      <c r="RFG156" s="46"/>
      <c r="RFH156" s="46"/>
      <c r="RFI156" s="46"/>
      <c r="RFJ156" s="46"/>
      <c r="RFK156" s="46"/>
      <c r="RFL156" s="46"/>
      <c r="RFM156" s="46"/>
      <c r="RFN156" s="46"/>
      <c r="RFO156" s="46"/>
      <c r="RFP156" s="46"/>
      <c r="RFQ156" s="46"/>
      <c r="RFR156" s="46"/>
      <c r="RFS156" s="46"/>
      <c r="RFT156" s="46"/>
      <c r="RFU156" s="46"/>
      <c r="RFV156" s="46"/>
      <c r="RFW156" s="46"/>
      <c r="RFX156" s="46"/>
      <c r="RFY156" s="46"/>
      <c r="RFZ156" s="46"/>
      <c r="RGA156" s="46"/>
      <c r="RGB156" s="46"/>
      <c r="RGC156" s="46"/>
      <c r="RGD156" s="46"/>
      <c r="RGE156" s="46"/>
      <c r="RGF156" s="46"/>
      <c r="RGG156" s="46"/>
      <c r="RGH156" s="46"/>
      <c r="RGI156" s="46"/>
      <c r="RGJ156" s="46"/>
      <c r="RGK156" s="46"/>
      <c r="RGL156" s="46"/>
      <c r="RGM156" s="46"/>
      <c r="RGN156" s="46"/>
      <c r="RGO156" s="46"/>
      <c r="RGP156" s="46"/>
      <c r="RGQ156" s="46"/>
      <c r="RGR156" s="46"/>
      <c r="RGS156" s="46"/>
      <c r="RGT156" s="46"/>
      <c r="RGU156" s="46"/>
      <c r="RGV156" s="46"/>
      <c r="RGW156" s="46"/>
      <c r="RGX156" s="46"/>
      <c r="RGY156" s="46"/>
      <c r="RGZ156" s="46"/>
      <c r="RHA156" s="46"/>
      <c r="RHB156" s="46"/>
      <c r="RHC156" s="46"/>
      <c r="RHD156" s="46"/>
      <c r="RHE156" s="46"/>
      <c r="RHF156" s="46"/>
      <c r="RHG156" s="46"/>
      <c r="RHH156" s="46"/>
      <c r="RHI156" s="46"/>
      <c r="RHJ156" s="46"/>
      <c r="RHK156" s="46"/>
      <c r="RHL156" s="46"/>
      <c r="RHM156" s="46"/>
      <c r="RHN156" s="46"/>
      <c r="RHO156" s="46"/>
      <c r="RHP156" s="46"/>
      <c r="RHQ156" s="46"/>
      <c r="RHR156" s="46"/>
      <c r="RHS156" s="46"/>
      <c r="RHT156" s="46"/>
      <c r="RHU156" s="46"/>
      <c r="RHV156" s="46"/>
      <c r="RHW156" s="46"/>
      <c r="RHX156" s="46"/>
      <c r="RHY156" s="46"/>
      <c r="RHZ156" s="46"/>
      <c r="RIA156" s="46"/>
      <c r="RIB156" s="46"/>
      <c r="RIC156" s="46"/>
      <c r="RID156" s="46"/>
      <c r="RIE156" s="46"/>
      <c r="RIF156" s="46"/>
      <c r="RIG156" s="46"/>
      <c r="RIH156" s="46"/>
      <c r="RII156" s="46"/>
      <c r="RIJ156" s="46"/>
      <c r="RIK156" s="46"/>
      <c r="RIL156" s="46"/>
      <c r="RIM156" s="46"/>
      <c r="RIN156" s="46"/>
      <c r="RIO156" s="46"/>
      <c r="RIP156" s="46"/>
      <c r="RIQ156" s="46"/>
      <c r="RIR156" s="46"/>
      <c r="RIS156" s="46"/>
      <c r="RIT156" s="46"/>
      <c r="RIU156" s="46"/>
      <c r="RIV156" s="46"/>
      <c r="RIW156" s="46"/>
      <c r="RIX156" s="46"/>
      <c r="RIY156" s="46"/>
      <c r="RIZ156" s="46"/>
      <c r="RJA156" s="46"/>
      <c r="RJB156" s="46"/>
      <c r="RJC156" s="46"/>
      <c r="RJD156" s="46"/>
      <c r="RJE156" s="46"/>
      <c r="RJF156" s="46"/>
      <c r="RJG156" s="46"/>
      <c r="RJH156" s="46"/>
      <c r="RJI156" s="46"/>
      <c r="RJJ156" s="46"/>
      <c r="RJK156" s="46"/>
      <c r="RJL156" s="46"/>
      <c r="RJM156" s="46"/>
      <c r="RJN156" s="46"/>
      <c r="RJO156" s="46"/>
      <c r="RJP156" s="46"/>
      <c r="RJQ156" s="46"/>
      <c r="RJR156" s="46"/>
      <c r="RJS156" s="46"/>
      <c r="RJT156" s="46"/>
      <c r="RJU156" s="46"/>
      <c r="RJV156" s="46"/>
      <c r="RJW156" s="46"/>
      <c r="RJX156" s="46"/>
      <c r="RJY156" s="46"/>
      <c r="RJZ156" s="46"/>
      <c r="RKA156" s="46"/>
      <c r="RKB156" s="46"/>
      <c r="RKC156" s="46"/>
      <c r="RKD156" s="46"/>
      <c r="RKE156" s="46"/>
      <c r="RKF156" s="46"/>
      <c r="RKG156" s="46"/>
      <c r="RKH156" s="46"/>
      <c r="RKI156" s="46"/>
      <c r="RKJ156" s="46"/>
      <c r="RKK156" s="46"/>
      <c r="RKL156" s="46"/>
      <c r="RKM156" s="46"/>
      <c r="RKN156" s="46"/>
      <c r="RKO156" s="46"/>
      <c r="RKP156" s="46"/>
      <c r="RKQ156" s="46"/>
      <c r="RKR156" s="46"/>
      <c r="RKS156" s="46"/>
      <c r="RKT156" s="46"/>
      <c r="RKU156" s="46"/>
      <c r="RKV156" s="46"/>
      <c r="RKW156" s="46"/>
      <c r="RKX156" s="46"/>
      <c r="RKY156" s="46"/>
      <c r="RKZ156" s="46"/>
      <c r="RLA156" s="46"/>
      <c r="RLB156" s="46"/>
      <c r="RLC156" s="46"/>
      <c r="RLD156" s="46"/>
      <c r="RLE156" s="46"/>
      <c r="RLF156" s="46"/>
      <c r="RLG156" s="46"/>
      <c r="RLH156" s="46"/>
      <c r="RLI156" s="46"/>
      <c r="RLJ156" s="46"/>
      <c r="RLK156" s="46"/>
      <c r="RLL156" s="46"/>
      <c r="RLM156" s="46"/>
      <c r="RLN156" s="46"/>
      <c r="RLO156" s="46"/>
      <c r="RLP156" s="46"/>
      <c r="RLQ156" s="46"/>
      <c r="RLR156" s="46"/>
      <c r="RLS156" s="46"/>
      <c r="RLT156" s="46"/>
      <c r="RLU156" s="46"/>
      <c r="RLV156" s="46"/>
      <c r="RLW156" s="46"/>
      <c r="RLX156" s="46"/>
      <c r="RLY156" s="46"/>
      <c r="RLZ156" s="46"/>
      <c r="RMA156" s="46"/>
      <c r="RMB156" s="46"/>
      <c r="RMC156" s="46"/>
      <c r="RMD156" s="46"/>
      <c r="RME156" s="46"/>
      <c r="RMF156" s="46"/>
      <c r="RMG156" s="46"/>
      <c r="RMH156" s="46"/>
      <c r="RMI156" s="46"/>
      <c r="RMJ156" s="46"/>
      <c r="RMK156" s="46"/>
      <c r="RML156" s="46"/>
      <c r="RMM156" s="46"/>
      <c r="RMN156" s="46"/>
      <c r="RMO156" s="46"/>
      <c r="RMP156" s="46"/>
      <c r="RMQ156" s="46"/>
      <c r="RMR156" s="46"/>
      <c r="RMS156" s="46"/>
      <c r="RMT156" s="46"/>
      <c r="RMU156" s="46"/>
      <c r="RMV156" s="46"/>
      <c r="RMW156" s="46"/>
      <c r="RMX156" s="46"/>
      <c r="RMY156" s="46"/>
      <c r="RMZ156" s="46"/>
      <c r="RNA156" s="46"/>
      <c r="RNB156" s="46"/>
      <c r="RNC156" s="46"/>
      <c r="RND156" s="46"/>
      <c r="RNE156" s="46"/>
      <c r="RNF156" s="46"/>
      <c r="RNG156" s="46"/>
      <c r="RNH156" s="46"/>
      <c r="RNI156" s="46"/>
      <c r="RNJ156" s="46"/>
      <c r="RNK156" s="46"/>
      <c r="RNL156" s="46"/>
      <c r="RNM156" s="46"/>
      <c r="RNN156" s="46"/>
      <c r="RNO156" s="46"/>
      <c r="RNP156" s="46"/>
      <c r="RNQ156" s="46"/>
      <c r="RNR156" s="46"/>
      <c r="RNS156" s="46"/>
      <c r="RNT156" s="46"/>
      <c r="RNU156" s="46"/>
      <c r="RNV156" s="46"/>
      <c r="RNW156" s="46"/>
      <c r="RNX156" s="46"/>
      <c r="RNY156" s="46"/>
      <c r="RNZ156" s="46"/>
      <c r="ROA156" s="46"/>
      <c r="ROB156" s="46"/>
      <c r="ROC156" s="46"/>
      <c r="ROD156" s="46"/>
      <c r="ROE156" s="46"/>
      <c r="ROF156" s="46"/>
      <c r="ROG156" s="46"/>
      <c r="ROH156" s="46"/>
      <c r="ROI156" s="46"/>
      <c r="ROJ156" s="46"/>
      <c r="ROK156" s="46"/>
      <c r="ROL156" s="46"/>
      <c r="ROM156" s="46"/>
      <c r="RON156" s="46"/>
      <c r="ROO156" s="46"/>
      <c r="ROP156" s="46"/>
      <c r="ROQ156" s="46"/>
      <c r="ROR156" s="46"/>
      <c r="ROS156" s="46"/>
      <c r="ROT156" s="46"/>
      <c r="ROU156" s="46"/>
      <c r="ROV156" s="46"/>
      <c r="ROW156" s="46"/>
      <c r="ROX156" s="46"/>
      <c r="ROY156" s="46"/>
      <c r="ROZ156" s="46"/>
      <c r="RPA156" s="46"/>
      <c r="RPB156" s="46"/>
      <c r="RPC156" s="46"/>
      <c r="RPD156" s="46"/>
      <c r="RPE156" s="46"/>
      <c r="RPF156" s="46"/>
      <c r="RPG156" s="46"/>
      <c r="RPH156" s="46"/>
      <c r="RPI156" s="46"/>
      <c r="RPJ156" s="46"/>
      <c r="RPK156" s="46"/>
      <c r="RPL156" s="46"/>
      <c r="RPM156" s="46"/>
      <c r="RPN156" s="46"/>
      <c r="RPO156" s="46"/>
      <c r="RPP156" s="46"/>
      <c r="RPQ156" s="46"/>
      <c r="RPR156" s="46"/>
      <c r="RPS156" s="46"/>
      <c r="RPT156" s="46"/>
      <c r="RPU156" s="46"/>
      <c r="RPV156" s="46"/>
      <c r="RPW156" s="46"/>
      <c r="RPX156" s="46"/>
      <c r="RPY156" s="46"/>
      <c r="RPZ156" s="46"/>
      <c r="RQA156" s="46"/>
      <c r="RQB156" s="46"/>
      <c r="RQC156" s="46"/>
      <c r="RQD156" s="46"/>
      <c r="RQE156" s="46"/>
      <c r="RQF156" s="46"/>
      <c r="RQG156" s="46"/>
      <c r="RQH156" s="46"/>
      <c r="RQI156" s="46"/>
      <c r="RQJ156" s="46"/>
      <c r="RQK156" s="46"/>
      <c r="RQL156" s="46"/>
      <c r="RQM156" s="46"/>
      <c r="RQN156" s="46"/>
      <c r="RQO156" s="46"/>
      <c r="RQP156" s="46"/>
      <c r="RQQ156" s="46"/>
      <c r="RQR156" s="46"/>
      <c r="RQS156" s="46"/>
      <c r="RQT156" s="46"/>
      <c r="RQU156" s="46"/>
      <c r="RQV156" s="46"/>
      <c r="RQW156" s="46"/>
      <c r="RQX156" s="46"/>
      <c r="RQY156" s="46"/>
      <c r="RQZ156" s="46"/>
      <c r="RRA156" s="46"/>
      <c r="RRB156" s="46"/>
      <c r="RRC156" s="46"/>
      <c r="RRD156" s="46"/>
      <c r="RRE156" s="46"/>
      <c r="RRF156" s="46"/>
      <c r="RRG156" s="46"/>
      <c r="RRH156" s="46"/>
      <c r="RRI156" s="46"/>
      <c r="RRJ156" s="46"/>
      <c r="RRK156" s="46"/>
      <c r="RRL156" s="46"/>
      <c r="RRM156" s="46"/>
      <c r="RRN156" s="46"/>
      <c r="RRO156" s="46"/>
      <c r="RRP156" s="46"/>
      <c r="RRQ156" s="46"/>
      <c r="RRR156" s="46"/>
      <c r="RRS156" s="46"/>
      <c r="RRT156" s="46"/>
      <c r="RRU156" s="46"/>
      <c r="RRV156" s="46"/>
      <c r="RRW156" s="46"/>
      <c r="RRX156" s="46"/>
      <c r="RRY156" s="46"/>
      <c r="RRZ156" s="46"/>
      <c r="RSA156" s="46"/>
      <c r="RSB156" s="46"/>
      <c r="RSC156" s="46"/>
      <c r="RSD156" s="46"/>
      <c r="RSE156" s="46"/>
      <c r="RSF156" s="46"/>
      <c r="RSG156" s="46"/>
      <c r="RSH156" s="46"/>
      <c r="RSI156" s="46"/>
      <c r="RSJ156" s="46"/>
      <c r="RSK156" s="46"/>
      <c r="RSL156" s="46"/>
      <c r="RSM156" s="46"/>
      <c r="RSN156" s="46"/>
      <c r="RSO156" s="46"/>
      <c r="RSP156" s="46"/>
      <c r="RSQ156" s="46"/>
      <c r="RSR156" s="46"/>
      <c r="RSS156" s="46"/>
      <c r="RST156" s="46"/>
      <c r="RSU156" s="46"/>
      <c r="RSV156" s="46"/>
      <c r="RSW156" s="46"/>
      <c r="RSX156" s="46"/>
      <c r="RSY156" s="46"/>
      <c r="RSZ156" s="46"/>
      <c r="RTA156" s="46"/>
      <c r="RTB156" s="46"/>
      <c r="RTC156" s="46"/>
      <c r="RTD156" s="46"/>
      <c r="RTE156" s="46"/>
      <c r="RTF156" s="46"/>
      <c r="RTG156" s="46"/>
      <c r="RTH156" s="46"/>
      <c r="RTI156" s="46"/>
      <c r="RTJ156" s="46"/>
      <c r="RTK156" s="46"/>
      <c r="RTL156" s="46"/>
      <c r="RTM156" s="46"/>
      <c r="RTN156" s="46"/>
      <c r="RTO156" s="46"/>
      <c r="RTP156" s="46"/>
      <c r="RTQ156" s="46"/>
      <c r="RTR156" s="46"/>
      <c r="RTS156" s="46"/>
      <c r="RTT156" s="46"/>
      <c r="RTU156" s="46"/>
      <c r="RTV156" s="46"/>
      <c r="RTW156" s="46"/>
      <c r="RTX156" s="46"/>
      <c r="RTY156" s="46"/>
      <c r="RTZ156" s="46"/>
      <c r="RUA156" s="46"/>
      <c r="RUB156" s="46"/>
      <c r="RUC156" s="46"/>
      <c r="RUD156" s="46"/>
      <c r="RUE156" s="46"/>
      <c r="RUF156" s="46"/>
      <c r="RUG156" s="46"/>
      <c r="RUH156" s="46"/>
      <c r="RUI156" s="46"/>
      <c r="RUJ156" s="46"/>
      <c r="RUK156" s="46"/>
      <c r="RUL156" s="46"/>
      <c r="RUM156" s="46"/>
      <c r="RUN156" s="46"/>
      <c r="RUO156" s="46"/>
      <c r="RUP156" s="46"/>
      <c r="RUQ156" s="46"/>
      <c r="RUR156" s="46"/>
      <c r="RUS156" s="46"/>
      <c r="RUT156" s="46"/>
      <c r="RUU156" s="46"/>
      <c r="RUV156" s="46"/>
      <c r="RUW156" s="46"/>
      <c r="RUX156" s="46"/>
      <c r="RUY156" s="46"/>
      <c r="RUZ156" s="46"/>
      <c r="RVA156" s="46"/>
      <c r="RVB156" s="46"/>
      <c r="RVC156" s="46"/>
      <c r="RVD156" s="46"/>
      <c r="RVE156" s="46"/>
      <c r="RVF156" s="46"/>
      <c r="RVG156" s="46"/>
      <c r="RVH156" s="46"/>
      <c r="RVI156" s="46"/>
      <c r="RVJ156" s="46"/>
      <c r="RVK156" s="46"/>
      <c r="RVL156" s="46"/>
      <c r="RVM156" s="46"/>
      <c r="RVN156" s="46"/>
      <c r="RVO156" s="46"/>
      <c r="RVP156" s="46"/>
      <c r="RVQ156" s="46"/>
      <c r="RVR156" s="46"/>
      <c r="RVS156" s="46"/>
      <c r="RVT156" s="46"/>
      <c r="RVU156" s="46"/>
      <c r="RVV156" s="46"/>
      <c r="RVW156" s="46"/>
      <c r="RVX156" s="46"/>
      <c r="RVY156" s="46"/>
      <c r="RVZ156" s="46"/>
      <c r="RWA156" s="46"/>
      <c r="RWB156" s="46"/>
      <c r="RWC156" s="46"/>
      <c r="RWD156" s="46"/>
      <c r="RWE156" s="46"/>
      <c r="RWF156" s="46"/>
      <c r="RWG156" s="46"/>
      <c r="RWH156" s="46"/>
      <c r="RWI156" s="46"/>
      <c r="RWJ156" s="46"/>
      <c r="RWK156" s="46"/>
      <c r="RWL156" s="46"/>
      <c r="RWM156" s="46"/>
      <c r="RWN156" s="46"/>
      <c r="RWO156" s="46"/>
      <c r="RWP156" s="46"/>
      <c r="RWQ156" s="46"/>
      <c r="RWR156" s="46"/>
      <c r="RWS156" s="46"/>
      <c r="RWT156" s="46"/>
      <c r="RWU156" s="46"/>
      <c r="RWV156" s="46"/>
      <c r="RWW156" s="46"/>
      <c r="RWX156" s="46"/>
      <c r="RWY156" s="46"/>
      <c r="RWZ156" s="46"/>
      <c r="RXA156" s="46"/>
      <c r="RXB156" s="46"/>
      <c r="RXC156" s="46"/>
      <c r="RXD156" s="46"/>
      <c r="RXE156" s="46"/>
      <c r="RXF156" s="46"/>
      <c r="RXG156" s="46"/>
      <c r="RXH156" s="46"/>
      <c r="RXI156" s="46"/>
      <c r="RXJ156" s="46"/>
      <c r="RXK156" s="46"/>
      <c r="RXL156" s="46"/>
      <c r="RXM156" s="46"/>
      <c r="RXN156" s="46"/>
      <c r="RXO156" s="46"/>
      <c r="RXP156" s="46"/>
      <c r="RXQ156" s="46"/>
      <c r="RXR156" s="46"/>
      <c r="RXS156" s="46"/>
      <c r="RXT156" s="46"/>
      <c r="RXU156" s="46"/>
      <c r="RXV156" s="46"/>
      <c r="RXW156" s="46"/>
      <c r="RXX156" s="46"/>
      <c r="RXY156" s="46"/>
      <c r="RXZ156" s="46"/>
      <c r="RYA156" s="46"/>
      <c r="RYB156" s="46"/>
      <c r="RYC156" s="46"/>
      <c r="RYD156" s="46"/>
      <c r="RYE156" s="46"/>
      <c r="RYF156" s="46"/>
      <c r="RYG156" s="46"/>
      <c r="RYH156" s="46"/>
      <c r="RYI156" s="46"/>
      <c r="RYJ156" s="46"/>
      <c r="RYK156" s="46"/>
      <c r="RYL156" s="46"/>
      <c r="RYM156" s="46"/>
      <c r="RYN156" s="46"/>
      <c r="RYO156" s="46"/>
      <c r="RYP156" s="46"/>
      <c r="RYQ156" s="46"/>
      <c r="RYR156" s="46"/>
      <c r="RYS156" s="46"/>
      <c r="RYT156" s="46"/>
      <c r="RYU156" s="46"/>
      <c r="RYV156" s="46"/>
      <c r="RYW156" s="46"/>
      <c r="RYX156" s="46"/>
      <c r="RYY156" s="46"/>
      <c r="RYZ156" s="46"/>
      <c r="RZA156" s="46"/>
      <c r="RZB156" s="46"/>
      <c r="RZC156" s="46"/>
      <c r="RZD156" s="46"/>
      <c r="RZE156" s="46"/>
      <c r="RZF156" s="46"/>
      <c r="RZG156" s="46"/>
      <c r="RZH156" s="46"/>
      <c r="RZI156" s="46"/>
      <c r="RZJ156" s="46"/>
      <c r="RZK156" s="46"/>
      <c r="RZL156" s="46"/>
      <c r="RZM156" s="46"/>
      <c r="RZN156" s="46"/>
      <c r="RZO156" s="46"/>
      <c r="RZP156" s="46"/>
      <c r="RZQ156" s="46"/>
      <c r="RZR156" s="46"/>
      <c r="RZS156" s="46"/>
      <c r="RZT156" s="46"/>
      <c r="RZU156" s="46"/>
      <c r="RZV156" s="46"/>
      <c r="RZW156" s="46"/>
      <c r="RZX156" s="46"/>
      <c r="RZY156" s="46"/>
      <c r="RZZ156" s="46"/>
      <c r="SAA156" s="46"/>
      <c r="SAB156" s="46"/>
      <c r="SAC156" s="46"/>
      <c r="SAD156" s="46"/>
      <c r="SAE156" s="46"/>
      <c r="SAF156" s="46"/>
      <c r="SAG156" s="46"/>
      <c r="SAH156" s="46"/>
      <c r="SAI156" s="46"/>
      <c r="SAJ156" s="46"/>
      <c r="SAK156" s="46"/>
      <c r="SAL156" s="46"/>
      <c r="SAM156" s="46"/>
      <c r="SAN156" s="46"/>
      <c r="SAO156" s="46"/>
      <c r="SAP156" s="46"/>
      <c r="SAQ156" s="46"/>
      <c r="SAR156" s="46"/>
      <c r="SAS156" s="46"/>
      <c r="SAT156" s="46"/>
      <c r="SAU156" s="46"/>
      <c r="SAV156" s="46"/>
      <c r="SAW156" s="46"/>
      <c r="SAX156" s="46"/>
      <c r="SAY156" s="46"/>
      <c r="SAZ156" s="46"/>
      <c r="SBA156" s="46"/>
      <c r="SBB156" s="46"/>
      <c r="SBC156" s="46"/>
      <c r="SBD156" s="46"/>
      <c r="SBE156" s="46"/>
      <c r="SBF156" s="46"/>
      <c r="SBG156" s="46"/>
      <c r="SBH156" s="46"/>
      <c r="SBI156" s="46"/>
      <c r="SBJ156" s="46"/>
      <c r="SBK156" s="46"/>
      <c r="SBL156" s="46"/>
      <c r="SBM156" s="46"/>
      <c r="SBN156" s="46"/>
      <c r="SBO156" s="46"/>
      <c r="SBP156" s="46"/>
      <c r="SBQ156" s="46"/>
      <c r="SBR156" s="46"/>
      <c r="SBS156" s="46"/>
      <c r="SBT156" s="46"/>
      <c r="SBU156" s="46"/>
      <c r="SBV156" s="46"/>
      <c r="SBW156" s="46"/>
      <c r="SBX156" s="46"/>
      <c r="SBY156" s="46"/>
      <c r="SBZ156" s="46"/>
      <c r="SCA156" s="46"/>
      <c r="SCB156" s="46"/>
      <c r="SCC156" s="46"/>
      <c r="SCD156" s="46"/>
      <c r="SCE156" s="46"/>
      <c r="SCF156" s="46"/>
      <c r="SCG156" s="46"/>
      <c r="SCH156" s="46"/>
      <c r="SCI156" s="46"/>
      <c r="SCJ156" s="46"/>
      <c r="SCK156" s="46"/>
      <c r="SCL156" s="46"/>
      <c r="SCM156" s="46"/>
      <c r="SCN156" s="46"/>
      <c r="SCO156" s="46"/>
      <c r="SCP156" s="46"/>
      <c r="SCQ156" s="46"/>
      <c r="SCR156" s="46"/>
      <c r="SCS156" s="46"/>
      <c r="SCT156" s="46"/>
      <c r="SCU156" s="46"/>
      <c r="SCV156" s="46"/>
      <c r="SCW156" s="46"/>
      <c r="SCX156" s="46"/>
      <c r="SCY156" s="46"/>
      <c r="SCZ156" s="46"/>
      <c r="SDA156" s="46"/>
      <c r="SDB156" s="46"/>
      <c r="SDC156" s="46"/>
      <c r="SDD156" s="46"/>
      <c r="SDE156" s="46"/>
      <c r="SDF156" s="46"/>
      <c r="SDG156" s="46"/>
      <c r="SDH156" s="46"/>
      <c r="SDI156" s="46"/>
      <c r="SDJ156" s="46"/>
      <c r="SDK156" s="46"/>
      <c r="SDL156" s="46"/>
      <c r="SDM156" s="46"/>
      <c r="SDN156" s="46"/>
      <c r="SDO156" s="46"/>
      <c r="SDP156" s="46"/>
      <c r="SDQ156" s="46"/>
      <c r="SDR156" s="46"/>
      <c r="SDS156" s="46"/>
      <c r="SDT156" s="46"/>
      <c r="SDU156" s="46"/>
      <c r="SDV156" s="46"/>
      <c r="SDW156" s="46"/>
      <c r="SDX156" s="46"/>
      <c r="SDY156" s="46"/>
      <c r="SDZ156" s="46"/>
      <c r="SEA156" s="46"/>
      <c r="SEB156" s="46"/>
      <c r="SEC156" s="46"/>
      <c r="SED156" s="46"/>
      <c r="SEE156" s="46"/>
      <c r="SEF156" s="46"/>
      <c r="SEG156" s="46"/>
      <c r="SEH156" s="46"/>
      <c r="SEI156" s="46"/>
      <c r="SEJ156" s="46"/>
      <c r="SEK156" s="46"/>
      <c r="SEL156" s="46"/>
      <c r="SEM156" s="46"/>
      <c r="SEN156" s="46"/>
      <c r="SEO156" s="46"/>
      <c r="SEP156" s="46"/>
      <c r="SEQ156" s="46"/>
      <c r="SER156" s="46"/>
      <c r="SES156" s="46"/>
      <c r="SET156" s="46"/>
      <c r="SEU156" s="46"/>
      <c r="SEV156" s="46"/>
      <c r="SEW156" s="46"/>
      <c r="SEX156" s="46"/>
      <c r="SEY156" s="46"/>
      <c r="SEZ156" s="46"/>
      <c r="SFA156" s="46"/>
      <c r="SFB156" s="46"/>
      <c r="SFC156" s="46"/>
      <c r="SFD156" s="46"/>
      <c r="SFE156" s="46"/>
      <c r="SFF156" s="46"/>
      <c r="SFG156" s="46"/>
      <c r="SFH156" s="46"/>
      <c r="SFI156" s="46"/>
      <c r="SFJ156" s="46"/>
      <c r="SFK156" s="46"/>
      <c r="SFL156" s="46"/>
      <c r="SFM156" s="46"/>
      <c r="SFN156" s="46"/>
      <c r="SFO156" s="46"/>
      <c r="SFP156" s="46"/>
      <c r="SFQ156" s="46"/>
      <c r="SFR156" s="46"/>
      <c r="SFS156" s="46"/>
      <c r="SFT156" s="46"/>
      <c r="SFU156" s="46"/>
      <c r="SFV156" s="46"/>
      <c r="SFW156" s="46"/>
      <c r="SFX156" s="46"/>
      <c r="SFY156" s="46"/>
      <c r="SFZ156" s="46"/>
      <c r="SGA156" s="46"/>
      <c r="SGB156" s="46"/>
      <c r="SGC156" s="46"/>
      <c r="SGD156" s="46"/>
      <c r="SGE156" s="46"/>
      <c r="SGF156" s="46"/>
      <c r="SGG156" s="46"/>
      <c r="SGH156" s="46"/>
      <c r="SGI156" s="46"/>
      <c r="SGJ156" s="46"/>
      <c r="SGK156" s="46"/>
      <c r="SGL156" s="46"/>
      <c r="SGM156" s="46"/>
      <c r="SGN156" s="46"/>
      <c r="SGO156" s="46"/>
      <c r="SGP156" s="46"/>
      <c r="SGQ156" s="46"/>
      <c r="SGR156" s="46"/>
      <c r="SGS156" s="46"/>
      <c r="SGT156" s="46"/>
      <c r="SGU156" s="46"/>
      <c r="SGV156" s="46"/>
      <c r="SGW156" s="46"/>
      <c r="SGX156" s="46"/>
      <c r="SGY156" s="46"/>
      <c r="SGZ156" s="46"/>
      <c r="SHA156" s="46"/>
      <c r="SHB156" s="46"/>
      <c r="SHC156" s="46"/>
      <c r="SHD156" s="46"/>
      <c r="SHE156" s="46"/>
      <c r="SHF156" s="46"/>
      <c r="SHG156" s="46"/>
      <c r="SHH156" s="46"/>
      <c r="SHI156" s="46"/>
      <c r="SHJ156" s="46"/>
      <c r="SHK156" s="46"/>
      <c r="SHL156" s="46"/>
      <c r="SHM156" s="46"/>
      <c r="SHN156" s="46"/>
      <c r="SHO156" s="46"/>
      <c r="SHP156" s="46"/>
      <c r="SHQ156" s="46"/>
      <c r="SHR156" s="46"/>
      <c r="SHS156" s="46"/>
      <c r="SHT156" s="46"/>
      <c r="SHU156" s="46"/>
      <c r="SHV156" s="46"/>
      <c r="SHW156" s="46"/>
      <c r="SHX156" s="46"/>
      <c r="SHY156" s="46"/>
      <c r="SHZ156" s="46"/>
      <c r="SIA156" s="46"/>
      <c r="SIB156" s="46"/>
      <c r="SIC156" s="46"/>
      <c r="SID156" s="46"/>
      <c r="SIE156" s="46"/>
      <c r="SIF156" s="46"/>
      <c r="SIG156" s="46"/>
      <c r="SIH156" s="46"/>
      <c r="SII156" s="46"/>
      <c r="SIJ156" s="46"/>
      <c r="SIK156" s="46"/>
      <c r="SIL156" s="46"/>
      <c r="SIM156" s="46"/>
      <c r="SIN156" s="46"/>
      <c r="SIO156" s="46"/>
      <c r="SIP156" s="46"/>
      <c r="SIQ156" s="46"/>
      <c r="SIR156" s="46"/>
      <c r="SIS156" s="46"/>
      <c r="SIT156" s="46"/>
      <c r="SIU156" s="46"/>
      <c r="SIV156" s="46"/>
      <c r="SIW156" s="46"/>
      <c r="SIX156" s="46"/>
      <c r="SIY156" s="46"/>
      <c r="SIZ156" s="46"/>
      <c r="SJA156" s="46"/>
      <c r="SJB156" s="46"/>
      <c r="SJC156" s="46"/>
      <c r="SJD156" s="46"/>
      <c r="SJE156" s="46"/>
      <c r="SJF156" s="46"/>
      <c r="SJG156" s="46"/>
      <c r="SJH156" s="46"/>
      <c r="SJI156" s="46"/>
      <c r="SJJ156" s="46"/>
      <c r="SJK156" s="46"/>
      <c r="SJL156" s="46"/>
      <c r="SJM156" s="46"/>
      <c r="SJN156" s="46"/>
      <c r="SJO156" s="46"/>
      <c r="SJP156" s="46"/>
      <c r="SJQ156" s="46"/>
      <c r="SJR156" s="46"/>
      <c r="SJS156" s="46"/>
      <c r="SJT156" s="46"/>
      <c r="SJU156" s="46"/>
      <c r="SJV156" s="46"/>
      <c r="SJW156" s="46"/>
      <c r="SJX156" s="46"/>
      <c r="SJY156" s="46"/>
      <c r="SJZ156" s="46"/>
      <c r="SKA156" s="46"/>
      <c r="SKB156" s="46"/>
      <c r="SKC156" s="46"/>
      <c r="SKD156" s="46"/>
      <c r="SKE156" s="46"/>
      <c r="SKF156" s="46"/>
      <c r="SKG156" s="46"/>
      <c r="SKH156" s="46"/>
      <c r="SKI156" s="46"/>
      <c r="SKJ156" s="46"/>
      <c r="SKK156" s="46"/>
      <c r="SKL156" s="46"/>
      <c r="SKM156" s="46"/>
      <c r="SKN156" s="46"/>
      <c r="SKO156" s="46"/>
      <c r="SKP156" s="46"/>
      <c r="SKQ156" s="46"/>
      <c r="SKR156" s="46"/>
      <c r="SKS156" s="46"/>
      <c r="SKT156" s="46"/>
      <c r="SKU156" s="46"/>
      <c r="SKV156" s="46"/>
      <c r="SKW156" s="46"/>
      <c r="SKX156" s="46"/>
      <c r="SKY156" s="46"/>
      <c r="SKZ156" s="46"/>
      <c r="SLA156" s="46"/>
      <c r="SLB156" s="46"/>
      <c r="SLC156" s="46"/>
      <c r="SLD156" s="46"/>
      <c r="SLE156" s="46"/>
      <c r="SLF156" s="46"/>
      <c r="SLG156" s="46"/>
      <c r="SLH156" s="46"/>
      <c r="SLI156" s="46"/>
      <c r="SLJ156" s="46"/>
      <c r="SLK156" s="46"/>
      <c r="SLL156" s="46"/>
      <c r="SLM156" s="46"/>
      <c r="SLN156" s="46"/>
      <c r="SLO156" s="46"/>
      <c r="SLP156" s="46"/>
      <c r="SLQ156" s="46"/>
      <c r="SLR156" s="46"/>
      <c r="SLS156" s="46"/>
      <c r="SLT156" s="46"/>
      <c r="SLU156" s="46"/>
      <c r="SLV156" s="46"/>
      <c r="SLW156" s="46"/>
      <c r="SLX156" s="46"/>
      <c r="SLY156" s="46"/>
      <c r="SLZ156" s="46"/>
      <c r="SMA156" s="46"/>
      <c r="SMB156" s="46"/>
      <c r="SMC156" s="46"/>
      <c r="SMD156" s="46"/>
      <c r="SME156" s="46"/>
      <c r="SMF156" s="46"/>
      <c r="SMG156" s="46"/>
      <c r="SMH156" s="46"/>
      <c r="SMI156" s="46"/>
      <c r="SMJ156" s="46"/>
      <c r="SMK156" s="46"/>
      <c r="SML156" s="46"/>
      <c r="SMM156" s="46"/>
      <c r="SMN156" s="46"/>
      <c r="SMO156" s="46"/>
      <c r="SMP156" s="46"/>
      <c r="SMQ156" s="46"/>
      <c r="SMR156" s="46"/>
      <c r="SMS156" s="46"/>
      <c r="SMT156" s="46"/>
      <c r="SMU156" s="46"/>
      <c r="SMV156" s="46"/>
      <c r="SMW156" s="46"/>
      <c r="SMX156" s="46"/>
      <c r="SMY156" s="46"/>
      <c r="SMZ156" s="46"/>
      <c r="SNA156" s="46"/>
      <c r="SNB156" s="46"/>
      <c r="SNC156" s="46"/>
      <c r="SND156" s="46"/>
      <c r="SNE156" s="46"/>
      <c r="SNF156" s="46"/>
      <c r="SNG156" s="46"/>
      <c r="SNH156" s="46"/>
      <c r="SNI156" s="46"/>
      <c r="SNJ156" s="46"/>
      <c r="SNK156" s="46"/>
      <c r="SNL156" s="46"/>
      <c r="SNM156" s="46"/>
      <c r="SNN156" s="46"/>
      <c r="SNO156" s="46"/>
      <c r="SNP156" s="46"/>
      <c r="SNQ156" s="46"/>
      <c r="SNR156" s="46"/>
      <c r="SNS156" s="46"/>
      <c r="SNT156" s="46"/>
      <c r="SNU156" s="46"/>
      <c r="SNV156" s="46"/>
      <c r="SNW156" s="46"/>
      <c r="SNX156" s="46"/>
      <c r="SNY156" s="46"/>
      <c r="SNZ156" s="46"/>
      <c r="SOA156" s="46"/>
      <c r="SOB156" s="46"/>
      <c r="SOC156" s="46"/>
      <c r="SOD156" s="46"/>
      <c r="SOE156" s="46"/>
      <c r="SOF156" s="46"/>
      <c r="SOG156" s="46"/>
      <c r="SOH156" s="46"/>
      <c r="SOI156" s="46"/>
      <c r="SOJ156" s="46"/>
      <c r="SOK156" s="46"/>
      <c r="SOL156" s="46"/>
      <c r="SOM156" s="46"/>
      <c r="SON156" s="46"/>
      <c r="SOO156" s="46"/>
      <c r="SOP156" s="46"/>
      <c r="SOQ156" s="46"/>
      <c r="SOR156" s="46"/>
      <c r="SOS156" s="46"/>
      <c r="SOT156" s="46"/>
      <c r="SOU156" s="46"/>
      <c r="SOV156" s="46"/>
      <c r="SOW156" s="46"/>
      <c r="SOX156" s="46"/>
      <c r="SOY156" s="46"/>
      <c r="SOZ156" s="46"/>
      <c r="SPA156" s="46"/>
      <c r="SPB156" s="46"/>
      <c r="SPC156" s="46"/>
      <c r="SPD156" s="46"/>
      <c r="SPE156" s="46"/>
      <c r="SPF156" s="46"/>
      <c r="SPG156" s="46"/>
      <c r="SPH156" s="46"/>
      <c r="SPI156" s="46"/>
      <c r="SPJ156" s="46"/>
      <c r="SPK156" s="46"/>
      <c r="SPL156" s="46"/>
      <c r="SPM156" s="46"/>
      <c r="SPN156" s="46"/>
      <c r="SPO156" s="46"/>
      <c r="SPP156" s="46"/>
      <c r="SPQ156" s="46"/>
      <c r="SPR156" s="46"/>
      <c r="SPS156" s="46"/>
      <c r="SPT156" s="46"/>
      <c r="SPU156" s="46"/>
      <c r="SPV156" s="46"/>
      <c r="SPW156" s="46"/>
      <c r="SPX156" s="46"/>
      <c r="SPY156" s="46"/>
      <c r="SPZ156" s="46"/>
      <c r="SQA156" s="46"/>
      <c r="SQB156" s="46"/>
      <c r="SQC156" s="46"/>
      <c r="SQD156" s="46"/>
      <c r="SQE156" s="46"/>
      <c r="SQF156" s="46"/>
      <c r="SQG156" s="46"/>
      <c r="SQH156" s="46"/>
      <c r="SQI156" s="46"/>
      <c r="SQJ156" s="46"/>
      <c r="SQK156" s="46"/>
      <c r="SQL156" s="46"/>
      <c r="SQM156" s="46"/>
      <c r="SQN156" s="46"/>
      <c r="SQO156" s="46"/>
      <c r="SQP156" s="46"/>
      <c r="SQQ156" s="46"/>
      <c r="SQR156" s="46"/>
      <c r="SQS156" s="46"/>
      <c r="SQT156" s="46"/>
      <c r="SQU156" s="46"/>
      <c r="SQV156" s="46"/>
      <c r="SQW156" s="46"/>
      <c r="SQX156" s="46"/>
      <c r="SQY156" s="46"/>
      <c r="SQZ156" s="46"/>
      <c r="SRA156" s="46"/>
      <c r="SRB156" s="46"/>
      <c r="SRC156" s="46"/>
      <c r="SRD156" s="46"/>
      <c r="SRE156" s="46"/>
      <c r="SRF156" s="46"/>
      <c r="SRG156" s="46"/>
      <c r="SRH156" s="46"/>
      <c r="SRI156" s="46"/>
      <c r="SRJ156" s="46"/>
      <c r="SRK156" s="46"/>
      <c r="SRL156" s="46"/>
      <c r="SRM156" s="46"/>
      <c r="SRN156" s="46"/>
      <c r="SRO156" s="46"/>
      <c r="SRP156" s="46"/>
      <c r="SRQ156" s="46"/>
      <c r="SRR156" s="46"/>
      <c r="SRS156" s="46"/>
      <c r="SRT156" s="46"/>
      <c r="SRU156" s="46"/>
      <c r="SRV156" s="46"/>
      <c r="SRW156" s="46"/>
      <c r="SRX156" s="46"/>
      <c r="SRY156" s="46"/>
      <c r="SRZ156" s="46"/>
      <c r="SSA156" s="46"/>
      <c r="SSB156" s="46"/>
      <c r="SSC156" s="46"/>
      <c r="SSD156" s="46"/>
      <c r="SSE156" s="46"/>
      <c r="SSF156" s="46"/>
      <c r="SSG156" s="46"/>
      <c r="SSH156" s="46"/>
      <c r="SSI156" s="46"/>
      <c r="SSJ156" s="46"/>
      <c r="SSK156" s="46"/>
      <c r="SSL156" s="46"/>
      <c r="SSM156" s="46"/>
      <c r="SSN156" s="46"/>
      <c r="SSO156" s="46"/>
      <c r="SSP156" s="46"/>
      <c r="SSQ156" s="46"/>
      <c r="SSR156" s="46"/>
      <c r="SSS156" s="46"/>
      <c r="SST156" s="46"/>
      <c r="SSU156" s="46"/>
      <c r="SSV156" s="46"/>
      <c r="SSW156" s="46"/>
      <c r="SSX156" s="46"/>
      <c r="SSY156" s="46"/>
      <c r="SSZ156" s="46"/>
      <c r="STA156" s="46"/>
      <c r="STB156" s="46"/>
      <c r="STC156" s="46"/>
      <c r="STD156" s="46"/>
      <c r="STE156" s="46"/>
      <c r="STF156" s="46"/>
      <c r="STG156" s="46"/>
      <c r="STH156" s="46"/>
      <c r="STI156" s="46"/>
      <c r="STJ156" s="46"/>
      <c r="STK156" s="46"/>
      <c r="STL156" s="46"/>
      <c r="STM156" s="46"/>
      <c r="STN156" s="46"/>
      <c r="STO156" s="46"/>
      <c r="STP156" s="46"/>
      <c r="STQ156" s="46"/>
      <c r="STR156" s="46"/>
      <c r="STS156" s="46"/>
      <c r="STT156" s="46"/>
      <c r="STU156" s="46"/>
      <c r="STV156" s="46"/>
      <c r="STW156" s="46"/>
      <c r="STX156" s="46"/>
      <c r="STY156" s="46"/>
      <c r="STZ156" s="46"/>
      <c r="SUA156" s="46"/>
      <c r="SUB156" s="46"/>
      <c r="SUC156" s="46"/>
      <c r="SUD156" s="46"/>
      <c r="SUE156" s="46"/>
      <c r="SUF156" s="46"/>
      <c r="SUG156" s="46"/>
      <c r="SUH156" s="46"/>
      <c r="SUI156" s="46"/>
      <c r="SUJ156" s="46"/>
      <c r="SUK156" s="46"/>
      <c r="SUL156" s="46"/>
      <c r="SUM156" s="46"/>
      <c r="SUN156" s="46"/>
      <c r="SUO156" s="46"/>
      <c r="SUP156" s="46"/>
      <c r="SUQ156" s="46"/>
      <c r="SUR156" s="46"/>
      <c r="SUS156" s="46"/>
      <c r="SUT156" s="46"/>
      <c r="SUU156" s="46"/>
      <c r="SUV156" s="46"/>
      <c r="SUW156" s="46"/>
      <c r="SUX156" s="46"/>
      <c r="SUY156" s="46"/>
      <c r="SUZ156" s="46"/>
      <c r="SVA156" s="46"/>
      <c r="SVB156" s="46"/>
      <c r="SVC156" s="46"/>
      <c r="SVD156" s="46"/>
      <c r="SVE156" s="46"/>
      <c r="SVF156" s="46"/>
      <c r="SVG156" s="46"/>
      <c r="SVH156" s="46"/>
      <c r="SVI156" s="46"/>
      <c r="SVJ156" s="46"/>
      <c r="SVK156" s="46"/>
      <c r="SVL156" s="46"/>
      <c r="SVM156" s="46"/>
      <c r="SVN156" s="46"/>
      <c r="SVO156" s="46"/>
      <c r="SVP156" s="46"/>
      <c r="SVQ156" s="46"/>
      <c r="SVR156" s="46"/>
      <c r="SVS156" s="46"/>
      <c r="SVT156" s="46"/>
      <c r="SVU156" s="46"/>
      <c r="SVV156" s="46"/>
      <c r="SVW156" s="46"/>
      <c r="SVX156" s="46"/>
      <c r="SVY156" s="46"/>
      <c r="SVZ156" s="46"/>
      <c r="SWA156" s="46"/>
      <c r="SWB156" s="46"/>
      <c r="SWC156" s="46"/>
      <c r="SWD156" s="46"/>
      <c r="SWE156" s="46"/>
      <c r="SWF156" s="46"/>
      <c r="SWG156" s="46"/>
      <c r="SWH156" s="46"/>
      <c r="SWI156" s="46"/>
      <c r="SWJ156" s="46"/>
      <c r="SWK156" s="46"/>
      <c r="SWL156" s="46"/>
      <c r="SWM156" s="46"/>
      <c r="SWN156" s="46"/>
      <c r="SWO156" s="46"/>
      <c r="SWP156" s="46"/>
      <c r="SWQ156" s="46"/>
      <c r="SWR156" s="46"/>
      <c r="SWS156" s="46"/>
      <c r="SWT156" s="46"/>
      <c r="SWU156" s="46"/>
      <c r="SWV156" s="46"/>
      <c r="SWW156" s="46"/>
      <c r="SWX156" s="46"/>
      <c r="SWY156" s="46"/>
      <c r="SWZ156" s="46"/>
      <c r="SXA156" s="46"/>
      <c r="SXB156" s="46"/>
      <c r="SXC156" s="46"/>
      <c r="SXD156" s="46"/>
      <c r="SXE156" s="46"/>
      <c r="SXF156" s="46"/>
      <c r="SXG156" s="46"/>
      <c r="SXH156" s="46"/>
      <c r="SXI156" s="46"/>
      <c r="SXJ156" s="46"/>
      <c r="SXK156" s="46"/>
      <c r="SXL156" s="46"/>
      <c r="SXM156" s="46"/>
      <c r="SXN156" s="46"/>
      <c r="SXO156" s="46"/>
      <c r="SXP156" s="46"/>
      <c r="SXQ156" s="46"/>
      <c r="SXR156" s="46"/>
      <c r="SXS156" s="46"/>
      <c r="SXT156" s="46"/>
      <c r="SXU156" s="46"/>
      <c r="SXV156" s="46"/>
      <c r="SXW156" s="46"/>
      <c r="SXX156" s="46"/>
      <c r="SXY156" s="46"/>
      <c r="SXZ156" s="46"/>
      <c r="SYA156" s="46"/>
      <c r="SYB156" s="46"/>
      <c r="SYC156" s="46"/>
      <c r="SYD156" s="46"/>
      <c r="SYE156" s="46"/>
      <c r="SYF156" s="46"/>
      <c r="SYG156" s="46"/>
      <c r="SYH156" s="46"/>
      <c r="SYI156" s="46"/>
      <c r="SYJ156" s="46"/>
      <c r="SYK156" s="46"/>
      <c r="SYL156" s="46"/>
      <c r="SYM156" s="46"/>
      <c r="SYN156" s="46"/>
      <c r="SYO156" s="46"/>
      <c r="SYP156" s="46"/>
      <c r="SYQ156" s="46"/>
      <c r="SYR156" s="46"/>
      <c r="SYS156" s="46"/>
      <c r="SYT156" s="46"/>
      <c r="SYU156" s="46"/>
      <c r="SYV156" s="46"/>
      <c r="SYW156" s="46"/>
      <c r="SYX156" s="46"/>
      <c r="SYY156" s="46"/>
      <c r="SYZ156" s="46"/>
      <c r="SZA156" s="46"/>
      <c r="SZB156" s="46"/>
      <c r="SZC156" s="46"/>
      <c r="SZD156" s="46"/>
      <c r="SZE156" s="46"/>
      <c r="SZF156" s="46"/>
      <c r="SZG156" s="46"/>
      <c r="SZH156" s="46"/>
      <c r="SZI156" s="46"/>
      <c r="SZJ156" s="46"/>
      <c r="SZK156" s="46"/>
      <c r="SZL156" s="46"/>
      <c r="SZM156" s="46"/>
      <c r="SZN156" s="46"/>
      <c r="SZO156" s="46"/>
      <c r="SZP156" s="46"/>
      <c r="SZQ156" s="46"/>
      <c r="SZR156" s="46"/>
      <c r="SZS156" s="46"/>
      <c r="SZT156" s="46"/>
      <c r="SZU156" s="46"/>
      <c r="SZV156" s="46"/>
      <c r="SZW156" s="46"/>
      <c r="SZX156" s="46"/>
      <c r="SZY156" s="46"/>
      <c r="SZZ156" s="46"/>
      <c r="TAA156" s="46"/>
      <c r="TAB156" s="46"/>
      <c r="TAC156" s="46"/>
      <c r="TAD156" s="46"/>
      <c r="TAE156" s="46"/>
      <c r="TAF156" s="46"/>
      <c r="TAG156" s="46"/>
      <c r="TAH156" s="46"/>
      <c r="TAI156" s="46"/>
      <c r="TAJ156" s="46"/>
      <c r="TAK156" s="46"/>
      <c r="TAL156" s="46"/>
      <c r="TAM156" s="46"/>
      <c r="TAN156" s="46"/>
      <c r="TAO156" s="46"/>
      <c r="TAP156" s="46"/>
      <c r="TAQ156" s="46"/>
      <c r="TAR156" s="46"/>
      <c r="TAS156" s="46"/>
      <c r="TAT156" s="46"/>
      <c r="TAU156" s="46"/>
      <c r="TAV156" s="46"/>
      <c r="TAW156" s="46"/>
      <c r="TAX156" s="46"/>
      <c r="TAY156" s="46"/>
      <c r="TAZ156" s="46"/>
      <c r="TBA156" s="46"/>
      <c r="TBB156" s="46"/>
      <c r="TBC156" s="46"/>
      <c r="TBD156" s="46"/>
      <c r="TBE156" s="46"/>
      <c r="TBF156" s="46"/>
      <c r="TBG156" s="46"/>
      <c r="TBH156" s="46"/>
      <c r="TBI156" s="46"/>
      <c r="TBJ156" s="46"/>
      <c r="TBK156" s="46"/>
      <c r="TBL156" s="46"/>
      <c r="TBM156" s="46"/>
      <c r="TBN156" s="46"/>
      <c r="TBO156" s="46"/>
      <c r="TBP156" s="46"/>
      <c r="TBQ156" s="46"/>
      <c r="TBR156" s="46"/>
      <c r="TBS156" s="46"/>
      <c r="TBT156" s="46"/>
      <c r="TBU156" s="46"/>
      <c r="TBV156" s="46"/>
      <c r="TBW156" s="46"/>
      <c r="TBX156" s="46"/>
      <c r="TBY156" s="46"/>
      <c r="TBZ156" s="46"/>
      <c r="TCA156" s="46"/>
      <c r="TCB156" s="46"/>
      <c r="TCC156" s="46"/>
      <c r="TCD156" s="46"/>
      <c r="TCE156" s="46"/>
      <c r="TCF156" s="46"/>
      <c r="TCG156" s="46"/>
      <c r="TCH156" s="46"/>
      <c r="TCI156" s="46"/>
      <c r="TCJ156" s="46"/>
      <c r="TCK156" s="46"/>
      <c r="TCL156" s="46"/>
      <c r="TCM156" s="46"/>
      <c r="TCN156" s="46"/>
      <c r="TCO156" s="46"/>
      <c r="TCP156" s="46"/>
      <c r="TCQ156" s="46"/>
      <c r="TCR156" s="46"/>
      <c r="TCS156" s="46"/>
      <c r="TCT156" s="46"/>
      <c r="TCU156" s="46"/>
      <c r="TCV156" s="46"/>
      <c r="TCW156" s="46"/>
      <c r="TCX156" s="46"/>
      <c r="TCY156" s="46"/>
      <c r="TCZ156" s="46"/>
      <c r="TDA156" s="46"/>
      <c r="TDB156" s="46"/>
      <c r="TDC156" s="46"/>
      <c r="TDD156" s="46"/>
      <c r="TDE156" s="46"/>
      <c r="TDF156" s="46"/>
      <c r="TDG156" s="46"/>
      <c r="TDH156" s="46"/>
      <c r="TDI156" s="46"/>
      <c r="TDJ156" s="46"/>
      <c r="TDK156" s="46"/>
      <c r="TDL156" s="46"/>
      <c r="TDM156" s="46"/>
      <c r="TDN156" s="46"/>
      <c r="TDO156" s="46"/>
      <c r="TDP156" s="46"/>
      <c r="TDQ156" s="46"/>
      <c r="TDR156" s="46"/>
      <c r="TDS156" s="46"/>
      <c r="TDT156" s="46"/>
      <c r="TDU156" s="46"/>
      <c r="TDV156" s="46"/>
      <c r="TDW156" s="46"/>
      <c r="TDX156" s="46"/>
      <c r="TDY156" s="46"/>
      <c r="TDZ156" s="46"/>
      <c r="TEA156" s="46"/>
      <c r="TEB156" s="46"/>
      <c r="TEC156" s="46"/>
      <c r="TED156" s="46"/>
      <c r="TEE156" s="46"/>
      <c r="TEF156" s="46"/>
      <c r="TEG156" s="46"/>
      <c r="TEH156" s="46"/>
      <c r="TEI156" s="46"/>
      <c r="TEJ156" s="46"/>
      <c r="TEK156" s="46"/>
      <c r="TEL156" s="46"/>
      <c r="TEM156" s="46"/>
      <c r="TEN156" s="46"/>
      <c r="TEO156" s="46"/>
      <c r="TEP156" s="46"/>
      <c r="TEQ156" s="46"/>
      <c r="TER156" s="46"/>
      <c r="TES156" s="46"/>
      <c r="TET156" s="46"/>
      <c r="TEU156" s="46"/>
      <c r="TEV156" s="46"/>
      <c r="TEW156" s="46"/>
      <c r="TEX156" s="46"/>
      <c r="TEY156" s="46"/>
      <c r="TEZ156" s="46"/>
      <c r="TFA156" s="46"/>
      <c r="TFB156" s="46"/>
      <c r="TFC156" s="46"/>
      <c r="TFD156" s="46"/>
      <c r="TFE156" s="46"/>
      <c r="TFF156" s="46"/>
      <c r="TFG156" s="46"/>
      <c r="TFH156" s="46"/>
      <c r="TFI156" s="46"/>
      <c r="TFJ156" s="46"/>
      <c r="TFK156" s="46"/>
      <c r="TFL156" s="46"/>
      <c r="TFM156" s="46"/>
      <c r="TFN156" s="46"/>
      <c r="TFO156" s="46"/>
      <c r="TFP156" s="46"/>
      <c r="TFQ156" s="46"/>
      <c r="TFR156" s="46"/>
      <c r="TFS156" s="46"/>
      <c r="TFT156" s="46"/>
      <c r="TFU156" s="46"/>
      <c r="TFV156" s="46"/>
      <c r="TFW156" s="46"/>
      <c r="TFX156" s="46"/>
      <c r="TFY156" s="46"/>
      <c r="TFZ156" s="46"/>
      <c r="TGA156" s="46"/>
      <c r="TGB156" s="46"/>
      <c r="TGC156" s="46"/>
      <c r="TGD156" s="46"/>
      <c r="TGE156" s="46"/>
      <c r="TGF156" s="46"/>
      <c r="TGG156" s="46"/>
      <c r="TGH156" s="46"/>
      <c r="TGI156" s="46"/>
      <c r="TGJ156" s="46"/>
      <c r="TGK156" s="46"/>
      <c r="TGL156" s="46"/>
      <c r="TGM156" s="46"/>
      <c r="TGN156" s="46"/>
      <c r="TGO156" s="46"/>
      <c r="TGP156" s="46"/>
      <c r="TGQ156" s="46"/>
      <c r="TGR156" s="46"/>
      <c r="TGS156" s="46"/>
      <c r="TGT156" s="46"/>
      <c r="TGU156" s="46"/>
      <c r="TGV156" s="46"/>
      <c r="TGW156" s="46"/>
      <c r="TGX156" s="46"/>
      <c r="TGY156" s="46"/>
      <c r="TGZ156" s="46"/>
      <c r="THA156" s="46"/>
      <c r="THB156" s="46"/>
      <c r="THC156" s="46"/>
      <c r="THD156" s="46"/>
      <c r="THE156" s="46"/>
      <c r="THF156" s="46"/>
      <c r="THG156" s="46"/>
      <c r="THH156" s="46"/>
      <c r="THI156" s="46"/>
      <c r="THJ156" s="46"/>
      <c r="THK156" s="46"/>
      <c r="THL156" s="46"/>
      <c r="THM156" s="46"/>
      <c r="THN156" s="46"/>
      <c r="THO156" s="46"/>
      <c r="THP156" s="46"/>
      <c r="THQ156" s="46"/>
      <c r="THR156" s="46"/>
      <c r="THS156" s="46"/>
      <c r="THT156" s="46"/>
      <c r="THU156" s="46"/>
      <c r="THV156" s="46"/>
      <c r="THW156" s="46"/>
      <c r="THX156" s="46"/>
      <c r="THY156" s="46"/>
      <c r="THZ156" s="46"/>
      <c r="TIA156" s="46"/>
      <c r="TIB156" s="46"/>
      <c r="TIC156" s="46"/>
      <c r="TID156" s="46"/>
      <c r="TIE156" s="46"/>
      <c r="TIF156" s="46"/>
      <c r="TIG156" s="46"/>
      <c r="TIH156" s="46"/>
      <c r="TII156" s="46"/>
      <c r="TIJ156" s="46"/>
      <c r="TIK156" s="46"/>
      <c r="TIL156" s="46"/>
      <c r="TIM156" s="46"/>
      <c r="TIN156" s="46"/>
      <c r="TIO156" s="46"/>
      <c r="TIP156" s="46"/>
      <c r="TIQ156" s="46"/>
      <c r="TIR156" s="46"/>
      <c r="TIS156" s="46"/>
      <c r="TIT156" s="46"/>
      <c r="TIU156" s="46"/>
      <c r="TIV156" s="46"/>
      <c r="TIW156" s="46"/>
      <c r="TIX156" s="46"/>
      <c r="TIY156" s="46"/>
      <c r="TIZ156" s="46"/>
      <c r="TJA156" s="46"/>
      <c r="TJB156" s="46"/>
      <c r="TJC156" s="46"/>
      <c r="TJD156" s="46"/>
      <c r="TJE156" s="46"/>
      <c r="TJF156" s="46"/>
      <c r="TJG156" s="46"/>
      <c r="TJH156" s="46"/>
      <c r="TJI156" s="46"/>
      <c r="TJJ156" s="46"/>
      <c r="TJK156" s="46"/>
      <c r="TJL156" s="46"/>
      <c r="TJM156" s="46"/>
      <c r="TJN156" s="46"/>
      <c r="TJO156" s="46"/>
      <c r="TJP156" s="46"/>
      <c r="TJQ156" s="46"/>
      <c r="TJR156" s="46"/>
      <c r="TJS156" s="46"/>
      <c r="TJT156" s="46"/>
      <c r="TJU156" s="46"/>
      <c r="TJV156" s="46"/>
      <c r="TJW156" s="46"/>
      <c r="TJX156" s="46"/>
      <c r="TJY156" s="46"/>
      <c r="TJZ156" s="46"/>
      <c r="TKA156" s="46"/>
      <c r="TKB156" s="46"/>
      <c r="TKC156" s="46"/>
      <c r="TKD156" s="46"/>
      <c r="TKE156" s="46"/>
      <c r="TKF156" s="46"/>
      <c r="TKG156" s="46"/>
      <c r="TKH156" s="46"/>
      <c r="TKI156" s="46"/>
      <c r="TKJ156" s="46"/>
      <c r="TKK156" s="46"/>
      <c r="TKL156" s="46"/>
      <c r="TKM156" s="46"/>
      <c r="TKN156" s="46"/>
      <c r="TKO156" s="46"/>
      <c r="TKP156" s="46"/>
      <c r="TKQ156" s="46"/>
      <c r="TKR156" s="46"/>
      <c r="TKS156" s="46"/>
      <c r="TKT156" s="46"/>
      <c r="TKU156" s="46"/>
      <c r="TKV156" s="46"/>
      <c r="TKW156" s="46"/>
      <c r="TKX156" s="46"/>
      <c r="TKY156" s="46"/>
      <c r="TKZ156" s="46"/>
      <c r="TLA156" s="46"/>
      <c r="TLB156" s="46"/>
      <c r="TLC156" s="46"/>
      <c r="TLD156" s="46"/>
      <c r="TLE156" s="46"/>
      <c r="TLF156" s="46"/>
      <c r="TLG156" s="46"/>
      <c r="TLH156" s="46"/>
      <c r="TLI156" s="46"/>
      <c r="TLJ156" s="46"/>
      <c r="TLK156" s="46"/>
      <c r="TLL156" s="46"/>
      <c r="TLM156" s="46"/>
      <c r="TLN156" s="46"/>
      <c r="TLO156" s="46"/>
      <c r="TLP156" s="46"/>
      <c r="TLQ156" s="46"/>
      <c r="TLR156" s="46"/>
      <c r="TLS156" s="46"/>
      <c r="TLT156" s="46"/>
      <c r="TLU156" s="46"/>
      <c r="TLV156" s="46"/>
      <c r="TLW156" s="46"/>
      <c r="TLX156" s="46"/>
      <c r="TLY156" s="46"/>
      <c r="TLZ156" s="46"/>
      <c r="TMA156" s="46"/>
      <c r="TMB156" s="46"/>
      <c r="TMC156" s="46"/>
      <c r="TMD156" s="46"/>
      <c r="TME156" s="46"/>
      <c r="TMF156" s="46"/>
      <c r="TMG156" s="46"/>
      <c r="TMH156" s="46"/>
      <c r="TMI156" s="46"/>
      <c r="TMJ156" s="46"/>
      <c r="TMK156" s="46"/>
      <c r="TML156" s="46"/>
      <c r="TMM156" s="46"/>
      <c r="TMN156" s="46"/>
      <c r="TMO156" s="46"/>
      <c r="TMP156" s="46"/>
      <c r="TMQ156" s="46"/>
      <c r="TMR156" s="46"/>
      <c r="TMS156" s="46"/>
      <c r="TMT156" s="46"/>
      <c r="TMU156" s="46"/>
      <c r="TMV156" s="46"/>
      <c r="TMW156" s="46"/>
      <c r="TMX156" s="46"/>
      <c r="TMY156" s="46"/>
      <c r="TMZ156" s="46"/>
      <c r="TNA156" s="46"/>
      <c r="TNB156" s="46"/>
      <c r="TNC156" s="46"/>
      <c r="TND156" s="46"/>
      <c r="TNE156" s="46"/>
      <c r="TNF156" s="46"/>
      <c r="TNG156" s="46"/>
      <c r="TNH156" s="46"/>
      <c r="TNI156" s="46"/>
      <c r="TNJ156" s="46"/>
      <c r="TNK156" s="46"/>
      <c r="TNL156" s="46"/>
      <c r="TNM156" s="46"/>
      <c r="TNN156" s="46"/>
      <c r="TNO156" s="46"/>
      <c r="TNP156" s="46"/>
      <c r="TNQ156" s="46"/>
      <c r="TNR156" s="46"/>
      <c r="TNS156" s="46"/>
      <c r="TNT156" s="46"/>
      <c r="TNU156" s="46"/>
      <c r="TNV156" s="46"/>
      <c r="TNW156" s="46"/>
      <c r="TNX156" s="46"/>
      <c r="TNY156" s="46"/>
      <c r="TNZ156" s="46"/>
      <c r="TOA156" s="46"/>
      <c r="TOB156" s="46"/>
      <c r="TOC156" s="46"/>
      <c r="TOD156" s="46"/>
      <c r="TOE156" s="46"/>
      <c r="TOF156" s="46"/>
      <c r="TOG156" s="46"/>
      <c r="TOH156" s="46"/>
      <c r="TOI156" s="46"/>
      <c r="TOJ156" s="46"/>
      <c r="TOK156" s="46"/>
      <c r="TOL156" s="46"/>
      <c r="TOM156" s="46"/>
      <c r="TON156" s="46"/>
      <c r="TOO156" s="46"/>
      <c r="TOP156" s="46"/>
      <c r="TOQ156" s="46"/>
      <c r="TOR156" s="46"/>
      <c r="TOS156" s="46"/>
      <c r="TOT156" s="46"/>
      <c r="TOU156" s="46"/>
      <c r="TOV156" s="46"/>
      <c r="TOW156" s="46"/>
      <c r="TOX156" s="46"/>
      <c r="TOY156" s="46"/>
      <c r="TOZ156" s="46"/>
      <c r="TPA156" s="46"/>
      <c r="TPB156" s="46"/>
      <c r="TPC156" s="46"/>
      <c r="TPD156" s="46"/>
      <c r="TPE156" s="46"/>
      <c r="TPF156" s="46"/>
      <c r="TPG156" s="46"/>
      <c r="TPH156" s="46"/>
      <c r="TPI156" s="46"/>
      <c r="TPJ156" s="46"/>
      <c r="TPK156" s="46"/>
      <c r="TPL156" s="46"/>
      <c r="TPM156" s="46"/>
      <c r="TPN156" s="46"/>
      <c r="TPO156" s="46"/>
      <c r="TPP156" s="46"/>
      <c r="TPQ156" s="46"/>
      <c r="TPR156" s="46"/>
      <c r="TPS156" s="46"/>
      <c r="TPT156" s="46"/>
      <c r="TPU156" s="46"/>
      <c r="TPV156" s="46"/>
      <c r="TPW156" s="46"/>
      <c r="TPX156" s="46"/>
      <c r="TPY156" s="46"/>
      <c r="TPZ156" s="46"/>
      <c r="TQA156" s="46"/>
      <c r="TQB156" s="46"/>
      <c r="TQC156" s="46"/>
      <c r="TQD156" s="46"/>
      <c r="TQE156" s="46"/>
      <c r="TQF156" s="46"/>
      <c r="TQG156" s="46"/>
      <c r="TQH156" s="46"/>
      <c r="TQI156" s="46"/>
      <c r="TQJ156" s="46"/>
      <c r="TQK156" s="46"/>
      <c r="TQL156" s="46"/>
      <c r="TQM156" s="46"/>
      <c r="TQN156" s="46"/>
      <c r="TQO156" s="46"/>
      <c r="TQP156" s="46"/>
      <c r="TQQ156" s="46"/>
      <c r="TQR156" s="46"/>
      <c r="TQS156" s="46"/>
      <c r="TQT156" s="46"/>
      <c r="TQU156" s="46"/>
      <c r="TQV156" s="46"/>
      <c r="TQW156" s="46"/>
      <c r="TQX156" s="46"/>
      <c r="TQY156" s="46"/>
      <c r="TQZ156" s="46"/>
      <c r="TRA156" s="46"/>
      <c r="TRB156" s="46"/>
      <c r="TRC156" s="46"/>
      <c r="TRD156" s="46"/>
      <c r="TRE156" s="46"/>
      <c r="TRF156" s="46"/>
      <c r="TRG156" s="46"/>
      <c r="TRH156" s="46"/>
      <c r="TRI156" s="46"/>
      <c r="TRJ156" s="46"/>
      <c r="TRK156" s="46"/>
      <c r="TRL156" s="46"/>
      <c r="TRM156" s="46"/>
      <c r="TRN156" s="46"/>
      <c r="TRO156" s="46"/>
      <c r="TRP156" s="46"/>
      <c r="TRQ156" s="46"/>
      <c r="TRR156" s="46"/>
      <c r="TRS156" s="46"/>
      <c r="TRT156" s="46"/>
      <c r="TRU156" s="46"/>
      <c r="TRV156" s="46"/>
      <c r="TRW156" s="46"/>
      <c r="TRX156" s="46"/>
      <c r="TRY156" s="46"/>
      <c r="TRZ156" s="46"/>
      <c r="TSA156" s="46"/>
      <c r="TSB156" s="46"/>
      <c r="TSC156" s="46"/>
      <c r="TSD156" s="46"/>
      <c r="TSE156" s="46"/>
      <c r="TSF156" s="46"/>
      <c r="TSG156" s="46"/>
      <c r="TSH156" s="46"/>
      <c r="TSI156" s="46"/>
      <c r="TSJ156" s="46"/>
      <c r="TSK156" s="46"/>
      <c r="TSL156" s="46"/>
      <c r="TSM156" s="46"/>
      <c r="TSN156" s="46"/>
      <c r="TSO156" s="46"/>
      <c r="TSP156" s="46"/>
      <c r="TSQ156" s="46"/>
      <c r="TSR156" s="46"/>
      <c r="TSS156" s="46"/>
      <c r="TST156" s="46"/>
      <c r="TSU156" s="46"/>
      <c r="TSV156" s="46"/>
      <c r="TSW156" s="46"/>
      <c r="TSX156" s="46"/>
      <c r="TSY156" s="46"/>
      <c r="TSZ156" s="46"/>
      <c r="TTA156" s="46"/>
      <c r="TTB156" s="46"/>
      <c r="TTC156" s="46"/>
      <c r="TTD156" s="46"/>
      <c r="TTE156" s="46"/>
      <c r="TTF156" s="46"/>
      <c r="TTG156" s="46"/>
      <c r="TTH156" s="46"/>
      <c r="TTI156" s="46"/>
      <c r="TTJ156" s="46"/>
      <c r="TTK156" s="46"/>
      <c r="TTL156" s="46"/>
      <c r="TTM156" s="46"/>
      <c r="TTN156" s="46"/>
      <c r="TTO156" s="46"/>
      <c r="TTP156" s="46"/>
      <c r="TTQ156" s="46"/>
      <c r="TTR156" s="46"/>
      <c r="TTS156" s="46"/>
      <c r="TTT156" s="46"/>
      <c r="TTU156" s="46"/>
      <c r="TTV156" s="46"/>
      <c r="TTW156" s="46"/>
      <c r="TTX156" s="46"/>
      <c r="TTY156" s="46"/>
      <c r="TTZ156" s="46"/>
      <c r="TUA156" s="46"/>
      <c r="TUB156" s="46"/>
      <c r="TUC156" s="46"/>
      <c r="TUD156" s="46"/>
      <c r="TUE156" s="46"/>
      <c r="TUF156" s="46"/>
      <c r="TUG156" s="46"/>
      <c r="TUH156" s="46"/>
      <c r="TUI156" s="46"/>
      <c r="TUJ156" s="46"/>
      <c r="TUK156" s="46"/>
      <c r="TUL156" s="46"/>
      <c r="TUM156" s="46"/>
      <c r="TUN156" s="46"/>
      <c r="TUO156" s="46"/>
      <c r="TUP156" s="46"/>
      <c r="TUQ156" s="46"/>
      <c r="TUR156" s="46"/>
      <c r="TUS156" s="46"/>
      <c r="TUT156" s="46"/>
      <c r="TUU156" s="46"/>
      <c r="TUV156" s="46"/>
      <c r="TUW156" s="46"/>
      <c r="TUX156" s="46"/>
      <c r="TUY156" s="46"/>
      <c r="TUZ156" s="46"/>
      <c r="TVA156" s="46"/>
      <c r="TVB156" s="46"/>
      <c r="TVC156" s="46"/>
      <c r="TVD156" s="46"/>
      <c r="TVE156" s="46"/>
      <c r="TVF156" s="46"/>
      <c r="TVG156" s="46"/>
      <c r="TVH156" s="46"/>
      <c r="TVI156" s="46"/>
      <c r="TVJ156" s="46"/>
      <c r="TVK156" s="46"/>
      <c r="TVL156" s="46"/>
      <c r="TVM156" s="46"/>
      <c r="TVN156" s="46"/>
      <c r="TVO156" s="46"/>
      <c r="TVP156" s="46"/>
      <c r="TVQ156" s="46"/>
      <c r="TVR156" s="46"/>
      <c r="TVS156" s="46"/>
      <c r="TVT156" s="46"/>
      <c r="TVU156" s="46"/>
      <c r="TVV156" s="46"/>
      <c r="TVW156" s="46"/>
      <c r="TVX156" s="46"/>
      <c r="TVY156" s="46"/>
      <c r="TVZ156" s="46"/>
      <c r="TWA156" s="46"/>
      <c r="TWB156" s="46"/>
      <c r="TWC156" s="46"/>
      <c r="TWD156" s="46"/>
      <c r="TWE156" s="46"/>
      <c r="TWF156" s="46"/>
      <c r="TWG156" s="46"/>
      <c r="TWH156" s="46"/>
      <c r="TWI156" s="46"/>
      <c r="TWJ156" s="46"/>
      <c r="TWK156" s="46"/>
      <c r="TWL156" s="46"/>
      <c r="TWM156" s="46"/>
      <c r="TWN156" s="46"/>
      <c r="TWO156" s="46"/>
      <c r="TWP156" s="46"/>
      <c r="TWQ156" s="46"/>
      <c r="TWR156" s="46"/>
      <c r="TWS156" s="46"/>
      <c r="TWT156" s="46"/>
      <c r="TWU156" s="46"/>
      <c r="TWV156" s="46"/>
      <c r="TWW156" s="46"/>
      <c r="TWX156" s="46"/>
      <c r="TWY156" s="46"/>
      <c r="TWZ156" s="46"/>
      <c r="TXA156" s="46"/>
      <c r="TXB156" s="46"/>
      <c r="TXC156" s="46"/>
      <c r="TXD156" s="46"/>
      <c r="TXE156" s="46"/>
      <c r="TXF156" s="46"/>
      <c r="TXG156" s="46"/>
      <c r="TXH156" s="46"/>
      <c r="TXI156" s="46"/>
      <c r="TXJ156" s="46"/>
      <c r="TXK156" s="46"/>
      <c r="TXL156" s="46"/>
      <c r="TXM156" s="46"/>
      <c r="TXN156" s="46"/>
      <c r="TXO156" s="46"/>
      <c r="TXP156" s="46"/>
      <c r="TXQ156" s="46"/>
      <c r="TXR156" s="46"/>
      <c r="TXS156" s="46"/>
      <c r="TXT156" s="46"/>
      <c r="TXU156" s="46"/>
      <c r="TXV156" s="46"/>
      <c r="TXW156" s="46"/>
      <c r="TXX156" s="46"/>
      <c r="TXY156" s="46"/>
      <c r="TXZ156" s="46"/>
      <c r="TYA156" s="46"/>
      <c r="TYB156" s="46"/>
      <c r="TYC156" s="46"/>
      <c r="TYD156" s="46"/>
      <c r="TYE156" s="46"/>
      <c r="TYF156" s="46"/>
      <c r="TYG156" s="46"/>
      <c r="TYH156" s="46"/>
      <c r="TYI156" s="46"/>
      <c r="TYJ156" s="46"/>
      <c r="TYK156" s="46"/>
      <c r="TYL156" s="46"/>
      <c r="TYM156" s="46"/>
      <c r="TYN156" s="46"/>
      <c r="TYO156" s="46"/>
      <c r="TYP156" s="46"/>
      <c r="TYQ156" s="46"/>
      <c r="TYR156" s="46"/>
      <c r="TYS156" s="46"/>
      <c r="TYT156" s="46"/>
      <c r="TYU156" s="46"/>
      <c r="TYV156" s="46"/>
      <c r="TYW156" s="46"/>
      <c r="TYX156" s="46"/>
      <c r="TYY156" s="46"/>
      <c r="TYZ156" s="46"/>
      <c r="TZA156" s="46"/>
      <c r="TZB156" s="46"/>
      <c r="TZC156" s="46"/>
      <c r="TZD156" s="46"/>
      <c r="TZE156" s="46"/>
      <c r="TZF156" s="46"/>
      <c r="TZG156" s="46"/>
      <c r="TZH156" s="46"/>
      <c r="TZI156" s="46"/>
      <c r="TZJ156" s="46"/>
      <c r="TZK156" s="46"/>
      <c r="TZL156" s="46"/>
      <c r="TZM156" s="46"/>
      <c r="TZN156" s="46"/>
      <c r="TZO156" s="46"/>
      <c r="TZP156" s="46"/>
      <c r="TZQ156" s="46"/>
      <c r="TZR156" s="46"/>
      <c r="TZS156" s="46"/>
      <c r="TZT156" s="46"/>
      <c r="TZU156" s="46"/>
      <c r="TZV156" s="46"/>
      <c r="TZW156" s="46"/>
      <c r="TZX156" s="46"/>
      <c r="TZY156" s="46"/>
      <c r="TZZ156" s="46"/>
      <c r="UAA156" s="46"/>
      <c r="UAB156" s="46"/>
      <c r="UAC156" s="46"/>
      <c r="UAD156" s="46"/>
      <c r="UAE156" s="46"/>
      <c r="UAF156" s="46"/>
      <c r="UAG156" s="46"/>
      <c r="UAH156" s="46"/>
      <c r="UAI156" s="46"/>
      <c r="UAJ156" s="46"/>
      <c r="UAK156" s="46"/>
      <c r="UAL156" s="46"/>
      <c r="UAM156" s="46"/>
      <c r="UAN156" s="46"/>
      <c r="UAO156" s="46"/>
      <c r="UAP156" s="46"/>
      <c r="UAQ156" s="46"/>
      <c r="UAR156" s="46"/>
      <c r="UAS156" s="46"/>
      <c r="UAT156" s="46"/>
      <c r="UAU156" s="46"/>
      <c r="UAV156" s="46"/>
      <c r="UAW156" s="46"/>
      <c r="UAX156" s="46"/>
      <c r="UAY156" s="46"/>
      <c r="UAZ156" s="46"/>
      <c r="UBA156" s="46"/>
      <c r="UBB156" s="46"/>
      <c r="UBC156" s="46"/>
      <c r="UBD156" s="46"/>
      <c r="UBE156" s="46"/>
      <c r="UBF156" s="46"/>
      <c r="UBG156" s="46"/>
      <c r="UBH156" s="46"/>
      <c r="UBI156" s="46"/>
      <c r="UBJ156" s="46"/>
      <c r="UBK156" s="46"/>
      <c r="UBL156" s="46"/>
      <c r="UBM156" s="46"/>
      <c r="UBN156" s="46"/>
      <c r="UBO156" s="46"/>
      <c r="UBP156" s="46"/>
      <c r="UBQ156" s="46"/>
      <c r="UBR156" s="46"/>
      <c r="UBS156" s="46"/>
      <c r="UBT156" s="46"/>
      <c r="UBU156" s="46"/>
      <c r="UBV156" s="46"/>
      <c r="UBW156" s="46"/>
      <c r="UBX156" s="46"/>
      <c r="UBY156" s="46"/>
      <c r="UBZ156" s="46"/>
      <c r="UCA156" s="46"/>
      <c r="UCB156" s="46"/>
      <c r="UCC156" s="46"/>
      <c r="UCD156" s="46"/>
      <c r="UCE156" s="46"/>
      <c r="UCF156" s="46"/>
      <c r="UCG156" s="46"/>
      <c r="UCH156" s="46"/>
      <c r="UCI156" s="46"/>
      <c r="UCJ156" s="46"/>
      <c r="UCK156" s="46"/>
      <c r="UCL156" s="46"/>
      <c r="UCM156" s="46"/>
      <c r="UCN156" s="46"/>
      <c r="UCO156" s="46"/>
      <c r="UCP156" s="46"/>
      <c r="UCQ156" s="46"/>
      <c r="UCR156" s="46"/>
      <c r="UCS156" s="46"/>
      <c r="UCT156" s="46"/>
      <c r="UCU156" s="46"/>
      <c r="UCV156" s="46"/>
      <c r="UCW156" s="46"/>
      <c r="UCX156" s="46"/>
      <c r="UCY156" s="46"/>
      <c r="UCZ156" s="46"/>
      <c r="UDA156" s="46"/>
      <c r="UDB156" s="46"/>
      <c r="UDC156" s="46"/>
      <c r="UDD156" s="46"/>
      <c r="UDE156" s="46"/>
      <c r="UDF156" s="46"/>
      <c r="UDG156" s="46"/>
      <c r="UDH156" s="46"/>
      <c r="UDI156" s="46"/>
      <c r="UDJ156" s="46"/>
      <c r="UDK156" s="46"/>
      <c r="UDL156" s="46"/>
      <c r="UDM156" s="46"/>
      <c r="UDN156" s="46"/>
      <c r="UDO156" s="46"/>
      <c r="UDP156" s="46"/>
      <c r="UDQ156" s="46"/>
      <c r="UDR156" s="46"/>
      <c r="UDS156" s="46"/>
      <c r="UDT156" s="46"/>
      <c r="UDU156" s="46"/>
      <c r="UDV156" s="46"/>
      <c r="UDW156" s="46"/>
      <c r="UDX156" s="46"/>
      <c r="UDY156" s="46"/>
      <c r="UDZ156" s="46"/>
      <c r="UEA156" s="46"/>
      <c r="UEB156" s="46"/>
      <c r="UEC156" s="46"/>
      <c r="UED156" s="46"/>
      <c r="UEE156" s="46"/>
      <c r="UEF156" s="46"/>
      <c r="UEG156" s="46"/>
      <c r="UEH156" s="46"/>
      <c r="UEI156" s="46"/>
      <c r="UEJ156" s="46"/>
      <c r="UEK156" s="46"/>
      <c r="UEL156" s="46"/>
      <c r="UEM156" s="46"/>
      <c r="UEN156" s="46"/>
      <c r="UEO156" s="46"/>
      <c r="UEP156" s="46"/>
      <c r="UEQ156" s="46"/>
      <c r="UER156" s="46"/>
      <c r="UES156" s="46"/>
      <c r="UET156" s="46"/>
      <c r="UEU156" s="46"/>
      <c r="UEV156" s="46"/>
      <c r="UEW156" s="46"/>
      <c r="UEX156" s="46"/>
      <c r="UEY156" s="46"/>
      <c r="UEZ156" s="46"/>
      <c r="UFA156" s="46"/>
      <c r="UFB156" s="46"/>
      <c r="UFC156" s="46"/>
      <c r="UFD156" s="46"/>
      <c r="UFE156" s="46"/>
      <c r="UFF156" s="46"/>
      <c r="UFG156" s="46"/>
      <c r="UFH156" s="46"/>
      <c r="UFI156" s="46"/>
      <c r="UFJ156" s="46"/>
      <c r="UFK156" s="46"/>
      <c r="UFL156" s="46"/>
      <c r="UFM156" s="46"/>
      <c r="UFN156" s="46"/>
      <c r="UFO156" s="46"/>
      <c r="UFP156" s="46"/>
      <c r="UFQ156" s="46"/>
      <c r="UFR156" s="46"/>
      <c r="UFS156" s="46"/>
      <c r="UFT156" s="46"/>
      <c r="UFU156" s="46"/>
      <c r="UFV156" s="46"/>
      <c r="UFW156" s="46"/>
      <c r="UFX156" s="46"/>
      <c r="UFY156" s="46"/>
      <c r="UFZ156" s="46"/>
      <c r="UGA156" s="46"/>
      <c r="UGB156" s="46"/>
      <c r="UGC156" s="46"/>
      <c r="UGD156" s="46"/>
      <c r="UGE156" s="46"/>
      <c r="UGF156" s="46"/>
      <c r="UGG156" s="46"/>
      <c r="UGH156" s="46"/>
      <c r="UGI156" s="46"/>
      <c r="UGJ156" s="46"/>
      <c r="UGK156" s="46"/>
      <c r="UGL156" s="46"/>
      <c r="UGM156" s="46"/>
      <c r="UGN156" s="46"/>
      <c r="UGO156" s="46"/>
      <c r="UGP156" s="46"/>
      <c r="UGQ156" s="46"/>
      <c r="UGR156" s="46"/>
      <c r="UGS156" s="46"/>
      <c r="UGT156" s="46"/>
      <c r="UGU156" s="46"/>
      <c r="UGV156" s="46"/>
      <c r="UGW156" s="46"/>
      <c r="UGX156" s="46"/>
      <c r="UGY156" s="46"/>
      <c r="UGZ156" s="46"/>
      <c r="UHA156" s="46"/>
      <c r="UHB156" s="46"/>
      <c r="UHC156" s="46"/>
      <c r="UHD156" s="46"/>
      <c r="UHE156" s="46"/>
      <c r="UHF156" s="46"/>
      <c r="UHG156" s="46"/>
      <c r="UHH156" s="46"/>
      <c r="UHI156" s="46"/>
      <c r="UHJ156" s="46"/>
      <c r="UHK156" s="46"/>
      <c r="UHL156" s="46"/>
      <c r="UHM156" s="46"/>
      <c r="UHN156" s="46"/>
      <c r="UHO156" s="46"/>
      <c r="UHP156" s="46"/>
      <c r="UHQ156" s="46"/>
      <c r="UHR156" s="46"/>
      <c r="UHS156" s="46"/>
      <c r="UHT156" s="46"/>
      <c r="UHU156" s="46"/>
      <c r="UHV156" s="46"/>
      <c r="UHW156" s="46"/>
      <c r="UHX156" s="46"/>
      <c r="UHY156" s="46"/>
      <c r="UHZ156" s="46"/>
      <c r="UIA156" s="46"/>
      <c r="UIB156" s="46"/>
      <c r="UIC156" s="46"/>
      <c r="UID156" s="46"/>
      <c r="UIE156" s="46"/>
      <c r="UIF156" s="46"/>
      <c r="UIG156" s="46"/>
      <c r="UIH156" s="46"/>
      <c r="UII156" s="46"/>
      <c r="UIJ156" s="46"/>
      <c r="UIK156" s="46"/>
      <c r="UIL156" s="46"/>
      <c r="UIM156" s="46"/>
      <c r="UIN156" s="46"/>
      <c r="UIO156" s="46"/>
      <c r="UIP156" s="46"/>
      <c r="UIQ156" s="46"/>
      <c r="UIR156" s="46"/>
      <c r="UIS156" s="46"/>
      <c r="UIT156" s="46"/>
      <c r="UIU156" s="46"/>
      <c r="UIV156" s="46"/>
      <c r="UIW156" s="46"/>
      <c r="UIX156" s="46"/>
      <c r="UIY156" s="46"/>
      <c r="UIZ156" s="46"/>
      <c r="UJA156" s="46"/>
      <c r="UJB156" s="46"/>
      <c r="UJC156" s="46"/>
      <c r="UJD156" s="46"/>
      <c r="UJE156" s="46"/>
      <c r="UJF156" s="46"/>
      <c r="UJG156" s="46"/>
      <c r="UJH156" s="46"/>
      <c r="UJI156" s="46"/>
      <c r="UJJ156" s="46"/>
      <c r="UJK156" s="46"/>
      <c r="UJL156" s="46"/>
      <c r="UJM156" s="46"/>
      <c r="UJN156" s="46"/>
      <c r="UJO156" s="46"/>
      <c r="UJP156" s="46"/>
      <c r="UJQ156" s="46"/>
      <c r="UJR156" s="46"/>
      <c r="UJS156" s="46"/>
      <c r="UJT156" s="46"/>
      <c r="UJU156" s="46"/>
      <c r="UJV156" s="46"/>
      <c r="UJW156" s="46"/>
      <c r="UJX156" s="46"/>
      <c r="UJY156" s="46"/>
      <c r="UJZ156" s="46"/>
      <c r="UKA156" s="46"/>
      <c r="UKB156" s="46"/>
      <c r="UKC156" s="46"/>
      <c r="UKD156" s="46"/>
      <c r="UKE156" s="46"/>
      <c r="UKF156" s="46"/>
      <c r="UKG156" s="46"/>
      <c r="UKH156" s="46"/>
      <c r="UKI156" s="46"/>
      <c r="UKJ156" s="46"/>
      <c r="UKK156" s="46"/>
      <c r="UKL156" s="46"/>
      <c r="UKM156" s="46"/>
      <c r="UKN156" s="46"/>
      <c r="UKO156" s="46"/>
      <c r="UKP156" s="46"/>
      <c r="UKQ156" s="46"/>
      <c r="UKR156" s="46"/>
      <c r="UKS156" s="46"/>
      <c r="UKT156" s="46"/>
      <c r="UKU156" s="46"/>
      <c r="UKV156" s="46"/>
      <c r="UKW156" s="46"/>
      <c r="UKX156" s="46"/>
      <c r="UKY156" s="46"/>
      <c r="UKZ156" s="46"/>
      <c r="ULA156" s="46"/>
      <c r="ULB156" s="46"/>
      <c r="ULC156" s="46"/>
      <c r="ULD156" s="46"/>
      <c r="ULE156" s="46"/>
      <c r="ULF156" s="46"/>
      <c r="ULG156" s="46"/>
      <c r="ULH156" s="46"/>
      <c r="ULI156" s="46"/>
      <c r="ULJ156" s="46"/>
      <c r="ULK156" s="46"/>
      <c r="ULL156" s="46"/>
      <c r="ULM156" s="46"/>
      <c r="ULN156" s="46"/>
      <c r="ULO156" s="46"/>
      <c r="ULP156" s="46"/>
      <c r="ULQ156" s="46"/>
      <c r="ULR156" s="46"/>
      <c r="ULS156" s="46"/>
      <c r="ULT156" s="46"/>
      <c r="ULU156" s="46"/>
      <c r="ULV156" s="46"/>
      <c r="ULW156" s="46"/>
      <c r="ULX156" s="46"/>
      <c r="ULY156" s="46"/>
      <c r="ULZ156" s="46"/>
      <c r="UMA156" s="46"/>
      <c r="UMB156" s="46"/>
      <c r="UMC156" s="46"/>
      <c r="UMD156" s="46"/>
      <c r="UME156" s="46"/>
      <c r="UMF156" s="46"/>
      <c r="UMG156" s="46"/>
      <c r="UMH156" s="46"/>
      <c r="UMI156" s="46"/>
      <c r="UMJ156" s="46"/>
      <c r="UMK156" s="46"/>
      <c r="UML156" s="46"/>
      <c r="UMM156" s="46"/>
      <c r="UMN156" s="46"/>
      <c r="UMO156" s="46"/>
      <c r="UMP156" s="46"/>
      <c r="UMQ156" s="46"/>
      <c r="UMR156" s="46"/>
      <c r="UMS156" s="46"/>
      <c r="UMT156" s="46"/>
      <c r="UMU156" s="46"/>
      <c r="UMV156" s="46"/>
      <c r="UMW156" s="46"/>
      <c r="UMX156" s="46"/>
      <c r="UMY156" s="46"/>
      <c r="UMZ156" s="46"/>
      <c r="UNA156" s="46"/>
      <c r="UNB156" s="46"/>
      <c r="UNC156" s="46"/>
      <c r="UND156" s="46"/>
      <c r="UNE156" s="46"/>
      <c r="UNF156" s="46"/>
      <c r="UNG156" s="46"/>
      <c r="UNH156" s="46"/>
      <c r="UNI156" s="46"/>
      <c r="UNJ156" s="46"/>
      <c r="UNK156" s="46"/>
      <c r="UNL156" s="46"/>
      <c r="UNM156" s="46"/>
      <c r="UNN156" s="46"/>
      <c r="UNO156" s="46"/>
      <c r="UNP156" s="46"/>
      <c r="UNQ156" s="46"/>
      <c r="UNR156" s="46"/>
      <c r="UNS156" s="46"/>
      <c r="UNT156" s="46"/>
      <c r="UNU156" s="46"/>
      <c r="UNV156" s="46"/>
      <c r="UNW156" s="46"/>
      <c r="UNX156" s="46"/>
      <c r="UNY156" s="46"/>
      <c r="UNZ156" s="46"/>
      <c r="UOA156" s="46"/>
      <c r="UOB156" s="46"/>
      <c r="UOC156" s="46"/>
      <c r="UOD156" s="46"/>
      <c r="UOE156" s="46"/>
      <c r="UOF156" s="46"/>
      <c r="UOG156" s="46"/>
      <c r="UOH156" s="46"/>
      <c r="UOI156" s="46"/>
      <c r="UOJ156" s="46"/>
      <c r="UOK156" s="46"/>
      <c r="UOL156" s="46"/>
      <c r="UOM156" s="46"/>
      <c r="UON156" s="46"/>
      <c r="UOO156" s="46"/>
      <c r="UOP156" s="46"/>
      <c r="UOQ156" s="46"/>
      <c r="UOR156" s="46"/>
      <c r="UOS156" s="46"/>
      <c r="UOT156" s="46"/>
      <c r="UOU156" s="46"/>
      <c r="UOV156" s="46"/>
      <c r="UOW156" s="46"/>
      <c r="UOX156" s="46"/>
      <c r="UOY156" s="46"/>
      <c r="UOZ156" s="46"/>
      <c r="UPA156" s="46"/>
      <c r="UPB156" s="46"/>
      <c r="UPC156" s="46"/>
      <c r="UPD156" s="46"/>
      <c r="UPE156" s="46"/>
      <c r="UPF156" s="46"/>
      <c r="UPG156" s="46"/>
      <c r="UPH156" s="46"/>
      <c r="UPI156" s="46"/>
      <c r="UPJ156" s="46"/>
      <c r="UPK156" s="46"/>
      <c r="UPL156" s="46"/>
      <c r="UPM156" s="46"/>
      <c r="UPN156" s="46"/>
      <c r="UPO156" s="46"/>
      <c r="UPP156" s="46"/>
      <c r="UPQ156" s="46"/>
      <c r="UPR156" s="46"/>
      <c r="UPS156" s="46"/>
      <c r="UPT156" s="46"/>
      <c r="UPU156" s="46"/>
      <c r="UPV156" s="46"/>
      <c r="UPW156" s="46"/>
      <c r="UPX156" s="46"/>
      <c r="UPY156" s="46"/>
      <c r="UPZ156" s="46"/>
      <c r="UQA156" s="46"/>
      <c r="UQB156" s="46"/>
      <c r="UQC156" s="46"/>
      <c r="UQD156" s="46"/>
      <c r="UQE156" s="46"/>
      <c r="UQF156" s="46"/>
      <c r="UQG156" s="46"/>
      <c r="UQH156" s="46"/>
      <c r="UQI156" s="46"/>
      <c r="UQJ156" s="46"/>
      <c r="UQK156" s="46"/>
      <c r="UQL156" s="46"/>
      <c r="UQM156" s="46"/>
      <c r="UQN156" s="46"/>
      <c r="UQO156" s="46"/>
      <c r="UQP156" s="46"/>
      <c r="UQQ156" s="46"/>
      <c r="UQR156" s="46"/>
      <c r="UQS156" s="46"/>
      <c r="UQT156" s="46"/>
      <c r="UQU156" s="46"/>
      <c r="UQV156" s="46"/>
      <c r="UQW156" s="46"/>
      <c r="UQX156" s="46"/>
      <c r="UQY156" s="46"/>
      <c r="UQZ156" s="46"/>
      <c r="URA156" s="46"/>
      <c r="URB156" s="46"/>
      <c r="URC156" s="46"/>
      <c r="URD156" s="46"/>
      <c r="URE156" s="46"/>
      <c r="URF156" s="46"/>
      <c r="URG156" s="46"/>
      <c r="URH156" s="46"/>
      <c r="URI156" s="46"/>
      <c r="URJ156" s="46"/>
      <c r="URK156" s="46"/>
      <c r="URL156" s="46"/>
      <c r="URM156" s="46"/>
      <c r="URN156" s="46"/>
      <c r="URO156" s="46"/>
      <c r="URP156" s="46"/>
      <c r="URQ156" s="46"/>
      <c r="URR156" s="46"/>
      <c r="URS156" s="46"/>
      <c r="URT156" s="46"/>
      <c r="URU156" s="46"/>
      <c r="URV156" s="46"/>
      <c r="URW156" s="46"/>
      <c r="URX156" s="46"/>
      <c r="URY156" s="46"/>
      <c r="URZ156" s="46"/>
      <c r="USA156" s="46"/>
      <c r="USB156" s="46"/>
      <c r="USC156" s="46"/>
      <c r="USD156" s="46"/>
      <c r="USE156" s="46"/>
      <c r="USF156" s="46"/>
      <c r="USG156" s="46"/>
      <c r="USH156" s="46"/>
      <c r="USI156" s="46"/>
      <c r="USJ156" s="46"/>
      <c r="USK156" s="46"/>
      <c r="USL156" s="46"/>
      <c r="USM156" s="46"/>
      <c r="USN156" s="46"/>
      <c r="USO156" s="46"/>
      <c r="USP156" s="46"/>
      <c r="USQ156" s="46"/>
      <c r="USR156" s="46"/>
      <c r="USS156" s="46"/>
      <c r="UST156" s="46"/>
      <c r="USU156" s="46"/>
      <c r="USV156" s="46"/>
      <c r="USW156" s="46"/>
      <c r="USX156" s="46"/>
      <c r="USY156" s="46"/>
      <c r="USZ156" s="46"/>
      <c r="UTA156" s="46"/>
      <c r="UTB156" s="46"/>
      <c r="UTC156" s="46"/>
      <c r="UTD156" s="46"/>
      <c r="UTE156" s="46"/>
      <c r="UTF156" s="46"/>
      <c r="UTG156" s="46"/>
      <c r="UTH156" s="46"/>
      <c r="UTI156" s="46"/>
      <c r="UTJ156" s="46"/>
      <c r="UTK156" s="46"/>
      <c r="UTL156" s="46"/>
      <c r="UTM156" s="46"/>
      <c r="UTN156" s="46"/>
      <c r="UTO156" s="46"/>
      <c r="UTP156" s="46"/>
      <c r="UTQ156" s="46"/>
      <c r="UTR156" s="46"/>
      <c r="UTS156" s="46"/>
      <c r="UTT156" s="46"/>
      <c r="UTU156" s="46"/>
      <c r="UTV156" s="46"/>
      <c r="UTW156" s="46"/>
      <c r="UTX156" s="46"/>
      <c r="UTY156" s="46"/>
      <c r="UTZ156" s="46"/>
      <c r="UUA156" s="46"/>
      <c r="UUB156" s="46"/>
      <c r="UUC156" s="46"/>
      <c r="UUD156" s="46"/>
      <c r="UUE156" s="46"/>
      <c r="UUF156" s="46"/>
      <c r="UUG156" s="46"/>
      <c r="UUH156" s="46"/>
      <c r="UUI156" s="46"/>
      <c r="UUJ156" s="46"/>
      <c r="UUK156" s="46"/>
      <c r="UUL156" s="46"/>
      <c r="UUM156" s="46"/>
      <c r="UUN156" s="46"/>
      <c r="UUO156" s="46"/>
      <c r="UUP156" s="46"/>
      <c r="UUQ156" s="46"/>
      <c r="UUR156" s="46"/>
      <c r="UUS156" s="46"/>
      <c r="UUT156" s="46"/>
      <c r="UUU156" s="46"/>
      <c r="UUV156" s="46"/>
      <c r="UUW156" s="46"/>
      <c r="UUX156" s="46"/>
      <c r="UUY156" s="46"/>
      <c r="UUZ156" s="46"/>
      <c r="UVA156" s="46"/>
      <c r="UVB156" s="46"/>
      <c r="UVC156" s="46"/>
      <c r="UVD156" s="46"/>
      <c r="UVE156" s="46"/>
      <c r="UVF156" s="46"/>
      <c r="UVG156" s="46"/>
      <c r="UVH156" s="46"/>
      <c r="UVI156" s="46"/>
      <c r="UVJ156" s="46"/>
      <c r="UVK156" s="46"/>
      <c r="UVL156" s="46"/>
      <c r="UVM156" s="46"/>
      <c r="UVN156" s="46"/>
      <c r="UVO156" s="46"/>
      <c r="UVP156" s="46"/>
      <c r="UVQ156" s="46"/>
      <c r="UVR156" s="46"/>
      <c r="UVS156" s="46"/>
      <c r="UVT156" s="46"/>
      <c r="UVU156" s="46"/>
      <c r="UVV156" s="46"/>
      <c r="UVW156" s="46"/>
      <c r="UVX156" s="46"/>
      <c r="UVY156" s="46"/>
      <c r="UVZ156" s="46"/>
      <c r="UWA156" s="46"/>
      <c r="UWB156" s="46"/>
      <c r="UWC156" s="46"/>
      <c r="UWD156" s="46"/>
      <c r="UWE156" s="46"/>
      <c r="UWF156" s="46"/>
      <c r="UWG156" s="46"/>
      <c r="UWH156" s="46"/>
      <c r="UWI156" s="46"/>
      <c r="UWJ156" s="46"/>
      <c r="UWK156" s="46"/>
      <c r="UWL156" s="46"/>
      <c r="UWM156" s="46"/>
      <c r="UWN156" s="46"/>
      <c r="UWO156" s="46"/>
      <c r="UWP156" s="46"/>
      <c r="UWQ156" s="46"/>
      <c r="UWR156" s="46"/>
      <c r="UWS156" s="46"/>
      <c r="UWT156" s="46"/>
      <c r="UWU156" s="46"/>
      <c r="UWV156" s="46"/>
      <c r="UWW156" s="46"/>
      <c r="UWX156" s="46"/>
      <c r="UWY156" s="46"/>
      <c r="UWZ156" s="46"/>
      <c r="UXA156" s="46"/>
      <c r="UXB156" s="46"/>
      <c r="UXC156" s="46"/>
      <c r="UXD156" s="46"/>
      <c r="UXE156" s="46"/>
      <c r="UXF156" s="46"/>
      <c r="UXG156" s="46"/>
      <c r="UXH156" s="46"/>
      <c r="UXI156" s="46"/>
      <c r="UXJ156" s="46"/>
      <c r="UXK156" s="46"/>
      <c r="UXL156" s="46"/>
      <c r="UXM156" s="46"/>
      <c r="UXN156" s="46"/>
      <c r="UXO156" s="46"/>
      <c r="UXP156" s="46"/>
      <c r="UXQ156" s="46"/>
      <c r="UXR156" s="46"/>
      <c r="UXS156" s="46"/>
      <c r="UXT156" s="46"/>
      <c r="UXU156" s="46"/>
      <c r="UXV156" s="46"/>
      <c r="UXW156" s="46"/>
      <c r="UXX156" s="46"/>
      <c r="UXY156" s="46"/>
      <c r="UXZ156" s="46"/>
      <c r="UYA156" s="46"/>
      <c r="UYB156" s="46"/>
      <c r="UYC156" s="46"/>
      <c r="UYD156" s="46"/>
      <c r="UYE156" s="46"/>
      <c r="UYF156" s="46"/>
      <c r="UYG156" s="46"/>
      <c r="UYH156" s="46"/>
      <c r="UYI156" s="46"/>
      <c r="UYJ156" s="46"/>
      <c r="UYK156" s="46"/>
      <c r="UYL156" s="46"/>
      <c r="UYM156" s="46"/>
      <c r="UYN156" s="46"/>
      <c r="UYO156" s="46"/>
      <c r="UYP156" s="46"/>
      <c r="UYQ156" s="46"/>
      <c r="UYR156" s="46"/>
      <c r="UYS156" s="46"/>
      <c r="UYT156" s="46"/>
      <c r="UYU156" s="46"/>
      <c r="UYV156" s="46"/>
      <c r="UYW156" s="46"/>
      <c r="UYX156" s="46"/>
      <c r="UYY156" s="46"/>
      <c r="UYZ156" s="46"/>
      <c r="UZA156" s="46"/>
      <c r="UZB156" s="46"/>
      <c r="UZC156" s="46"/>
      <c r="UZD156" s="46"/>
      <c r="UZE156" s="46"/>
      <c r="UZF156" s="46"/>
      <c r="UZG156" s="46"/>
      <c r="UZH156" s="46"/>
      <c r="UZI156" s="46"/>
      <c r="UZJ156" s="46"/>
      <c r="UZK156" s="46"/>
      <c r="UZL156" s="46"/>
      <c r="UZM156" s="46"/>
      <c r="UZN156" s="46"/>
      <c r="UZO156" s="46"/>
      <c r="UZP156" s="46"/>
      <c r="UZQ156" s="46"/>
      <c r="UZR156" s="46"/>
      <c r="UZS156" s="46"/>
      <c r="UZT156" s="46"/>
      <c r="UZU156" s="46"/>
      <c r="UZV156" s="46"/>
      <c r="UZW156" s="46"/>
      <c r="UZX156" s="46"/>
      <c r="UZY156" s="46"/>
      <c r="UZZ156" s="46"/>
      <c r="VAA156" s="46"/>
      <c r="VAB156" s="46"/>
      <c r="VAC156" s="46"/>
      <c r="VAD156" s="46"/>
      <c r="VAE156" s="46"/>
      <c r="VAF156" s="46"/>
      <c r="VAG156" s="46"/>
      <c r="VAH156" s="46"/>
      <c r="VAI156" s="46"/>
      <c r="VAJ156" s="46"/>
      <c r="VAK156" s="46"/>
      <c r="VAL156" s="46"/>
      <c r="VAM156" s="46"/>
      <c r="VAN156" s="46"/>
      <c r="VAO156" s="46"/>
      <c r="VAP156" s="46"/>
      <c r="VAQ156" s="46"/>
      <c r="VAR156" s="46"/>
      <c r="VAS156" s="46"/>
      <c r="VAT156" s="46"/>
      <c r="VAU156" s="46"/>
      <c r="VAV156" s="46"/>
      <c r="VAW156" s="46"/>
      <c r="VAX156" s="46"/>
      <c r="VAY156" s="46"/>
      <c r="VAZ156" s="46"/>
      <c r="VBA156" s="46"/>
      <c r="VBB156" s="46"/>
      <c r="VBC156" s="46"/>
      <c r="VBD156" s="46"/>
      <c r="VBE156" s="46"/>
      <c r="VBF156" s="46"/>
      <c r="VBG156" s="46"/>
      <c r="VBH156" s="46"/>
      <c r="VBI156" s="46"/>
      <c r="VBJ156" s="46"/>
      <c r="VBK156" s="46"/>
      <c r="VBL156" s="46"/>
      <c r="VBM156" s="46"/>
      <c r="VBN156" s="46"/>
      <c r="VBO156" s="46"/>
      <c r="VBP156" s="46"/>
      <c r="VBQ156" s="46"/>
      <c r="VBR156" s="46"/>
      <c r="VBS156" s="46"/>
      <c r="VBT156" s="46"/>
      <c r="VBU156" s="46"/>
      <c r="VBV156" s="46"/>
      <c r="VBW156" s="46"/>
      <c r="VBX156" s="46"/>
      <c r="VBY156" s="46"/>
      <c r="VBZ156" s="46"/>
      <c r="VCA156" s="46"/>
      <c r="VCB156" s="46"/>
      <c r="VCC156" s="46"/>
      <c r="VCD156" s="46"/>
      <c r="VCE156" s="46"/>
      <c r="VCF156" s="46"/>
      <c r="VCG156" s="46"/>
      <c r="VCH156" s="46"/>
      <c r="VCI156" s="46"/>
      <c r="VCJ156" s="46"/>
      <c r="VCK156" s="46"/>
      <c r="VCL156" s="46"/>
      <c r="VCM156" s="46"/>
      <c r="VCN156" s="46"/>
      <c r="VCO156" s="46"/>
      <c r="VCP156" s="46"/>
      <c r="VCQ156" s="46"/>
      <c r="VCR156" s="46"/>
      <c r="VCS156" s="46"/>
      <c r="VCT156" s="46"/>
      <c r="VCU156" s="46"/>
      <c r="VCV156" s="46"/>
      <c r="VCW156" s="46"/>
      <c r="VCX156" s="46"/>
      <c r="VCY156" s="46"/>
      <c r="VCZ156" s="46"/>
      <c r="VDA156" s="46"/>
      <c r="VDB156" s="46"/>
      <c r="VDC156" s="46"/>
      <c r="VDD156" s="46"/>
      <c r="VDE156" s="46"/>
      <c r="VDF156" s="46"/>
      <c r="VDG156" s="46"/>
      <c r="VDH156" s="46"/>
      <c r="VDI156" s="46"/>
      <c r="VDJ156" s="46"/>
      <c r="VDK156" s="46"/>
      <c r="VDL156" s="46"/>
      <c r="VDM156" s="46"/>
      <c r="VDN156" s="46"/>
      <c r="VDO156" s="46"/>
      <c r="VDP156" s="46"/>
      <c r="VDQ156" s="46"/>
      <c r="VDR156" s="46"/>
      <c r="VDS156" s="46"/>
      <c r="VDT156" s="46"/>
      <c r="VDU156" s="46"/>
      <c r="VDV156" s="46"/>
      <c r="VDW156" s="46"/>
      <c r="VDX156" s="46"/>
      <c r="VDY156" s="46"/>
      <c r="VDZ156" s="46"/>
      <c r="VEA156" s="46"/>
      <c r="VEB156" s="46"/>
      <c r="VEC156" s="46"/>
      <c r="VED156" s="46"/>
      <c r="VEE156" s="46"/>
      <c r="VEF156" s="46"/>
      <c r="VEG156" s="46"/>
      <c r="VEH156" s="46"/>
      <c r="VEI156" s="46"/>
      <c r="VEJ156" s="46"/>
      <c r="VEK156" s="46"/>
      <c r="VEL156" s="46"/>
      <c r="VEM156" s="46"/>
      <c r="VEN156" s="46"/>
      <c r="VEO156" s="46"/>
      <c r="VEP156" s="46"/>
      <c r="VEQ156" s="46"/>
      <c r="VER156" s="46"/>
      <c r="VES156" s="46"/>
      <c r="VET156" s="46"/>
      <c r="VEU156" s="46"/>
      <c r="VEV156" s="46"/>
      <c r="VEW156" s="46"/>
      <c r="VEX156" s="46"/>
      <c r="VEY156" s="46"/>
      <c r="VEZ156" s="46"/>
      <c r="VFA156" s="46"/>
      <c r="VFB156" s="46"/>
      <c r="VFC156" s="46"/>
      <c r="VFD156" s="46"/>
      <c r="VFE156" s="46"/>
      <c r="VFF156" s="46"/>
      <c r="VFG156" s="46"/>
      <c r="VFH156" s="46"/>
      <c r="VFI156" s="46"/>
      <c r="VFJ156" s="46"/>
      <c r="VFK156" s="46"/>
      <c r="VFL156" s="46"/>
      <c r="VFM156" s="46"/>
      <c r="VFN156" s="46"/>
      <c r="VFO156" s="46"/>
      <c r="VFP156" s="46"/>
      <c r="VFQ156" s="46"/>
      <c r="VFR156" s="46"/>
      <c r="VFS156" s="46"/>
      <c r="VFT156" s="46"/>
      <c r="VFU156" s="46"/>
      <c r="VFV156" s="46"/>
      <c r="VFW156" s="46"/>
      <c r="VFX156" s="46"/>
      <c r="VFY156" s="46"/>
      <c r="VFZ156" s="46"/>
      <c r="VGA156" s="46"/>
      <c r="VGB156" s="46"/>
      <c r="VGC156" s="46"/>
      <c r="VGD156" s="46"/>
      <c r="VGE156" s="46"/>
      <c r="VGF156" s="46"/>
      <c r="VGG156" s="46"/>
      <c r="VGH156" s="46"/>
      <c r="VGI156" s="46"/>
      <c r="VGJ156" s="46"/>
      <c r="VGK156" s="46"/>
      <c r="VGL156" s="46"/>
      <c r="VGM156" s="46"/>
      <c r="VGN156" s="46"/>
      <c r="VGO156" s="46"/>
      <c r="VGP156" s="46"/>
      <c r="VGQ156" s="46"/>
      <c r="VGR156" s="46"/>
      <c r="VGS156" s="46"/>
      <c r="VGT156" s="46"/>
      <c r="VGU156" s="46"/>
      <c r="VGV156" s="46"/>
      <c r="VGW156" s="46"/>
      <c r="VGX156" s="46"/>
      <c r="VGY156" s="46"/>
      <c r="VGZ156" s="46"/>
      <c r="VHA156" s="46"/>
      <c r="VHB156" s="46"/>
      <c r="VHC156" s="46"/>
      <c r="VHD156" s="46"/>
      <c r="VHE156" s="46"/>
      <c r="VHF156" s="46"/>
      <c r="VHG156" s="46"/>
      <c r="VHH156" s="46"/>
      <c r="VHI156" s="46"/>
      <c r="VHJ156" s="46"/>
      <c r="VHK156" s="46"/>
      <c r="VHL156" s="46"/>
      <c r="VHM156" s="46"/>
      <c r="VHN156" s="46"/>
      <c r="VHO156" s="46"/>
      <c r="VHP156" s="46"/>
      <c r="VHQ156" s="46"/>
      <c r="VHR156" s="46"/>
      <c r="VHS156" s="46"/>
      <c r="VHT156" s="46"/>
      <c r="VHU156" s="46"/>
      <c r="VHV156" s="46"/>
      <c r="VHW156" s="46"/>
      <c r="VHX156" s="46"/>
      <c r="VHY156" s="46"/>
      <c r="VHZ156" s="46"/>
      <c r="VIA156" s="46"/>
      <c r="VIB156" s="46"/>
      <c r="VIC156" s="46"/>
      <c r="VID156" s="46"/>
      <c r="VIE156" s="46"/>
      <c r="VIF156" s="46"/>
      <c r="VIG156" s="46"/>
      <c r="VIH156" s="46"/>
      <c r="VII156" s="46"/>
      <c r="VIJ156" s="46"/>
      <c r="VIK156" s="46"/>
      <c r="VIL156" s="46"/>
      <c r="VIM156" s="46"/>
      <c r="VIN156" s="46"/>
      <c r="VIO156" s="46"/>
      <c r="VIP156" s="46"/>
      <c r="VIQ156" s="46"/>
      <c r="VIR156" s="46"/>
      <c r="VIS156" s="46"/>
      <c r="VIT156" s="46"/>
      <c r="VIU156" s="46"/>
      <c r="VIV156" s="46"/>
      <c r="VIW156" s="46"/>
      <c r="VIX156" s="46"/>
      <c r="VIY156" s="46"/>
      <c r="VIZ156" s="46"/>
      <c r="VJA156" s="46"/>
      <c r="VJB156" s="46"/>
      <c r="VJC156" s="46"/>
      <c r="VJD156" s="46"/>
      <c r="VJE156" s="46"/>
      <c r="VJF156" s="46"/>
      <c r="VJG156" s="46"/>
      <c r="VJH156" s="46"/>
      <c r="VJI156" s="46"/>
      <c r="VJJ156" s="46"/>
      <c r="VJK156" s="46"/>
      <c r="VJL156" s="46"/>
      <c r="VJM156" s="46"/>
      <c r="VJN156" s="46"/>
      <c r="VJO156" s="46"/>
      <c r="VJP156" s="46"/>
      <c r="VJQ156" s="46"/>
      <c r="VJR156" s="46"/>
      <c r="VJS156" s="46"/>
      <c r="VJT156" s="46"/>
      <c r="VJU156" s="46"/>
      <c r="VJV156" s="46"/>
      <c r="VJW156" s="46"/>
      <c r="VJX156" s="46"/>
      <c r="VJY156" s="46"/>
      <c r="VJZ156" s="46"/>
      <c r="VKA156" s="46"/>
      <c r="VKB156" s="46"/>
      <c r="VKC156" s="46"/>
      <c r="VKD156" s="46"/>
      <c r="VKE156" s="46"/>
      <c r="VKF156" s="46"/>
      <c r="VKG156" s="46"/>
      <c r="VKH156" s="46"/>
      <c r="VKI156" s="46"/>
      <c r="VKJ156" s="46"/>
      <c r="VKK156" s="46"/>
      <c r="VKL156" s="46"/>
      <c r="VKM156" s="46"/>
      <c r="VKN156" s="46"/>
      <c r="VKO156" s="46"/>
      <c r="VKP156" s="46"/>
      <c r="VKQ156" s="46"/>
      <c r="VKR156" s="46"/>
      <c r="VKS156" s="46"/>
      <c r="VKT156" s="46"/>
      <c r="VKU156" s="46"/>
      <c r="VKV156" s="46"/>
      <c r="VKW156" s="46"/>
      <c r="VKX156" s="46"/>
      <c r="VKY156" s="46"/>
      <c r="VKZ156" s="46"/>
      <c r="VLA156" s="46"/>
      <c r="VLB156" s="46"/>
      <c r="VLC156" s="46"/>
      <c r="VLD156" s="46"/>
      <c r="VLE156" s="46"/>
      <c r="VLF156" s="46"/>
      <c r="VLG156" s="46"/>
      <c r="VLH156" s="46"/>
      <c r="VLI156" s="46"/>
      <c r="VLJ156" s="46"/>
      <c r="VLK156" s="46"/>
      <c r="VLL156" s="46"/>
      <c r="VLM156" s="46"/>
      <c r="VLN156" s="46"/>
      <c r="VLO156" s="46"/>
      <c r="VLP156" s="46"/>
      <c r="VLQ156" s="46"/>
      <c r="VLR156" s="46"/>
      <c r="VLS156" s="46"/>
      <c r="VLT156" s="46"/>
      <c r="VLU156" s="46"/>
      <c r="VLV156" s="46"/>
      <c r="VLW156" s="46"/>
      <c r="VLX156" s="46"/>
      <c r="VLY156" s="46"/>
      <c r="VLZ156" s="46"/>
      <c r="VMA156" s="46"/>
      <c r="VMB156" s="46"/>
      <c r="VMC156" s="46"/>
      <c r="VMD156" s="46"/>
      <c r="VME156" s="46"/>
      <c r="VMF156" s="46"/>
      <c r="VMG156" s="46"/>
      <c r="VMH156" s="46"/>
      <c r="VMI156" s="46"/>
      <c r="VMJ156" s="46"/>
      <c r="VMK156" s="46"/>
      <c r="VML156" s="46"/>
      <c r="VMM156" s="46"/>
      <c r="VMN156" s="46"/>
      <c r="VMO156" s="46"/>
      <c r="VMP156" s="46"/>
      <c r="VMQ156" s="46"/>
      <c r="VMR156" s="46"/>
      <c r="VMS156" s="46"/>
      <c r="VMT156" s="46"/>
      <c r="VMU156" s="46"/>
      <c r="VMV156" s="46"/>
      <c r="VMW156" s="46"/>
      <c r="VMX156" s="46"/>
      <c r="VMY156" s="46"/>
      <c r="VMZ156" s="46"/>
      <c r="VNA156" s="46"/>
      <c r="VNB156" s="46"/>
      <c r="VNC156" s="46"/>
      <c r="VND156" s="46"/>
      <c r="VNE156" s="46"/>
      <c r="VNF156" s="46"/>
      <c r="VNG156" s="46"/>
      <c r="VNH156" s="46"/>
      <c r="VNI156" s="46"/>
      <c r="VNJ156" s="46"/>
      <c r="VNK156" s="46"/>
      <c r="VNL156" s="46"/>
      <c r="VNM156" s="46"/>
      <c r="VNN156" s="46"/>
      <c r="VNO156" s="46"/>
      <c r="VNP156" s="46"/>
      <c r="VNQ156" s="46"/>
      <c r="VNR156" s="46"/>
      <c r="VNS156" s="46"/>
      <c r="VNT156" s="46"/>
      <c r="VNU156" s="46"/>
      <c r="VNV156" s="46"/>
      <c r="VNW156" s="46"/>
      <c r="VNX156" s="46"/>
      <c r="VNY156" s="46"/>
      <c r="VNZ156" s="46"/>
      <c r="VOA156" s="46"/>
      <c r="VOB156" s="46"/>
      <c r="VOC156" s="46"/>
      <c r="VOD156" s="46"/>
      <c r="VOE156" s="46"/>
      <c r="VOF156" s="46"/>
      <c r="VOG156" s="46"/>
      <c r="VOH156" s="46"/>
      <c r="VOI156" s="46"/>
      <c r="VOJ156" s="46"/>
      <c r="VOK156" s="46"/>
      <c r="VOL156" s="46"/>
      <c r="VOM156" s="46"/>
      <c r="VON156" s="46"/>
      <c r="VOO156" s="46"/>
      <c r="VOP156" s="46"/>
      <c r="VOQ156" s="46"/>
      <c r="VOR156" s="46"/>
      <c r="VOS156" s="46"/>
      <c r="VOT156" s="46"/>
      <c r="VOU156" s="46"/>
      <c r="VOV156" s="46"/>
      <c r="VOW156" s="46"/>
      <c r="VOX156" s="46"/>
      <c r="VOY156" s="46"/>
      <c r="VOZ156" s="46"/>
      <c r="VPA156" s="46"/>
      <c r="VPB156" s="46"/>
      <c r="VPC156" s="46"/>
      <c r="VPD156" s="46"/>
      <c r="VPE156" s="46"/>
      <c r="VPF156" s="46"/>
      <c r="VPG156" s="46"/>
      <c r="VPH156" s="46"/>
      <c r="VPI156" s="46"/>
      <c r="VPJ156" s="46"/>
      <c r="VPK156" s="46"/>
      <c r="VPL156" s="46"/>
      <c r="VPM156" s="46"/>
      <c r="VPN156" s="46"/>
      <c r="VPO156" s="46"/>
      <c r="VPP156" s="46"/>
      <c r="VPQ156" s="46"/>
      <c r="VPR156" s="46"/>
      <c r="VPS156" s="46"/>
      <c r="VPT156" s="46"/>
      <c r="VPU156" s="46"/>
      <c r="VPV156" s="46"/>
      <c r="VPW156" s="46"/>
      <c r="VPX156" s="46"/>
      <c r="VPY156" s="46"/>
      <c r="VPZ156" s="46"/>
      <c r="VQA156" s="46"/>
      <c r="VQB156" s="46"/>
      <c r="VQC156" s="46"/>
      <c r="VQD156" s="46"/>
      <c r="VQE156" s="46"/>
      <c r="VQF156" s="46"/>
      <c r="VQG156" s="46"/>
      <c r="VQH156" s="46"/>
      <c r="VQI156" s="46"/>
      <c r="VQJ156" s="46"/>
      <c r="VQK156" s="46"/>
      <c r="VQL156" s="46"/>
      <c r="VQM156" s="46"/>
      <c r="VQN156" s="46"/>
      <c r="VQO156" s="46"/>
      <c r="VQP156" s="46"/>
      <c r="VQQ156" s="46"/>
      <c r="VQR156" s="46"/>
      <c r="VQS156" s="46"/>
      <c r="VQT156" s="46"/>
      <c r="VQU156" s="46"/>
      <c r="VQV156" s="46"/>
      <c r="VQW156" s="46"/>
      <c r="VQX156" s="46"/>
      <c r="VQY156" s="46"/>
      <c r="VQZ156" s="46"/>
      <c r="VRA156" s="46"/>
      <c r="VRB156" s="46"/>
      <c r="VRC156" s="46"/>
      <c r="VRD156" s="46"/>
      <c r="VRE156" s="46"/>
      <c r="VRF156" s="46"/>
      <c r="VRG156" s="46"/>
      <c r="VRH156" s="46"/>
      <c r="VRI156" s="46"/>
      <c r="VRJ156" s="46"/>
      <c r="VRK156" s="46"/>
      <c r="VRL156" s="46"/>
      <c r="VRM156" s="46"/>
      <c r="VRN156" s="46"/>
      <c r="VRO156" s="46"/>
      <c r="VRP156" s="46"/>
      <c r="VRQ156" s="46"/>
      <c r="VRR156" s="46"/>
      <c r="VRS156" s="46"/>
      <c r="VRT156" s="46"/>
      <c r="VRU156" s="46"/>
      <c r="VRV156" s="46"/>
      <c r="VRW156" s="46"/>
      <c r="VRX156" s="46"/>
      <c r="VRY156" s="46"/>
      <c r="VRZ156" s="46"/>
      <c r="VSA156" s="46"/>
      <c r="VSB156" s="46"/>
      <c r="VSC156" s="46"/>
      <c r="VSD156" s="46"/>
      <c r="VSE156" s="46"/>
      <c r="VSF156" s="46"/>
      <c r="VSG156" s="46"/>
      <c r="VSH156" s="46"/>
      <c r="VSI156" s="46"/>
      <c r="VSJ156" s="46"/>
      <c r="VSK156" s="46"/>
      <c r="VSL156" s="46"/>
      <c r="VSM156" s="46"/>
      <c r="VSN156" s="46"/>
      <c r="VSO156" s="46"/>
      <c r="VSP156" s="46"/>
      <c r="VSQ156" s="46"/>
      <c r="VSR156" s="46"/>
      <c r="VSS156" s="46"/>
      <c r="VST156" s="46"/>
      <c r="VSU156" s="46"/>
      <c r="VSV156" s="46"/>
      <c r="VSW156" s="46"/>
      <c r="VSX156" s="46"/>
      <c r="VSY156" s="46"/>
      <c r="VSZ156" s="46"/>
      <c r="VTA156" s="46"/>
      <c r="VTB156" s="46"/>
      <c r="VTC156" s="46"/>
      <c r="VTD156" s="46"/>
      <c r="VTE156" s="46"/>
      <c r="VTF156" s="46"/>
      <c r="VTG156" s="46"/>
      <c r="VTH156" s="46"/>
      <c r="VTI156" s="46"/>
      <c r="VTJ156" s="46"/>
      <c r="VTK156" s="46"/>
      <c r="VTL156" s="46"/>
      <c r="VTM156" s="46"/>
      <c r="VTN156" s="46"/>
      <c r="VTO156" s="46"/>
      <c r="VTP156" s="46"/>
      <c r="VTQ156" s="46"/>
      <c r="VTR156" s="46"/>
      <c r="VTS156" s="46"/>
      <c r="VTT156" s="46"/>
      <c r="VTU156" s="46"/>
      <c r="VTV156" s="46"/>
      <c r="VTW156" s="46"/>
      <c r="VTX156" s="46"/>
      <c r="VTY156" s="46"/>
      <c r="VTZ156" s="46"/>
      <c r="VUA156" s="46"/>
      <c r="VUB156" s="46"/>
      <c r="VUC156" s="46"/>
      <c r="VUD156" s="46"/>
      <c r="VUE156" s="46"/>
      <c r="VUF156" s="46"/>
      <c r="VUG156" s="46"/>
      <c r="VUH156" s="46"/>
      <c r="VUI156" s="46"/>
      <c r="VUJ156" s="46"/>
      <c r="VUK156" s="46"/>
      <c r="VUL156" s="46"/>
      <c r="VUM156" s="46"/>
      <c r="VUN156" s="46"/>
      <c r="VUO156" s="46"/>
      <c r="VUP156" s="46"/>
      <c r="VUQ156" s="46"/>
      <c r="VUR156" s="46"/>
      <c r="VUS156" s="46"/>
      <c r="VUT156" s="46"/>
      <c r="VUU156" s="46"/>
      <c r="VUV156" s="46"/>
      <c r="VUW156" s="46"/>
      <c r="VUX156" s="46"/>
      <c r="VUY156" s="46"/>
      <c r="VUZ156" s="46"/>
      <c r="VVA156" s="46"/>
      <c r="VVB156" s="46"/>
      <c r="VVC156" s="46"/>
      <c r="VVD156" s="46"/>
      <c r="VVE156" s="46"/>
      <c r="VVF156" s="46"/>
      <c r="VVG156" s="46"/>
      <c r="VVH156" s="46"/>
      <c r="VVI156" s="46"/>
      <c r="VVJ156" s="46"/>
      <c r="VVK156" s="46"/>
      <c r="VVL156" s="46"/>
      <c r="VVM156" s="46"/>
      <c r="VVN156" s="46"/>
      <c r="VVO156" s="46"/>
      <c r="VVP156" s="46"/>
      <c r="VVQ156" s="46"/>
      <c r="VVR156" s="46"/>
      <c r="VVS156" s="46"/>
      <c r="VVT156" s="46"/>
      <c r="VVU156" s="46"/>
      <c r="VVV156" s="46"/>
      <c r="VVW156" s="46"/>
      <c r="VVX156" s="46"/>
      <c r="VVY156" s="46"/>
      <c r="VVZ156" s="46"/>
      <c r="VWA156" s="46"/>
      <c r="VWB156" s="46"/>
      <c r="VWC156" s="46"/>
      <c r="VWD156" s="46"/>
      <c r="VWE156" s="46"/>
      <c r="VWF156" s="46"/>
      <c r="VWG156" s="46"/>
      <c r="VWH156" s="46"/>
      <c r="VWI156" s="46"/>
      <c r="VWJ156" s="46"/>
      <c r="VWK156" s="46"/>
      <c r="VWL156" s="46"/>
      <c r="VWM156" s="46"/>
      <c r="VWN156" s="46"/>
      <c r="VWO156" s="46"/>
      <c r="VWP156" s="46"/>
      <c r="VWQ156" s="46"/>
      <c r="VWR156" s="46"/>
      <c r="VWS156" s="46"/>
      <c r="VWT156" s="46"/>
      <c r="VWU156" s="46"/>
      <c r="VWV156" s="46"/>
      <c r="VWW156" s="46"/>
      <c r="VWX156" s="46"/>
      <c r="VWY156" s="46"/>
      <c r="VWZ156" s="46"/>
      <c r="VXA156" s="46"/>
      <c r="VXB156" s="46"/>
      <c r="VXC156" s="46"/>
      <c r="VXD156" s="46"/>
      <c r="VXE156" s="46"/>
      <c r="VXF156" s="46"/>
      <c r="VXG156" s="46"/>
      <c r="VXH156" s="46"/>
      <c r="VXI156" s="46"/>
      <c r="VXJ156" s="46"/>
      <c r="VXK156" s="46"/>
      <c r="VXL156" s="46"/>
      <c r="VXM156" s="46"/>
      <c r="VXN156" s="46"/>
      <c r="VXO156" s="46"/>
      <c r="VXP156" s="46"/>
      <c r="VXQ156" s="46"/>
      <c r="VXR156" s="46"/>
      <c r="VXS156" s="46"/>
      <c r="VXT156" s="46"/>
      <c r="VXU156" s="46"/>
      <c r="VXV156" s="46"/>
      <c r="VXW156" s="46"/>
      <c r="VXX156" s="46"/>
      <c r="VXY156" s="46"/>
      <c r="VXZ156" s="46"/>
      <c r="VYA156" s="46"/>
      <c r="VYB156" s="46"/>
      <c r="VYC156" s="46"/>
      <c r="VYD156" s="46"/>
      <c r="VYE156" s="46"/>
      <c r="VYF156" s="46"/>
      <c r="VYG156" s="46"/>
      <c r="VYH156" s="46"/>
      <c r="VYI156" s="46"/>
      <c r="VYJ156" s="46"/>
      <c r="VYK156" s="46"/>
      <c r="VYL156" s="46"/>
      <c r="VYM156" s="46"/>
      <c r="VYN156" s="46"/>
      <c r="VYO156" s="46"/>
      <c r="VYP156" s="46"/>
      <c r="VYQ156" s="46"/>
      <c r="VYR156" s="46"/>
      <c r="VYS156" s="46"/>
      <c r="VYT156" s="46"/>
      <c r="VYU156" s="46"/>
      <c r="VYV156" s="46"/>
      <c r="VYW156" s="46"/>
      <c r="VYX156" s="46"/>
      <c r="VYY156" s="46"/>
      <c r="VYZ156" s="46"/>
      <c r="VZA156" s="46"/>
      <c r="VZB156" s="46"/>
      <c r="VZC156" s="46"/>
      <c r="VZD156" s="46"/>
      <c r="VZE156" s="46"/>
      <c r="VZF156" s="46"/>
      <c r="VZG156" s="46"/>
      <c r="VZH156" s="46"/>
      <c r="VZI156" s="46"/>
      <c r="VZJ156" s="46"/>
      <c r="VZK156" s="46"/>
      <c r="VZL156" s="46"/>
      <c r="VZM156" s="46"/>
      <c r="VZN156" s="46"/>
      <c r="VZO156" s="46"/>
      <c r="VZP156" s="46"/>
      <c r="VZQ156" s="46"/>
      <c r="VZR156" s="46"/>
      <c r="VZS156" s="46"/>
      <c r="VZT156" s="46"/>
      <c r="VZU156" s="46"/>
      <c r="VZV156" s="46"/>
      <c r="VZW156" s="46"/>
      <c r="VZX156" s="46"/>
      <c r="VZY156" s="46"/>
      <c r="VZZ156" s="46"/>
      <c r="WAA156" s="46"/>
      <c r="WAB156" s="46"/>
      <c r="WAC156" s="46"/>
      <c r="WAD156" s="46"/>
      <c r="WAE156" s="46"/>
      <c r="WAF156" s="46"/>
      <c r="WAG156" s="46"/>
      <c r="WAH156" s="46"/>
      <c r="WAI156" s="46"/>
      <c r="WAJ156" s="46"/>
      <c r="WAK156" s="46"/>
      <c r="WAL156" s="46"/>
      <c r="WAM156" s="46"/>
      <c r="WAN156" s="46"/>
      <c r="WAO156" s="46"/>
      <c r="WAP156" s="46"/>
      <c r="WAQ156" s="46"/>
      <c r="WAR156" s="46"/>
      <c r="WAS156" s="46"/>
      <c r="WAT156" s="46"/>
      <c r="WAU156" s="46"/>
      <c r="WAV156" s="46"/>
      <c r="WAW156" s="46"/>
      <c r="WAX156" s="46"/>
      <c r="WAY156" s="46"/>
      <c r="WAZ156" s="46"/>
      <c r="WBA156" s="46"/>
      <c r="WBB156" s="46"/>
      <c r="WBC156" s="46"/>
      <c r="WBD156" s="46"/>
      <c r="WBE156" s="46"/>
      <c r="WBF156" s="46"/>
      <c r="WBG156" s="46"/>
      <c r="WBH156" s="46"/>
      <c r="WBI156" s="46"/>
      <c r="WBJ156" s="46"/>
      <c r="WBK156" s="46"/>
      <c r="WBL156" s="46"/>
      <c r="WBM156" s="46"/>
      <c r="WBN156" s="46"/>
      <c r="WBO156" s="46"/>
      <c r="WBP156" s="46"/>
      <c r="WBQ156" s="46"/>
      <c r="WBR156" s="46"/>
      <c r="WBS156" s="46"/>
      <c r="WBT156" s="46"/>
      <c r="WBU156" s="46"/>
      <c r="WBV156" s="46"/>
      <c r="WBW156" s="46"/>
      <c r="WBX156" s="46"/>
      <c r="WBY156" s="46"/>
      <c r="WBZ156" s="46"/>
      <c r="WCA156" s="46"/>
      <c r="WCB156" s="46"/>
      <c r="WCC156" s="46"/>
      <c r="WCD156" s="46"/>
      <c r="WCE156" s="46"/>
      <c r="WCF156" s="46"/>
      <c r="WCG156" s="46"/>
      <c r="WCH156" s="46"/>
      <c r="WCI156" s="46"/>
      <c r="WCJ156" s="46"/>
      <c r="WCK156" s="46"/>
      <c r="WCL156" s="46"/>
      <c r="WCM156" s="46"/>
      <c r="WCN156" s="46"/>
      <c r="WCO156" s="46"/>
      <c r="WCP156" s="46"/>
      <c r="WCQ156" s="46"/>
      <c r="WCR156" s="46"/>
      <c r="WCS156" s="46"/>
      <c r="WCT156" s="46"/>
      <c r="WCU156" s="46"/>
      <c r="WCV156" s="46"/>
      <c r="WCW156" s="46"/>
      <c r="WCX156" s="46"/>
      <c r="WCY156" s="46"/>
      <c r="WCZ156" s="46"/>
      <c r="WDA156" s="46"/>
      <c r="WDB156" s="46"/>
      <c r="WDC156" s="46"/>
      <c r="WDD156" s="46"/>
      <c r="WDE156" s="46"/>
      <c r="WDF156" s="46"/>
      <c r="WDG156" s="46"/>
      <c r="WDH156" s="46"/>
      <c r="WDI156" s="46"/>
      <c r="WDJ156" s="46"/>
      <c r="WDK156" s="46"/>
      <c r="WDL156" s="46"/>
      <c r="WDM156" s="46"/>
      <c r="WDN156" s="46"/>
      <c r="WDO156" s="46"/>
      <c r="WDP156" s="46"/>
      <c r="WDQ156" s="46"/>
      <c r="WDR156" s="46"/>
      <c r="WDS156" s="46"/>
      <c r="WDT156" s="46"/>
      <c r="WDU156" s="46"/>
      <c r="WDV156" s="46"/>
      <c r="WDW156" s="46"/>
      <c r="WDX156" s="46"/>
      <c r="WDY156" s="46"/>
      <c r="WDZ156" s="46"/>
      <c r="WEA156" s="46"/>
      <c r="WEB156" s="46"/>
      <c r="WEC156" s="46"/>
      <c r="WED156" s="46"/>
      <c r="WEE156" s="46"/>
      <c r="WEF156" s="46"/>
      <c r="WEG156" s="46"/>
      <c r="WEH156" s="46"/>
      <c r="WEI156" s="46"/>
      <c r="WEJ156" s="46"/>
      <c r="WEK156" s="46"/>
      <c r="WEL156" s="46"/>
      <c r="WEM156" s="46"/>
      <c r="WEN156" s="46"/>
      <c r="WEO156" s="46"/>
      <c r="WEP156" s="46"/>
      <c r="WEQ156" s="46"/>
      <c r="WER156" s="46"/>
      <c r="WES156" s="46"/>
      <c r="WET156" s="46"/>
      <c r="WEU156" s="46"/>
      <c r="WEV156" s="46"/>
      <c r="WEW156" s="46"/>
      <c r="WEX156" s="46"/>
      <c r="WEY156" s="46"/>
      <c r="WEZ156" s="46"/>
      <c r="WFA156" s="46"/>
      <c r="WFB156" s="46"/>
      <c r="WFC156" s="46"/>
      <c r="WFD156" s="46"/>
      <c r="WFE156" s="46"/>
      <c r="WFF156" s="46"/>
      <c r="WFG156" s="46"/>
      <c r="WFH156" s="46"/>
      <c r="WFI156" s="46"/>
      <c r="WFJ156" s="46"/>
      <c r="WFK156" s="46"/>
      <c r="WFL156" s="46"/>
      <c r="WFM156" s="46"/>
      <c r="WFN156" s="46"/>
      <c r="WFO156" s="46"/>
      <c r="WFP156" s="46"/>
      <c r="WFQ156" s="46"/>
      <c r="WFR156" s="46"/>
      <c r="WFS156" s="46"/>
      <c r="WFT156" s="46"/>
      <c r="WFU156" s="46"/>
      <c r="WFV156" s="46"/>
      <c r="WFW156" s="46"/>
      <c r="WFX156" s="46"/>
      <c r="WFY156" s="46"/>
      <c r="WFZ156" s="46"/>
      <c r="WGA156" s="46"/>
      <c r="WGB156" s="46"/>
      <c r="WGC156" s="46"/>
      <c r="WGD156" s="46"/>
      <c r="WGE156" s="46"/>
      <c r="WGF156" s="46"/>
      <c r="WGG156" s="46"/>
      <c r="WGH156" s="46"/>
      <c r="WGI156" s="46"/>
      <c r="WGJ156" s="46"/>
      <c r="WGK156" s="46"/>
      <c r="WGL156" s="46"/>
      <c r="WGM156" s="46"/>
      <c r="WGN156" s="46"/>
      <c r="WGO156" s="46"/>
      <c r="WGP156" s="46"/>
      <c r="WGQ156" s="46"/>
      <c r="WGR156" s="46"/>
      <c r="WGS156" s="46"/>
      <c r="WGT156" s="46"/>
      <c r="WGU156" s="46"/>
      <c r="WGV156" s="46"/>
      <c r="WGW156" s="46"/>
      <c r="WGX156" s="46"/>
      <c r="WGY156" s="46"/>
      <c r="WGZ156" s="46"/>
      <c r="WHA156" s="46"/>
      <c r="WHB156" s="46"/>
      <c r="WHC156" s="46"/>
      <c r="WHD156" s="46"/>
      <c r="WHE156" s="46"/>
      <c r="WHF156" s="46"/>
      <c r="WHG156" s="46"/>
      <c r="WHH156" s="46"/>
      <c r="WHI156" s="46"/>
      <c r="WHJ156" s="46"/>
      <c r="WHK156" s="46"/>
      <c r="WHL156" s="46"/>
      <c r="WHM156" s="46"/>
      <c r="WHN156" s="46"/>
      <c r="WHO156" s="46"/>
      <c r="WHP156" s="46"/>
      <c r="WHQ156" s="46"/>
      <c r="WHR156" s="46"/>
      <c r="WHS156" s="46"/>
      <c r="WHT156" s="46"/>
      <c r="WHU156" s="46"/>
      <c r="WHV156" s="46"/>
      <c r="WHW156" s="46"/>
      <c r="WHX156" s="46"/>
      <c r="WHY156" s="46"/>
      <c r="WHZ156" s="46"/>
      <c r="WIA156" s="46"/>
      <c r="WIB156" s="46"/>
      <c r="WIC156" s="46"/>
      <c r="WID156" s="46"/>
      <c r="WIE156" s="46"/>
      <c r="WIF156" s="46"/>
      <c r="WIG156" s="46"/>
      <c r="WIH156" s="46"/>
      <c r="WII156" s="46"/>
      <c r="WIJ156" s="46"/>
      <c r="WIK156" s="46"/>
      <c r="WIL156" s="46"/>
      <c r="WIM156" s="46"/>
      <c r="WIN156" s="46"/>
      <c r="WIO156" s="46"/>
      <c r="WIP156" s="46"/>
      <c r="WIQ156" s="46"/>
      <c r="WIR156" s="46"/>
      <c r="WIS156" s="46"/>
      <c r="WIT156" s="46"/>
      <c r="WIU156" s="46"/>
      <c r="WIV156" s="46"/>
      <c r="WIW156" s="46"/>
      <c r="WIX156" s="46"/>
      <c r="WIY156" s="46"/>
      <c r="WIZ156" s="46"/>
      <c r="WJA156" s="46"/>
      <c r="WJB156" s="46"/>
      <c r="WJC156" s="46"/>
      <c r="WJD156" s="46"/>
      <c r="WJE156" s="46"/>
      <c r="WJF156" s="46"/>
      <c r="WJG156" s="46"/>
      <c r="WJH156" s="46"/>
      <c r="WJI156" s="46"/>
      <c r="WJJ156" s="46"/>
      <c r="WJK156" s="46"/>
      <c r="WJL156" s="46"/>
      <c r="WJM156" s="46"/>
      <c r="WJN156" s="46"/>
      <c r="WJO156" s="46"/>
      <c r="WJP156" s="46"/>
      <c r="WJQ156" s="46"/>
      <c r="WJR156" s="46"/>
      <c r="WJS156" s="46"/>
      <c r="WJT156" s="46"/>
      <c r="WJU156" s="46"/>
      <c r="WJV156" s="46"/>
      <c r="WJW156" s="46"/>
      <c r="WJX156" s="46"/>
      <c r="WJY156" s="46"/>
      <c r="WJZ156" s="46"/>
      <c r="WKA156" s="46"/>
      <c r="WKB156" s="46"/>
      <c r="WKC156" s="46"/>
      <c r="WKD156" s="46"/>
      <c r="WKE156" s="46"/>
      <c r="WKF156" s="46"/>
      <c r="WKG156" s="46"/>
      <c r="WKH156" s="46"/>
      <c r="WKI156" s="46"/>
      <c r="WKJ156" s="46"/>
      <c r="WKK156" s="46"/>
      <c r="WKL156" s="46"/>
      <c r="WKM156" s="46"/>
      <c r="WKN156" s="46"/>
      <c r="WKO156" s="46"/>
      <c r="WKP156" s="46"/>
      <c r="WKQ156" s="46"/>
      <c r="WKR156" s="46"/>
      <c r="WKS156" s="46"/>
      <c r="WKT156" s="46"/>
      <c r="WKU156" s="46"/>
      <c r="WKV156" s="46"/>
      <c r="WKW156" s="46"/>
      <c r="WKX156" s="46"/>
      <c r="WKY156" s="46"/>
      <c r="WKZ156" s="46"/>
      <c r="WLA156" s="46"/>
      <c r="WLB156" s="46"/>
      <c r="WLC156" s="46"/>
      <c r="WLD156" s="46"/>
      <c r="WLE156" s="46"/>
      <c r="WLF156" s="46"/>
      <c r="WLG156" s="46"/>
      <c r="WLH156" s="46"/>
      <c r="WLI156" s="46"/>
      <c r="WLJ156" s="46"/>
      <c r="WLK156" s="46"/>
      <c r="WLL156" s="46"/>
      <c r="WLM156" s="46"/>
      <c r="WLN156" s="46"/>
      <c r="WLO156" s="46"/>
      <c r="WLP156" s="46"/>
      <c r="WLQ156" s="46"/>
      <c r="WLR156" s="46"/>
      <c r="WLS156" s="46"/>
      <c r="WLT156" s="46"/>
      <c r="WLU156" s="46"/>
      <c r="WLV156" s="46"/>
      <c r="WLW156" s="46"/>
      <c r="WLX156" s="46"/>
      <c r="WLY156" s="46"/>
      <c r="WLZ156" s="46"/>
      <c r="WMA156" s="46"/>
      <c r="WMB156" s="46"/>
      <c r="WMC156" s="46"/>
      <c r="WMD156" s="46"/>
      <c r="WME156" s="46"/>
      <c r="WMF156" s="46"/>
      <c r="WMG156" s="46"/>
      <c r="WMH156" s="46"/>
      <c r="WMI156" s="46"/>
      <c r="WMJ156" s="46"/>
      <c r="WMK156" s="46"/>
      <c r="WML156" s="46"/>
      <c r="WMM156" s="46"/>
      <c r="WMN156" s="46"/>
      <c r="WMO156" s="46"/>
      <c r="WMP156" s="46"/>
      <c r="WMQ156" s="46"/>
      <c r="WMR156" s="46"/>
      <c r="WMS156" s="46"/>
      <c r="WMT156" s="46"/>
      <c r="WMU156" s="46"/>
      <c r="WMV156" s="46"/>
      <c r="WMW156" s="46"/>
      <c r="WMX156" s="46"/>
      <c r="WMY156" s="46"/>
      <c r="WMZ156" s="46"/>
      <c r="WNA156" s="46"/>
      <c r="WNB156" s="46"/>
      <c r="WNC156" s="46"/>
      <c r="WND156" s="46"/>
      <c r="WNE156" s="46"/>
      <c r="WNF156" s="46"/>
      <c r="WNG156" s="46"/>
      <c r="WNH156" s="46"/>
      <c r="WNI156" s="46"/>
      <c r="WNJ156" s="46"/>
      <c r="WNK156" s="46"/>
      <c r="WNL156" s="46"/>
      <c r="WNM156" s="46"/>
      <c r="WNN156" s="46"/>
      <c r="WNO156" s="46"/>
      <c r="WNP156" s="46"/>
      <c r="WNQ156" s="46"/>
      <c r="WNR156" s="46"/>
      <c r="WNS156" s="46"/>
      <c r="WNT156" s="46"/>
      <c r="WNU156" s="46"/>
      <c r="WNV156" s="46"/>
      <c r="WNW156" s="46"/>
      <c r="WNX156" s="46"/>
      <c r="WNY156" s="46"/>
      <c r="WNZ156" s="46"/>
      <c r="WOA156" s="46"/>
      <c r="WOB156" s="46"/>
      <c r="WOC156" s="46"/>
      <c r="WOD156" s="46"/>
      <c r="WOE156" s="46"/>
      <c r="WOF156" s="46"/>
      <c r="WOG156" s="46"/>
      <c r="WOH156" s="46"/>
      <c r="WOI156" s="46"/>
      <c r="WOJ156" s="46"/>
      <c r="WOK156" s="46"/>
      <c r="WOL156" s="46"/>
      <c r="WOM156" s="46"/>
      <c r="WON156" s="46"/>
      <c r="WOO156" s="46"/>
      <c r="WOP156" s="46"/>
      <c r="WOQ156" s="46"/>
      <c r="WOR156" s="46"/>
      <c r="WOS156" s="46"/>
      <c r="WOT156" s="46"/>
      <c r="WOU156" s="46"/>
      <c r="WOV156" s="46"/>
      <c r="WOW156" s="46"/>
      <c r="WOX156" s="46"/>
      <c r="WOY156" s="46"/>
      <c r="WOZ156" s="46"/>
      <c r="WPA156" s="46"/>
      <c r="WPB156" s="46"/>
      <c r="WPC156" s="46"/>
      <c r="WPD156" s="46"/>
      <c r="WPE156" s="46"/>
      <c r="WPF156" s="46"/>
      <c r="WPG156" s="46"/>
      <c r="WPH156" s="46"/>
      <c r="WPI156" s="46"/>
      <c r="WPJ156" s="46"/>
      <c r="WPK156" s="46"/>
      <c r="WPL156" s="46"/>
      <c r="WPM156" s="46"/>
      <c r="WPN156" s="46"/>
      <c r="WPO156" s="46"/>
      <c r="WPP156" s="46"/>
      <c r="WPQ156" s="46"/>
      <c r="WPR156" s="46"/>
      <c r="WPS156" s="46"/>
      <c r="WPT156" s="46"/>
      <c r="WPU156" s="46"/>
      <c r="WPV156" s="46"/>
      <c r="WPW156" s="46"/>
      <c r="WPX156" s="46"/>
      <c r="WPY156" s="46"/>
      <c r="WPZ156" s="46"/>
      <c r="WQA156" s="46"/>
      <c r="WQB156" s="46"/>
      <c r="WQC156" s="46"/>
      <c r="WQD156" s="46"/>
      <c r="WQE156" s="46"/>
      <c r="WQF156" s="46"/>
      <c r="WQG156" s="46"/>
      <c r="WQH156" s="46"/>
      <c r="WQI156" s="46"/>
      <c r="WQJ156" s="46"/>
      <c r="WQK156" s="46"/>
      <c r="WQL156" s="46"/>
      <c r="WQM156" s="46"/>
      <c r="WQN156" s="46"/>
      <c r="WQO156" s="46"/>
      <c r="WQP156" s="46"/>
      <c r="WQQ156" s="46"/>
      <c r="WQR156" s="46"/>
      <c r="WQS156" s="46"/>
      <c r="WQT156" s="46"/>
      <c r="WQU156" s="46"/>
      <c r="WQV156" s="46"/>
      <c r="WQW156" s="46"/>
      <c r="WQX156" s="46"/>
      <c r="WQY156" s="46"/>
      <c r="WQZ156" s="46"/>
      <c r="WRA156" s="46"/>
      <c r="WRB156" s="46"/>
      <c r="WRC156" s="46"/>
      <c r="WRD156" s="46"/>
      <c r="WRE156" s="46"/>
      <c r="WRF156" s="46"/>
      <c r="WRG156" s="46"/>
      <c r="WRH156" s="46"/>
      <c r="WRI156" s="46"/>
      <c r="WRJ156" s="46"/>
      <c r="WRK156" s="46"/>
      <c r="WRL156" s="46"/>
      <c r="WRM156" s="46"/>
      <c r="WRN156" s="46"/>
      <c r="WRO156" s="46"/>
      <c r="WRP156" s="46"/>
      <c r="WRQ156" s="46"/>
      <c r="WRR156" s="46"/>
      <c r="WRS156" s="46"/>
      <c r="WRT156" s="46"/>
      <c r="WRU156" s="46"/>
      <c r="WRV156" s="46"/>
      <c r="WRW156" s="46"/>
      <c r="WRX156" s="46"/>
      <c r="WRY156" s="46"/>
      <c r="WRZ156" s="46"/>
      <c r="WSA156" s="46"/>
      <c r="WSB156" s="46"/>
      <c r="WSC156" s="46"/>
      <c r="WSD156" s="46"/>
      <c r="WSE156" s="46"/>
      <c r="WSF156" s="46"/>
      <c r="WSG156" s="46"/>
      <c r="WSH156" s="46"/>
      <c r="WSI156" s="46"/>
      <c r="WSJ156" s="46"/>
      <c r="WSK156" s="46"/>
      <c r="WSL156" s="46"/>
      <c r="WSM156" s="46"/>
      <c r="WSN156" s="46"/>
      <c r="WSO156" s="46"/>
      <c r="WSP156" s="46"/>
      <c r="WSQ156" s="46"/>
      <c r="WSR156" s="46"/>
      <c r="WSS156" s="46"/>
      <c r="WST156" s="46"/>
      <c r="WSU156" s="46"/>
      <c r="WSV156" s="46"/>
      <c r="WSW156" s="46"/>
      <c r="WSX156" s="46"/>
      <c r="WSY156" s="46"/>
      <c r="WSZ156" s="46"/>
      <c r="WTA156" s="46"/>
      <c r="WTB156" s="46"/>
      <c r="WTC156" s="46"/>
      <c r="WTD156" s="46"/>
      <c r="WTE156" s="46"/>
      <c r="WTF156" s="46"/>
      <c r="WTG156" s="46"/>
      <c r="WTH156" s="46"/>
      <c r="WTI156" s="46"/>
      <c r="WTJ156" s="46"/>
      <c r="WTK156" s="46"/>
      <c r="WTL156" s="46"/>
      <c r="WTM156" s="46"/>
      <c r="WTN156" s="46"/>
      <c r="WTO156" s="46"/>
      <c r="WTP156" s="46"/>
      <c r="WTQ156" s="46"/>
      <c r="WTR156" s="46"/>
      <c r="WTS156" s="46"/>
      <c r="WTT156" s="46"/>
      <c r="WTU156" s="46"/>
      <c r="WTV156" s="46"/>
      <c r="WTW156" s="46"/>
      <c r="WTX156" s="46"/>
      <c r="WTY156" s="46"/>
      <c r="WTZ156" s="46"/>
      <c r="WUA156" s="46"/>
      <c r="WUB156" s="46"/>
      <c r="WUC156" s="46"/>
      <c r="WUD156" s="46"/>
      <c r="WUE156" s="46"/>
      <c r="WUF156" s="46"/>
      <c r="WUG156" s="46"/>
      <c r="WUH156" s="46"/>
      <c r="WUI156" s="46"/>
      <c r="WUJ156" s="46"/>
      <c r="WUK156" s="46"/>
      <c r="WUL156" s="46"/>
      <c r="WUM156" s="46"/>
      <c r="WUN156" s="46"/>
      <c r="WUO156" s="46"/>
      <c r="WUP156" s="46"/>
      <c r="WUQ156" s="46"/>
      <c r="WUR156" s="46"/>
      <c r="WUS156" s="46"/>
      <c r="WUT156" s="46"/>
      <c r="WUU156" s="46"/>
      <c r="WUV156" s="46"/>
      <c r="WUW156" s="46"/>
      <c r="WUX156" s="46"/>
      <c r="WUY156" s="46"/>
      <c r="WUZ156" s="46"/>
      <c r="WVA156" s="46"/>
      <c r="WVB156" s="46"/>
      <c r="WVC156" s="46"/>
      <c r="WVD156" s="46"/>
      <c r="WVE156" s="46"/>
      <c r="WVF156" s="46"/>
      <c r="WVG156" s="46"/>
      <c r="WVH156" s="46"/>
      <c r="WVI156" s="46"/>
      <c r="WVJ156" s="46"/>
      <c r="WVK156" s="46"/>
      <c r="WVL156" s="46"/>
      <c r="WVM156" s="46"/>
      <c r="WVN156" s="46"/>
      <c r="WVO156" s="46"/>
      <c r="WVP156" s="46"/>
      <c r="WVQ156" s="46"/>
      <c r="WVR156" s="46"/>
      <c r="WVS156" s="46"/>
      <c r="WVT156" s="46"/>
      <c r="WVU156" s="46"/>
      <c r="WVV156" s="46"/>
      <c r="WVW156" s="46"/>
      <c r="WVX156" s="46"/>
      <c r="WVY156" s="46"/>
      <c r="WVZ156" s="46"/>
      <c r="WWA156" s="46"/>
      <c r="WWB156" s="46"/>
      <c r="WWC156" s="46"/>
      <c r="WWD156" s="46"/>
      <c r="WWE156" s="46"/>
      <c r="WWF156" s="46"/>
      <c r="WWG156" s="46"/>
      <c r="WWH156" s="46"/>
      <c r="WWI156" s="46"/>
      <c r="WWJ156" s="46"/>
      <c r="WWK156" s="46"/>
      <c r="WWL156" s="46"/>
      <c r="WWM156" s="46"/>
      <c r="WWN156" s="46"/>
      <c r="WWO156" s="46"/>
      <c r="WWP156" s="46"/>
      <c r="WWQ156" s="46"/>
      <c r="WWR156" s="46"/>
      <c r="WWS156" s="46"/>
      <c r="WWT156" s="46"/>
      <c r="WWU156" s="46"/>
      <c r="WWV156" s="46"/>
      <c r="WWW156" s="46"/>
      <c r="WWX156" s="46"/>
      <c r="WWY156" s="46"/>
      <c r="WWZ156" s="46"/>
      <c r="WXA156" s="46"/>
      <c r="WXB156" s="46"/>
      <c r="WXC156" s="46"/>
      <c r="WXD156" s="46"/>
      <c r="WXE156" s="46"/>
      <c r="WXF156" s="46"/>
      <c r="WXG156" s="46"/>
      <c r="WXH156" s="46"/>
      <c r="WXI156" s="46"/>
      <c r="WXJ156" s="46"/>
      <c r="WXK156" s="46"/>
      <c r="WXL156" s="46"/>
      <c r="WXM156" s="46"/>
      <c r="WXN156" s="46"/>
      <c r="WXO156" s="46"/>
      <c r="WXP156" s="46"/>
      <c r="WXQ156" s="46"/>
      <c r="WXR156" s="46"/>
      <c r="WXS156" s="46"/>
      <c r="WXT156" s="46"/>
      <c r="WXU156" s="46"/>
      <c r="WXV156" s="46"/>
      <c r="WXW156" s="46"/>
      <c r="WXX156" s="46"/>
      <c r="WXY156" s="46"/>
      <c r="WXZ156" s="46"/>
      <c r="WYA156" s="46"/>
      <c r="WYB156" s="46"/>
      <c r="WYC156" s="46"/>
      <c r="WYD156" s="46"/>
      <c r="WYE156" s="46"/>
      <c r="WYF156" s="46"/>
      <c r="WYG156" s="46"/>
      <c r="WYH156" s="46"/>
      <c r="WYI156" s="46"/>
      <c r="WYJ156" s="46"/>
      <c r="WYK156" s="46"/>
      <c r="WYL156" s="46"/>
      <c r="WYM156" s="46"/>
      <c r="WYN156" s="46"/>
      <c r="WYO156" s="46"/>
      <c r="WYP156" s="46"/>
      <c r="WYQ156" s="46"/>
      <c r="WYR156" s="46"/>
      <c r="WYS156" s="46"/>
      <c r="WYT156" s="46"/>
      <c r="WYU156" s="46"/>
      <c r="WYV156" s="46"/>
      <c r="WYW156" s="46"/>
      <c r="WYX156" s="46"/>
      <c r="WYY156" s="46"/>
      <c r="WYZ156" s="46"/>
      <c r="WZA156" s="46"/>
      <c r="WZB156" s="46"/>
      <c r="WZC156" s="46"/>
      <c r="WZD156" s="46"/>
      <c r="WZE156" s="46"/>
      <c r="WZF156" s="46"/>
      <c r="WZG156" s="46"/>
      <c r="WZH156" s="46"/>
      <c r="WZI156" s="46"/>
      <c r="WZJ156" s="46"/>
      <c r="WZK156" s="46"/>
      <c r="WZL156" s="46"/>
      <c r="WZM156" s="46"/>
      <c r="WZN156" s="46"/>
      <c r="WZO156" s="46"/>
      <c r="WZP156" s="46"/>
      <c r="WZQ156" s="46"/>
      <c r="WZR156" s="46"/>
      <c r="WZS156" s="46"/>
      <c r="WZT156" s="46"/>
      <c r="WZU156" s="46"/>
      <c r="WZV156" s="46"/>
      <c r="WZW156" s="46"/>
      <c r="WZX156" s="46"/>
      <c r="WZY156" s="46"/>
      <c r="WZZ156" s="46"/>
      <c r="XAA156" s="46"/>
      <c r="XAB156" s="46"/>
      <c r="XAC156" s="46"/>
      <c r="XAD156" s="46"/>
      <c r="XAE156" s="46"/>
      <c r="XAF156" s="46"/>
      <c r="XAG156" s="46"/>
      <c r="XAH156" s="46"/>
      <c r="XAI156" s="46"/>
      <c r="XAJ156" s="46"/>
      <c r="XAK156" s="46"/>
      <c r="XAL156" s="46"/>
      <c r="XAM156" s="46"/>
      <c r="XAN156" s="46"/>
      <c r="XAO156" s="46"/>
      <c r="XAP156" s="46"/>
      <c r="XAQ156" s="46"/>
      <c r="XAR156" s="46"/>
      <c r="XAS156" s="46"/>
      <c r="XAT156" s="46"/>
      <c r="XAU156" s="46"/>
      <c r="XAV156" s="46"/>
      <c r="XAW156" s="46"/>
      <c r="XAX156" s="46"/>
      <c r="XAY156" s="46"/>
      <c r="XAZ156" s="46"/>
      <c r="XBA156" s="46"/>
      <c r="XBB156" s="46"/>
      <c r="XBC156" s="46"/>
      <c r="XBD156" s="46"/>
      <c r="XBE156" s="46"/>
      <c r="XBF156" s="46"/>
      <c r="XBG156" s="46"/>
      <c r="XBH156" s="46"/>
      <c r="XBI156" s="46"/>
      <c r="XBJ156" s="46"/>
      <c r="XBK156" s="46"/>
      <c r="XBL156" s="46"/>
      <c r="XBM156" s="46"/>
      <c r="XBN156" s="46"/>
      <c r="XBO156" s="46"/>
      <c r="XBP156" s="46"/>
      <c r="XBQ156" s="46"/>
      <c r="XBR156" s="46"/>
      <c r="XBS156" s="46"/>
      <c r="XBT156" s="46"/>
      <c r="XBU156" s="46"/>
      <c r="XBV156" s="46"/>
      <c r="XBW156" s="46"/>
      <c r="XBX156" s="46"/>
      <c r="XBY156" s="46"/>
      <c r="XBZ156" s="46"/>
      <c r="XCA156" s="46"/>
      <c r="XCB156" s="46"/>
      <c r="XCC156" s="46"/>
      <c r="XCD156" s="46"/>
      <c r="XCE156" s="46"/>
      <c r="XCF156" s="46"/>
      <c r="XCG156" s="46"/>
      <c r="XCH156" s="46"/>
      <c r="XCI156" s="46"/>
      <c r="XCJ156" s="46"/>
      <c r="XCK156" s="46"/>
      <c r="XCL156" s="46"/>
      <c r="XCM156" s="46"/>
      <c r="XCN156" s="46"/>
      <c r="XCO156" s="46"/>
      <c r="XCP156" s="46"/>
      <c r="XCQ156" s="46"/>
      <c r="XCR156" s="46"/>
      <c r="XCS156" s="46"/>
      <c r="XCT156" s="46"/>
      <c r="XCU156" s="46"/>
      <c r="XCV156" s="46"/>
      <c r="XCW156" s="46"/>
      <c r="XCX156" s="46"/>
      <c r="XCY156" s="46"/>
      <c r="XCZ156" s="46"/>
      <c r="XDA156" s="46"/>
      <c r="XDB156" s="46"/>
      <c r="XDC156" s="46"/>
      <c r="XDD156" s="46"/>
      <c r="XDE156" s="46"/>
      <c r="XDF156" s="46"/>
      <c r="XDG156" s="46"/>
      <c r="XDH156" s="46"/>
      <c r="XDI156" s="46"/>
      <c r="XDJ156" s="46"/>
      <c r="XDK156" s="46"/>
      <c r="XDL156" s="46"/>
      <c r="XDM156" s="46"/>
      <c r="XDN156" s="46"/>
      <c r="XDO156" s="46"/>
      <c r="XDP156" s="46"/>
      <c r="XDQ156" s="46"/>
      <c r="XDR156" s="46"/>
      <c r="XDS156" s="46"/>
      <c r="XDT156" s="46"/>
      <c r="XDU156" s="46"/>
      <c r="XDV156" s="46"/>
      <c r="XDW156" s="46"/>
      <c r="XDX156" s="46"/>
      <c r="XDY156" s="46"/>
      <c r="XDZ156" s="46"/>
      <c r="XEA156" s="46"/>
      <c r="XEB156" s="46"/>
      <c r="XEC156" s="46"/>
      <c r="XED156" s="46"/>
      <c r="XEE156" s="46"/>
      <c r="XEF156" s="46"/>
      <c r="XEG156" s="46"/>
      <c r="XEH156" s="46"/>
      <c r="XEI156" s="46"/>
      <c r="XEJ156" s="46"/>
      <c r="XEK156" s="46"/>
      <c r="XEL156" s="46"/>
      <c r="XEM156" s="46"/>
      <c r="XEN156" s="46"/>
      <c r="XEO156" s="46"/>
      <c r="XEP156" s="46"/>
      <c r="XEQ156" s="46"/>
      <c r="XER156" s="46"/>
      <c r="XES156" s="46"/>
      <c r="XET156" s="46"/>
      <c r="XEU156" s="46"/>
      <c r="XEV156" s="46"/>
      <c r="XEW156" s="46"/>
      <c r="XEX156" s="46"/>
      <c r="XEY156" s="46"/>
      <c r="XEZ156" s="46"/>
      <c r="XFA156" s="46"/>
      <c r="XFB156" s="46"/>
      <c r="XFC156" s="46"/>
    </row>
    <row r="157" spans="1:16383" s="47" customFormat="1" ht="15" customHeight="1">
      <c r="A157" s="139">
        <v>36</v>
      </c>
      <c r="B157" s="134" t="s">
        <v>381</v>
      </c>
      <c r="C157" s="139">
        <v>10</v>
      </c>
      <c r="D157" s="144" t="s">
        <v>191</v>
      </c>
      <c r="E157" s="141">
        <v>3.56</v>
      </c>
      <c r="F157" s="137">
        <f t="shared" si="26"/>
        <v>10</v>
      </c>
      <c r="G157" s="33">
        <f t="shared" si="25"/>
        <v>0</v>
      </c>
      <c r="H157" s="138"/>
      <c r="I157" s="138"/>
      <c r="J157" s="138"/>
      <c r="K157" s="138"/>
      <c r="L157" s="138"/>
      <c r="M157" s="138"/>
      <c r="N157" s="138"/>
      <c r="O157" s="138"/>
      <c r="P157" s="138"/>
      <c r="Q157" s="138"/>
      <c r="R157" s="138"/>
      <c r="S157" s="138"/>
      <c r="T157" s="138"/>
      <c r="U157" s="139" t="s">
        <v>134</v>
      </c>
      <c r="V157" s="128">
        <f t="shared" si="27"/>
        <v>0</v>
      </c>
      <c r="W157" s="128">
        <f t="shared" si="28"/>
        <v>35.6</v>
      </c>
    </row>
    <row r="158" spans="1:16383" s="47" customFormat="1" ht="15" customHeight="1">
      <c r="A158" s="139">
        <v>62</v>
      </c>
      <c r="B158" s="134" t="s">
        <v>381</v>
      </c>
      <c r="C158" s="139">
        <v>100</v>
      </c>
      <c r="D158" s="144" t="s">
        <v>211</v>
      </c>
      <c r="E158" s="141">
        <v>6.5</v>
      </c>
      <c r="F158" s="137">
        <f t="shared" si="26"/>
        <v>55</v>
      </c>
      <c r="G158" s="33">
        <f t="shared" si="25"/>
        <v>45</v>
      </c>
      <c r="H158" s="138">
        <v>45</v>
      </c>
      <c r="I158" s="138"/>
      <c r="J158" s="138"/>
      <c r="K158" s="138"/>
      <c r="L158" s="138"/>
      <c r="M158" s="138"/>
      <c r="N158" s="138"/>
      <c r="O158" s="138"/>
      <c r="P158" s="138"/>
      <c r="Q158" s="138"/>
      <c r="R158" s="138"/>
      <c r="S158" s="138"/>
      <c r="T158" s="138"/>
      <c r="U158" s="139" t="s">
        <v>132</v>
      </c>
      <c r="V158" s="128">
        <f t="shared" si="27"/>
        <v>292.5</v>
      </c>
      <c r="W158" s="128">
        <f t="shared" si="28"/>
        <v>650</v>
      </c>
    </row>
    <row r="159" spans="1:16383" s="47" customFormat="1" ht="15" customHeight="1">
      <c r="A159" s="139">
        <v>95</v>
      </c>
      <c r="B159" s="134" t="s">
        <v>381</v>
      </c>
      <c r="C159" s="139">
        <v>6</v>
      </c>
      <c r="D159" s="144" t="s">
        <v>234</v>
      </c>
      <c r="E159" s="141">
        <v>114.33</v>
      </c>
      <c r="F159" s="137">
        <f t="shared" si="26"/>
        <v>6</v>
      </c>
      <c r="G159" s="33">
        <f t="shared" si="25"/>
        <v>0</v>
      </c>
      <c r="H159" s="138"/>
      <c r="I159" s="138"/>
      <c r="J159" s="138"/>
      <c r="K159" s="138"/>
      <c r="L159" s="138"/>
      <c r="M159" s="138"/>
      <c r="N159" s="138"/>
      <c r="O159" s="138"/>
      <c r="P159" s="138"/>
      <c r="Q159" s="138"/>
      <c r="R159" s="138"/>
      <c r="S159" s="138"/>
      <c r="T159" s="138"/>
      <c r="U159" s="139" t="s">
        <v>132</v>
      </c>
      <c r="V159" s="128">
        <f t="shared" si="27"/>
        <v>0</v>
      </c>
      <c r="W159" s="128">
        <f t="shared" si="28"/>
        <v>685.98</v>
      </c>
    </row>
    <row r="160" spans="1:16383" s="47" customFormat="1" ht="15" customHeight="1">
      <c r="A160" s="139">
        <v>99</v>
      </c>
      <c r="B160" s="134" t="s">
        <v>381</v>
      </c>
      <c r="C160" s="139">
        <v>10</v>
      </c>
      <c r="D160" s="144" t="s">
        <v>238</v>
      </c>
      <c r="E160" s="141">
        <v>25</v>
      </c>
      <c r="F160" s="137">
        <f t="shared" si="26"/>
        <v>10</v>
      </c>
      <c r="G160" s="33">
        <f t="shared" si="25"/>
        <v>0</v>
      </c>
      <c r="H160" s="138"/>
      <c r="I160" s="138"/>
      <c r="J160" s="138"/>
      <c r="K160" s="138"/>
      <c r="L160" s="138"/>
      <c r="M160" s="138"/>
      <c r="N160" s="138"/>
      <c r="O160" s="138"/>
      <c r="P160" s="138"/>
      <c r="Q160" s="138"/>
      <c r="R160" s="138"/>
      <c r="S160" s="138"/>
      <c r="T160" s="138"/>
      <c r="U160" s="139" t="s">
        <v>132</v>
      </c>
      <c r="V160" s="128">
        <f t="shared" si="27"/>
        <v>0</v>
      </c>
      <c r="W160" s="128">
        <f t="shared" si="28"/>
        <v>250</v>
      </c>
    </row>
    <row r="161" spans="1:23" s="47" customFormat="1" ht="15" customHeight="1">
      <c r="A161" s="139">
        <v>111</v>
      </c>
      <c r="B161" s="134" t="s">
        <v>381</v>
      </c>
      <c r="C161" s="139">
        <v>15</v>
      </c>
      <c r="D161" s="144" t="s">
        <v>247</v>
      </c>
      <c r="E161" s="141">
        <v>3.97</v>
      </c>
      <c r="F161" s="137">
        <f t="shared" si="26"/>
        <v>15</v>
      </c>
      <c r="G161" s="33">
        <f t="shared" si="25"/>
        <v>0</v>
      </c>
      <c r="H161" s="138"/>
      <c r="I161" s="138"/>
      <c r="J161" s="138"/>
      <c r="K161" s="138"/>
      <c r="L161" s="138"/>
      <c r="M161" s="138"/>
      <c r="N161" s="138"/>
      <c r="O161" s="138"/>
      <c r="P161" s="138"/>
      <c r="Q161" s="138"/>
      <c r="R161" s="138"/>
      <c r="S161" s="138"/>
      <c r="T161" s="138"/>
      <c r="U161" s="139" t="s">
        <v>132</v>
      </c>
      <c r="V161" s="128">
        <f t="shared" si="27"/>
        <v>0</v>
      </c>
      <c r="W161" s="128">
        <f t="shared" si="28"/>
        <v>59.550000000000004</v>
      </c>
    </row>
    <row r="162" spans="1:23" s="47" customFormat="1" ht="15" customHeight="1">
      <c r="A162" s="139">
        <v>112</v>
      </c>
      <c r="B162" s="134" t="s">
        <v>381</v>
      </c>
      <c r="C162" s="139">
        <v>15</v>
      </c>
      <c r="D162" s="144" t="s">
        <v>248</v>
      </c>
      <c r="E162" s="141">
        <v>4.51</v>
      </c>
      <c r="F162" s="137">
        <f t="shared" si="26"/>
        <v>15</v>
      </c>
      <c r="G162" s="33">
        <f t="shared" si="25"/>
        <v>0</v>
      </c>
      <c r="H162" s="138"/>
      <c r="I162" s="138"/>
      <c r="J162" s="138"/>
      <c r="K162" s="138"/>
      <c r="L162" s="138"/>
      <c r="M162" s="138"/>
      <c r="N162" s="138"/>
      <c r="O162" s="138"/>
      <c r="P162" s="138"/>
      <c r="Q162" s="138"/>
      <c r="R162" s="138"/>
      <c r="S162" s="138"/>
      <c r="T162" s="138"/>
      <c r="U162" s="139" t="s">
        <v>132</v>
      </c>
      <c r="V162" s="128">
        <f t="shared" si="27"/>
        <v>0</v>
      </c>
      <c r="W162" s="128">
        <f t="shared" si="28"/>
        <v>67.649999999999991</v>
      </c>
    </row>
    <row r="163" spans="1:23" s="47" customFormat="1" ht="15" customHeight="1">
      <c r="A163" s="142">
        <v>200</v>
      </c>
      <c r="B163" s="139" t="s">
        <v>385</v>
      </c>
      <c r="C163" s="139">
        <v>20</v>
      </c>
      <c r="D163" s="153" t="s">
        <v>331</v>
      </c>
      <c r="E163" s="141">
        <v>27.8</v>
      </c>
      <c r="F163" s="137">
        <f t="shared" si="26"/>
        <v>13</v>
      </c>
      <c r="G163" s="33">
        <f t="shared" si="25"/>
        <v>7</v>
      </c>
      <c r="H163" s="138">
        <v>7</v>
      </c>
      <c r="I163" s="138"/>
      <c r="J163" s="138"/>
      <c r="K163" s="138"/>
      <c r="L163" s="138"/>
      <c r="M163" s="138"/>
      <c r="N163" s="138"/>
      <c r="O163" s="138"/>
      <c r="P163" s="138"/>
      <c r="Q163" s="138"/>
      <c r="R163" s="138"/>
      <c r="S163" s="138"/>
      <c r="T163" s="138"/>
      <c r="U163" s="139" t="s">
        <v>150</v>
      </c>
      <c r="V163" s="128">
        <f t="shared" si="27"/>
        <v>194.6</v>
      </c>
      <c r="W163" s="128">
        <f t="shared" si="28"/>
        <v>556</v>
      </c>
    </row>
    <row r="164" spans="1:23" s="47" customFormat="1" ht="15" customHeight="1">
      <c r="A164" s="142">
        <v>202</v>
      </c>
      <c r="B164" s="139" t="s">
        <v>385</v>
      </c>
      <c r="C164" s="139">
        <v>20</v>
      </c>
      <c r="D164" s="153" t="s">
        <v>333</v>
      </c>
      <c r="E164" s="141">
        <v>24.95</v>
      </c>
      <c r="F164" s="137">
        <f t="shared" si="26"/>
        <v>16</v>
      </c>
      <c r="G164" s="33">
        <f t="shared" si="25"/>
        <v>4</v>
      </c>
      <c r="H164" s="138">
        <v>4</v>
      </c>
      <c r="I164" s="138"/>
      <c r="J164" s="138"/>
      <c r="K164" s="138"/>
      <c r="L164" s="138"/>
      <c r="M164" s="138"/>
      <c r="N164" s="138"/>
      <c r="O164" s="138"/>
      <c r="P164" s="138"/>
      <c r="Q164" s="138"/>
      <c r="R164" s="138"/>
      <c r="S164" s="138"/>
      <c r="T164" s="138"/>
      <c r="U164" s="139" t="s">
        <v>150</v>
      </c>
      <c r="V164" s="128">
        <f t="shared" si="27"/>
        <v>99.8</v>
      </c>
      <c r="W164" s="128">
        <f t="shared" si="28"/>
        <v>499</v>
      </c>
    </row>
    <row r="165" spans="1:23" s="47" customFormat="1" ht="15" customHeight="1">
      <c r="A165" s="142">
        <v>203</v>
      </c>
      <c r="B165" s="139" t="s">
        <v>385</v>
      </c>
      <c r="C165" s="139">
        <v>10</v>
      </c>
      <c r="D165" s="144" t="s">
        <v>334</v>
      </c>
      <c r="E165" s="141">
        <v>3.59</v>
      </c>
      <c r="F165" s="137">
        <f t="shared" si="26"/>
        <v>7</v>
      </c>
      <c r="G165" s="33">
        <f t="shared" si="25"/>
        <v>3</v>
      </c>
      <c r="H165" s="138">
        <v>3</v>
      </c>
      <c r="I165" s="138"/>
      <c r="J165" s="138"/>
      <c r="K165" s="138"/>
      <c r="L165" s="138"/>
      <c r="M165" s="138"/>
      <c r="N165" s="138"/>
      <c r="O165" s="138"/>
      <c r="P165" s="138"/>
      <c r="Q165" s="138"/>
      <c r="R165" s="138"/>
      <c r="S165" s="138"/>
      <c r="T165" s="138"/>
      <c r="U165" s="139" t="s">
        <v>150</v>
      </c>
      <c r="V165" s="128">
        <f t="shared" si="27"/>
        <v>10.77</v>
      </c>
      <c r="W165" s="128">
        <f t="shared" si="28"/>
        <v>35.9</v>
      </c>
    </row>
    <row r="166" spans="1:23" s="47" customFormat="1" ht="15" customHeight="1">
      <c r="A166" s="142">
        <v>204</v>
      </c>
      <c r="B166" s="139" t="s">
        <v>385</v>
      </c>
      <c r="C166" s="139">
        <v>10</v>
      </c>
      <c r="D166" s="144" t="s">
        <v>335</v>
      </c>
      <c r="E166" s="141">
        <v>8.09</v>
      </c>
      <c r="F166" s="137">
        <f t="shared" si="26"/>
        <v>5</v>
      </c>
      <c r="G166" s="33">
        <f t="shared" si="25"/>
        <v>5</v>
      </c>
      <c r="H166" s="138">
        <v>5</v>
      </c>
      <c r="I166" s="138"/>
      <c r="J166" s="138"/>
      <c r="K166" s="138"/>
      <c r="L166" s="138"/>
      <c r="M166" s="138"/>
      <c r="N166" s="138"/>
      <c r="O166" s="138"/>
      <c r="P166" s="138"/>
      <c r="Q166" s="138"/>
      <c r="R166" s="138"/>
      <c r="S166" s="138"/>
      <c r="T166" s="138"/>
      <c r="U166" s="139" t="s">
        <v>150</v>
      </c>
      <c r="V166" s="128">
        <f t="shared" si="27"/>
        <v>40.450000000000003</v>
      </c>
      <c r="W166" s="128">
        <f t="shared" si="28"/>
        <v>80.900000000000006</v>
      </c>
    </row>
    <row r="167" spans="1:23" s="47" customFormat="1" ht="15" customHeight="1">
      <c r="A167" s="142">
        <v>206</v>
      </c>
      <c r="B167" s="139" t="s">
        <v>385</v>
      </c>
      <c r="C167" s="139">
        <v>15</v>
      </c>
      <c r="D167" s="144" t="s">
        <v>337</v>
      </c>
      <c r="E167" s="141">
        <v>15.99</v>
      </c>
      <c r="F167" s="137">
        <f t="shared" si="26"/>
        <v>10</v>
      </c>
      <c r="G167" s="33">
        <f t="shared" si="25"/>
        <v>5</v>
      </c>
      <c r="H167" s="138">
        <v>5</v>
      </c>
      <c r="I167" s="138"/>
      <c r="J167" s="138"/>
      <c r="K167" s="138"/>
      <c r="L167" s="138"/>
      <c r="M167" s="138"/>
      <c r="N167" s="138"/>
      <c r="O167" s="138"/>
      <c r="P167" s="138"/>
      <c r="Q167" s="138"/>
      <c r="R167" s="138"/>
      <c r="S167" s="138"/>
      <c r="T167" s="138"/>
      <c r="U167" s="139" t="s">
        <v>150</v>
      </c>
      <c r="V167" s="128">
        <f t="shared" si="27"/>
        <v>79.95</v>
      </c>
      <c r="W167" s="128">
        <f t="shared" si="28"/>
        <v>239.85</v>
      </c>
    </row>
    <row r="168" spans="1:23" s="47" customFormat="1" ht="15" customHeight="1">
      <c r="A168" s="142">
        <v>208</v>
      </c>
      <c r="B168" s="139" t="s">
        <v>385</v>
      </c>
      <c r="C168" s="139">
        <v>30</v>
      </c>
      <c r="D168" s="144" t="s">
        <v>339</v>
      </c>
      <c r="E168" s="141">
        <v>11.49</v>
      </c>
      <c r="F168" s="137">
        <f t="shared" si="26"/>
        <v>26</v>
      </c>
      <c r="G168" s="33">
        <f t="shared" si="25"/>
        <v>4</v>
      </c>
      <c r="H168" s="138">
        <v>4</v>
      </c>
      <c r="I168" s="138"/>
      <c r="J168" s="138"/>
      <c r="K168" s="138"/>
      <c r="L168" s="138"/>
      <c r="M168" s="138"/>
      <c r="N168" s="138"/>
      <c r="O168" s="138"/>
      <c r="P168" s="138"/>
      <c r="Q168" s="138"/>
      <c r="R168" s="138"/>
      <c r="S168" s="138"/>
      <c r="T168" s="138"/>
      <c r="U168" s="139" t="s">
        <v>150</v>
      </c>
      <c r="V168" s="128">
        <f t="shared" si="27"/>
        <v>45.96</v>
      </c>
      <c r="W168" s="128">
        <f t="shared" si="28"/>
        <v>344.7</v>
      </c>
    </row>
    <row r="169" spans="1:23" s="47" customFormat="1" ht="15" customHeight="1">
      <c r="A169" s="142">
        <v>209</v>
      </c>
      <c r="B169" s="139" t="s">
        <v>385</v>
      </c>
      <c r="C169" s="139">
        <v>40</v>
      </c>
      <c r="D169" s="144" t="s">
        <v>340</v>
      </c>
      <c r="E169" s="141">
        <v>11.49</v>
      </c>
      <c r="F169" s="137">
        <f t="shared" si="26"/>
        <v>35</v>
      </c>
      <c r="G169" s="33">
        <f t="shared" si="25"/>
        <v>5</v>
      </c>
      <c r="H169" s="138">
        <v>5</v>
      </c>
      <c r="I169" s="138"/>
      <c r="J169" s="138"/>
      <c r="K169" s="138"/>
      <c r="L169" s="138"/>
      <c r="M169" s="138"/>
      <c r="N169" s="138"/>
      <c r="O169" s="138"/>
      <c r="P169" s="138"/>
      <c r="Q169" s="138"/>
      <c r="R169" s="138"/>
      <c r="S169" s="138"/>
      <c r="T169" s="138"/>
      <c r="U169" s="139" t="s">
        <v>150</v>
      </c>
      <c r="V169" s="128">
        <f t="shared" si="27"/>
        <v>57.45</v>
      </c>
      <c r="W169" s="128">
        <f t="shared" si="28"/>
        <v>459.6</v>
      </c>
    </row>
    <row r="170" spans="1:23" s="47" customFormat="1" ht="15" customHeight="1">
      <c r="A170" s="142">
        <v>216</v>
      </c>
      <c r="B170" s="139" t="s">
        <v>385</v>
      </c>
      <c r="C170" s="139">
        <v>20</v>
      </c>
      <c r="D170" s="153" t="s">
        <v>346</v>
      </c>
      <c r="E170" s="141">
        <v>7.79</v>
      </c>
      <c r="F170" s="137">
        <f t="shared" si="26"/>
        <v>14</v>
      </c>
      <c r="G170" s="33">
        <f t="shared" si="25"/>
        <v>6</v>
      </c>
      <c r="H170" s="138">
        <v>6</v>
      </c>
      <c r="I170" s="138"/>
      <c r="J170" s="138"/>
      <c r="K170" s="138"/>
      <c r="L170" s="138"/>
      <c r="M170" s="138"/>
      <c r="N170" s="138"/>
      <c r="O170" s="138"/>
      <c r="P170" s="138"/>
      <c r="Q170" s="138"/>
      <c r="R170" s="138"/>
      <c r="S170" s="138"/>
      <c r="T170" s="138"/>
      <c r="U170" s="139" t="s">
        <v>150</v>
      </c>
      <c r="V170" s="128">
        <f t="shared" si="27"/>
        <v>46.74</v>
      </c>
      <c r="W170" s="128">
        <f t="shared" si="28"/>
        <v>155.80000000000001</v>
      </c>
    </row>
    <row r="171" spans="1:23" s="47" customFormat="1" ht="15" customHeight="1">
      <c r="A171" s="130" t="s">
        <v>399</v>
      </c>
      <c r="B171" s="130"/>
      <c r="C171" s="130"/>
      <c r="D171" s="130"/>
      <c r="E171" s="131">
        <f>SUM(W172:W176)</f>
        <v>1143</v>
      </c>
      <c r="F171" s="131"/>
      <c r="G171" s="131"/>
      <c r="H171" s="131"/>
      <c r="I171" s="131" t="str">
        <f>UPPER(D171)</f>
        <v/>
      </c>
      <c r="J171" s="131"/>
      <c r="K171" s="131"/>
      <c r="L171" s="131"/>
      <c r="M171" s="131"/>
      <c r="N171" s="131"/>
      <c r="O171" s="131"/>
      <c r="P171" s="131"/>
      <c r="Q171" s="131"/>
      <c r="R171" s="131"/>
      <c r="S171" s="131"/>
      <c r="T171" s="131"/>
      <c r="U171" s="131"/>
      <c r="V171" s="131"/>
      <c r="W171" s="132"/>
    </row>
    <row r="172" spans="1:23" s="47" customFormat="1" ht="15" customHeight="1">
      <c r="A172" s="139">
        <v>18</v>
      </c>
      <c r="B172" s="134" t="s">
        <v>381</v>
      </c>
      <c r="C172" s="139">
        <v>100</v>
      </c>
      <c r="D172" s="153" t="s">
        <v>176</v>
      </c>
      <c r="E172" s="141">
        <v>2.1</v>
      </c>
      <c r="F172" s="137">
        <f>C172-G172</f>
        <v>80</v>
      </c>
      <c r="G172" s="33">
        <f t="shared" ref="G172:G176" si="29">SUM( H172:T172)</f>
        <v>20</v>
      </c>
      <c r="H172" s="138">
        <v>20</v>
      </c>
      <c r="I172" s="138"/>
      <c r="J172" s="138"/>
      <c r="K172" s="138"/>
      <c r="L172" s="138"/>
      <c r="M172" s="138"/>
      <c r="N172" s="138"/>
      <c r="O172" s="138"/>
      <c r="P172" s="138"/>
      <c r="Q172" s="138"/>
      <c r="R172" s="138"/>
      <c r="S172" s="138"/>
      <c r="T172" s="138"/>
      <c r="U172" s="139" t="s">
        <v>132</v>
      </c>
      <c r="V172" s="128">
        <f>-E172*G172</f>
        <v>-42</v>
      </c>
      <c r="W172" s="128">
        <f>C172*E172</f>
        <v>210</v>
      </c>
    </row>
    <row r="173" spans="1:23" s="47" customFormat="1" ht="15" customHeight="1">
      <c r="A173" s="139">
        <v>50</v>
      </c>
      <c r="B173" s="134" t="s">
        <v>381</v>
      </c>
      <c r="C173" s="139">
        <v>500</v>
      </c>
      <c r="D173" s="144" t="s">
        <v>201</v>
      </c>
      <c r="E173" s="141">
        <v>0.25</v>
      </c>
      <c r="F173" s="137">
        <f t="shared" ref="F173:F176" si="30">C173-G173</f>
        <v>300</v>
      </c>
      <c r="G173" s="33">
        <f t="shared" si="29"/>
        <v>200</v>
      </c>
      <c r="H173" s="138">
        <v>200</v>
      </c>
      <c r="I173" s="138"/>
      <c r="J173" s="138"/>
      <c r="K173" s="138"/>
      <c r="L173" s="138"/>
      <c r="M173" s="138"/>
      <c r="N173" s="138"/>
      <c r="O173" s="138"/>
      <c r="P173" s="138"/>
      <c r="Q173" s="138"/>
      <c r="R173" s="138"/>
      <c r="S173" s="138"/>
      <c r="T173" s="138"/>
      <c r="U173" s="139" t="s">
        <v>139</v>
      </c>
      <c r="V173" s="128">
        <f t="shared" ref="V173:V176" si="31">-E173*G173</f>
        <v>-50</v>
      </c>
      <c r="W173" s="128">
        <f t="shared" ref="W173:W176" si="32">C173*E173</f>
        <v>125</v>
      </c>
    </row>
    <row r="174" spans="1:23" s="47" customFormat="1" ht="15" customHeight="1">
      <c r="A174" s="139">
        <v>51</v>
      </c>
      <c r="B174" s="134" t="s">
        <v>381</v>
      </c>
      <c r="C174" s="139">
        <v>100</v>
      </c>
      <c r="D174" s="144" t="s">
        <v>202</v>
      </c>
      <c r="E174" s="141">
        <v>0.25</v>
      </c>
      <c r="F174" s="137">
        <f t="shared" si="30"/>
        <v>0</v>
      </c>
      <c r="G174" s="33">
        <f t="shared" si="29"/>
        <v>100</v>
      </c>
      <c r="H174" s="138">
        <v>100</v>
      </c>
      <c r="I174" s="138"/>
      <c r="J174" s="138"/>
      <c r="K174" s="138"/>
      <c r="L174" s="138"/>
      <c r="M174" s="138"/>
      <c r="N174" s="138"/>
      <c r="O174" s="138"/>
      <c r="P174" s="138"/>
      <c r="Q174" s="138"/>
      <c r="R174" s="138"/>
      <c r="S174" s="138"/>
      <c r="T174" s="138"/>
      <c r="U174" s="139" t="s">
        <v>132</v>
      </c>
      <c r="V174" s="128">
        <f t="shared" si="31"/>
        <v>-25</v>
      </c>
      <c r="W174" s="128">
        <f t="shared" si="32"/>
        <v>25</v>
      </c>
    </row>
    <row r="175" spans="1:23" s="47" customFormat="1" ht="15" customHeight="1">
      <c r="A175" s="142">
        <v>152</v>
      </c>
      <c r="B175" s="139" t="s">
        <v>382</v>
      </c>
      <c r="C175" s="139">
        <v>200</v>
      </c>
      <c r="D175" s="144" t="s">
        <v>284</v>
      </c>
      <c r="E175" s="141">
        <v>3.45</v>
      </c>
      <c r="F175" s="137">
        <f t="shared" si="30"/>
        <v>170</v>
      </c>
      <c r="G175" s="33">
        <f t="shared" si="29"/>
        <v>30</v>
      </c>
      <c r="H175" s="138">
        <v>30</v>
      </c>
      <c r="I175" s="138"/>
      <c r="J175" s="138"/>
      <c r="K175" s="138"/>
      <c r="L175" s="138"/>
      <c r="M175" s="138"/>
      <c r="N175" s="138"/>
      <c r="O175" s="138"/>
      <c r="P175" s="138"/>
      <c r="Q175" s="138"/>
      <c r="R175" s="138"/>
      <c r="S175" s="138"/>
      <c r="T175" s="138"/>
      <c r="U175" s="139" t="s">
        <v>150</v>
      </c>
      <c r="V175" s="128">
        <f t="shared" si="31"/>
        <v>-103.5</v>
      </c>
      <c r="W175" s="128">
        <f t="shared" si="32"/>
        <v>690</v>
      </c>
    </row>
    <row r="176" spans="1:23" s="47" customFormat="1" ht="15" customHeight="1">
      <c r="A176" s="142">
        <v>157</v>
      </c>
      <c r="B176" s="139" t="s">
        <v>382</v>
      </c>
      <c r="C176" s="139">
        <v>10</v>
      </c>
      <c r="D176" s="144" t="s">
        <v>289</v>
      </c>
      <c r="E176" s="141">
        <v>9.3000000000000007</v>
      </c>
      <c r="F176" s="137">
        <f t="shared" si="30"/>
        <v>4</v>
      </c>
      <c r="G176" s="33">
        <f t="shared" si="29"/>
        <v>6</v>
      </c>
      <c r="H176" s="138">
        <v>6</v>
      </c>
      <c r="I176" s="138"/>
      <c r="J176" s="138"/>
      <c r="K176" s="138"/>
      <c r="L176" s="138"/>
      <c r="M176" s="138"/>
      <c r="N176" s="138"/>
      <c r="O176" s="138"/>
      <c r="P176" s="138"/>
      <c r="Q176" s="138"/>
      <c r="R176" s="138"/>
      <c r="S176" s="138"/>
      <c r="T176" s="138"/>
      <c r="U176" s="139" t="s">
        <v>151</v>
      </c>
      <c r="V176" s="128">
        <f t="shared" si="31"/>
        <v>-55.800000000000004</v>
      </c>
      <c r="W176" s="128">
        <f t="shared" si="32"/>
        <v>93</v>
      </c>
    </row>
    <row r="177" spans="1:23" s="47" customFormat="1" ht="15" customHeight="1">
      <c r="A177" s="130" t="s">
        <v>400</v>
      </c>
      <c r="B177" s="130"/>
      <c r="C177" s="130"/>
      <c r="D177" s="166"/>
      <c r="E177" s="131">
        <f>SUM(W178)</f>
        <v>6384</v>
      </c>
      <c r="F177" s="131"/>
      <c r="G177" s="131"/>
      <c r="H177" s="131"/>
      <c r="I177" s="131" t="str">
        <f>UPPER(D177)</f>
        <v/>
      </c>
      <c r="J177" s="131"/>
      <c r="K177" s="131"/>
      <c r="L177" s="131"/>
      <c r="M177" s="131"/>
      <c r="N177" s="131"/>
      <c r="O177" s="131"/>
      <c r="P177" s="131"/>
      <c r="Q177" s="131"/>
      <c r="R177" s="131"/>
      <c r="S177" s="131"/>
      <c r="T177" s="131"/>
      <c r="U177" s="131"/>
      <c r="V177" s="131"/>
      <c r="W177" s="132"/>
    </row>
    <row r="178" spans="1:23" s="47" customFormat="1" ht="15" customHeight="1">
      <c r="A178" s="139">
        <v>42</v>
      </c>
      <c r="B178" s="139" t="s">
        <v>129</v>
      </c>
      <c r="C178" s="139">
        <v>19</v>
      </c>
      <c r="D178" s="144" t="s">
        <v>196</v>
      </c>
      <c r="E178" s="141">
        <v>336</v>
      </c>
      <c r="F178" s="137">
        <f>C178-G178</f>
        <v>18</v>
      </c>
      <c r="G178" s="33">
        <f>SUM( H178:T178)</f>
        <v>1</v>
      </c>
      <c r="H178" s="138">
        <v>1</v>
      </c>
      <c r="I178" s="138"/>
      <c r="J178" s="138"/>
      <c r="K178" s="138"/>
      <c r="L178" s="138"/>
      <c r="M178" s="138"/>
      <c r="N178" s="138"/>
      <c r="O178" s="138"/>
      <c r="P178" s="138"/>
      <c r="Q178" s="138"/>
      <c r="R178" s="138"/>
      <c r="S178" s="138"/>
      <c r="T178" s="138"/>
      <c r="U178" s="139" t="s">
        <v>130</v>
      </c>
      <c r="V178" s="128">
        <f>E178*G178</f>
        <v>336</v>
      </c>
      <c r="W178" s="128">
        <f>C178*E178</f>
        <v>6384</v>
      </c>
    </row>
    <row r="179" spans="1:23" s="47" customFormat="1" ht="15" customHeight="1">
      <c r="A179" s="130" t="s">
        <v>401</v>
      </c>
      <c r="B179" s="130"/>
      <c r="C179" s="130"/>
      <c r="D179" s="166"/>
      <c r="E179" s="131">
        <f>SUM(W180:W183)</f>
        <v>3093.4999999999995</v>
      </c>
      <c r="F179" s="131"/>
      <c r="G179" s="131"/>
      <c r="H179" s="131"/>
      <c r="I179" s="131" t="str">
        <f>UPPER(D179)</f>
        <v/>
      </c>
      <c r="J179" s="131"/>
      <c r="K179" s="131"/>
      <c r="L179" s="131"/>
      <c r="M179" s="131"/>
      <c r="N179" s="131"/>
      <c r="O179" s="131"/>
      <c r="P179" s="131"/>
      <c r="Q179" s="131"/>
      <c r="R179" s="131"/>
      <c r="S179" s="131"/>
      <c r="T179" s="131"/>
      <c r="U179" s="131"/>
      <c r="V179" s="131"/>
      <c r="W179" s="132"/>
    </row>
    <row r="180" spans="1:23" s="47" customFormat="1" ht="15" customHeight="1">
      <c r="A180" s="139">
        <v>74</v>
      </c>
      <c r="B180" s="134" t="s">
        <v>381</v>
      </c>
      <c r="C180" s="139">
        <v>10</v>
      </c>
      <c r="D180" s="144" t="s">
        <v>218</v>
      </c>
      <c r="E180" s="141">
        <v>47</v>
      </c>
      <c r="F180" s="137">
        <f>C180-G180</f>
        <v>10</v>
      </c>
      <c r="G180" s="33">
        <f t="shared" ref="G180:G183" si="33">SUM( H180:T180)</f>
        <v>0</v>
      </c>
      <c r="H180" s="138" t="s">
        <v>24</v>
      </c>
      <c r="I180" s="138"/>
      <c r="J180" s="138"/>
      <c r="K180" s="138"/>
      <c r="L180" s="138"/>
      <c r="M180" s="138"/>
      <c r="N180" s="138"/>
      <c r="O180" s="138"/>
      <c r="P180" s="138"/>
      <c r="Q180" s="138"/>
      <c r="R180" s="138"/>
      <c r="S180" s="138"/>
      <c r="T180" s="138"/>
      <c r="U180" s="139" t="s">
        <v>101</v>
      </c>
      <c r="V180" s="128">
        <f>E180*G180</f>
        <v>0</v>
      </c>
      <c r="W180" s="128">
        <f>C180*E180</f>
        <v>470</v>
      </c>
    </row>
    <row r="181" spans="1:23" s="47" customFormat="1" ht="15" customHeight="1">
      <c r="A181" s="142">
        <v>179</v>
      </c>
      <c r="B181" s="139" t="s">
        <v>385</v>
      </c>
      <c r="C181" s="139">
        <v>60</v>
      </c>
      <c r="D181" s="144" t="s">
        <v>310</v>
      </c>
      <c r="E181" s="141">
        <v>17.489999999999998</v>
      </c>
      <c r="F181" s="137">
        <f t="shared" ref="F181:F183" si="34">C181-G181</f>
        <v>36</v>
      </c>
      <c r="G181" s="33">
        <f t="shared" si="33"/>
        <v>24</v>
      </c>
      <c r="H181" s="138">
        <v>24</v>
      </c>
      <c r="I181" s="138"/>
      <c r="J181" s="138"/>
      <c r="K181" s="138"/>
      <c r="L181" s="138"/>
      <c r="M181" s="138"/>
      <c r="N181" s="138"/>
      <c r="O181" s="138"/>
      <c r="P181" s="138"/>
      <c r="Q181" s="138"/>
      <c r="R181" s="138"/>
      <c r="S181" s="138"/>
      <c r="T181" s="138"/>
      <c r="U181" s="139" t="s">
        <v>150</v>
      </c>
      <c r="V181" s="128">
        <f t="shared" ref="V181:V183" si="35">E181*G181</f>
        <v>419.76</v>
      </c>
      <c r="W181" s="128">
        <f t="shared" ref="W181:W183" si="36">C181*E181</f>
        <v>1049.3999999999999</v>
      </c>
    </row>
    <row r="182" spans="1:23" s="47" customFormat="1" ht="15" customHeight="1">
      <c r="A182" s="142">
        <v>180</v>
      </c>
      <c r="B182" s="139" t="s">
        <v>385</v>
      </c>
      <c r="C182" s="139">
        <v>50</v>
      </c>
      <c r="D182" s="144" t="s">
        <v>311</v>
      </c>
      <c r="E182" s="141">
        <v>17.489999999999998</v>
      </c>
      <c r="F182" s="137">
        <f t="shared" si="34"/>
        <v>12</v>
      </c>
      <c r="G182" s="33">
        <f t="shared" si="33"/>
        <v>38</v>
      </c>
      <c r="H182" s="138">
        <v>38</v>
      </c>
      <c r="I182" s="138"/>
      <c r="J182" s="138"/>
      <c r="K182" s="138"/>
      <c r="L182" s="138"/>
      <c r="M182" s="138"/>
      <c r="N182" s="138"/>
      <c r="O182" s="138"/>
      <c r="P182" s="138"/>
      <c r="Q182" s="138"/>
      <c r="R182" s="138"/>
      <c r="S182" s="138"/>
      <c r="T182" s="138"/>
      <c r="U182" s="139" t="s">
        <v>150</v>
      </c>
      <c r="V182" s="128">
        <f t="shared" si="35"/>
        <v>664.61999999999989</v>
      </c>
      <c r="W182" s="128">
        <f t="shared" si="36"/>
        <v>874.49999999999989</v>
      </c>
    </row>
    <row r="183" spans="1:23" s="47" customFormat="1" ht="15" customHeight="1">
      <c r="A183" s="142">
        <v>181</v>
      </c>
      <c r="B183" s="139" t="s">
        <v>385</v>
      </c>
      <c r="C183" s="139">
        <v>40</v>
      </c>
      <c r="D183" s="144" t="s">
        <v>312</v>
      </c>
      <c r="E183" s="141">
        <v>17.489999999999998</v>
      </c>
      <c r="F183" s="137">
        <f t="shared" si="34"/>
        <v>17</v>
      </c>
      <c r="G183" s="33">
        <f t="shared" si="33"/>
        <v>23</v>
      </c>
      <c r="H183" s="138">
        <v>23</v>
      </c>
      <c r="I183" s="138"/>
      <c r="J183" s="138"/>
      <c r="K183" s="138"/>
      <c r="L183" s="138"/>
      <c r="M183" s="138"/>
      <c r="N183" s="138"/>
      <c r="O183" s="138"/>
      <c r="P183" s="138"/>
      <c r="Q183" s="138"/>
      <c r="R183" s="138"/>
      <c r="S183" s="138"/>
      <c r="T183" s="138"/>
      <c r="U183" s="139" t="s">
        <v>150</v>
      </c>
      <c r="V183" s="128">
        <f t="shared" si="35"/>
        <v>402.27</v>
      </c>
      <c r="W183" s="128">
        <f t="shared" si="36"/>
        <v>699.59999999999991</v>
      </c>
    </row>
    <row r="184" spans="1:23" s="47" customFormat="1" ht="15" customHeight="1">
      <c r="A184" s="130" t="s">
        <v>402</v>
      </c>
      <c r="B184" s="130"/>
      <c r="C184" s="130"/>
      <c r="D184" s="130"/>
      <c r="E184" s="131">
        <f>SUM(W185)</f>
        <v>503.96</v>
      </c>
      <c r="F184" s="131"/>
      <c r="G184" s="131"/>
      <c r="H184" s="131"/>
      <c r="I184" s="131" t="str">
        <f>UPPER(D184)</f>
        <v/>
      </c>
      <c r="J184" s="131"/>
      <c r="K184" s="131"/>
      <c r="L184" s="131"/>
      <c r="M184" s="131"/>
      <c r="N184" s="131"/>
      <c r="O184" s="131"/>
      <c r="P184" s="131"/>
      <c r="Q184" s="131"/>
      <c r="R184" s="131"/>
      <c r="S184" s="131"/>
      <c r="T184" s="131"/>
      <c r="U184" s="131"/>
      <c r="V184" s="131"/>
      <c r="W184" s="132"/>
    </row>
    <row r="185" spans="1:23" s="47" customFormat="1" ht="15" customHeight="1">
      <c r="A185" s="142">
        <v>139</v>
      </c>
      <c r="B185" s="139" t="s">
        <v>382</v>
      </c>
      <c r="C185" s="139">
        <v>4</v>
      </c>
      <c r="D185" s="144" t="s">
        <v>271</v>
      </c>
      <c r="E185" s="141">
        <v>125.99</v>
      </c>
      <c r="F185" s="137">
        <f>C185-G185</f>
        <v>1</v>
      </c>
      <c r="G185" s="33">
        <f>SUM( H185:T185)</f>
        <v>3</v>
      </c>
      <c r="H185" s="138">
        <v>3</v>
      </c>
      <c r="I185" s="138"/>
      <c r="J185" s="138"/>
      <c r="K185" s="138"/>
      <c r="L185" s="138"/>
      <c r="M185" s="138"/>
      <c r="N185" s="138"/>
      <c r="O185" s="138"/>
      <c r="P185" s="138"/>
      <c r="Q185" s="138"/>
      <c r="R185" s="138"/>
      <c r="S185" s="138"/>
      <c r="T185" s="138"/>
      <c r="U185" s="142" t="s">
        <v>150</v>
      </c>
      <c r="V185" s="128">
        <f>E185*G185</f>
        <v>377.96999999999997</v>
      </c>
      <c r="W185" s="128">
        <f>E185*C185</f>
        <v>503.96</v>
      </c>
    </row>
    <row r="186" spans="1:23" s="47" customFormat="1" ht="15" customHeight="1">
      <c r="A186" s="130" t="s">
        <v>29</v>
      </c>
      <c r="B186" s="130"/>
      <c r="C186" s="130"/>
      <c r="D186" s="130"/>
      <c r="E186" s="131">
        <f>SUM(W187)</f>
        <v>338.32</v>
      </c>
      <c r="F186" s="131"/>
      <c r="G186" s="131"/>
      <c r="H186" s="131"/>
      <c r="I186" s="131" t="str">
        <f>UPPER(D186)</f>
        <v/>
      </c>
      <c r="J186" s="131"/>
      <c r="K186" s="131"/>
      <c r="L186" s="131"/>
      <c r="M186" s="131"/>
      <c r="N186" s="131"/>
      <c r="O186" s="131"/>
      <c r="P186" s="131"/>
      <c r="Q186" s="131"/>
      <c r="R186" s="131"/>
      <c r="S186" s="131"/>
      <c r="T186" s="131"/>
      <c r="U186" s="131"/>
      <c r="V186" s="131"/>
      <c r="W186" s="132"/>
    </row>
    <row r="187" spans="1:23" s="47" customFormat="1" ht="15" customHeight="1">
      <c r="A187" s="139">
        <v>71</v>
      </c>
      <c r="B187" s="134" t="s">
        <v>381</v>
      </c>
      <c r="C187" s="139">
        <v>1</v>
      </c>
      <c r="D187" s="144" t="s">
        <v>215</v>
      </c>
      <c r="E187" s="141">
        <v>338.32</v>
      </c>
      <c r="F187" s="137">
        <f>C187-G187</f>
        <v>1</v>
      </c>
      <c r="G187" s="33">
        <f>SUM( H187:T187)</f>
        <v>0</v>
      </c>
      <c r="H187" s="138"/>
      <c r="I187" s="138"/>
      <c r="J187" s="138"/>
      <c r="K187" s="138"/>
      <c r="L187" s="138"/>
      <c r="M187" s="138"/>
      <c r="N187" s="138"/>
      <c r="O187" s="138"/>
      <c r="P187" s="138"/>
      <c r="Q187" s="138"/>
      <c r="R187" s="138"/>
      <c r="S187" s="138"/>
      <c r="T187" s="138"/>
      <c r="U187" s="139" t="s">
        <v>101</v>
      </c>
      <c r="V187" s="128">
        <f>E187*G187</f>
        <v>0</v>
      </c>
      <c r="W187" s="128">
        <f>E187*C187</f>
        <v>338.32</v>
      </c>
    </row>
    <row r="188" spans="1:23" s="47" customFormat="1" ht="15" customHeight="1">
      <c r="A188" s="130" t="s">
        <v>403</v>
      </c>
      <c r="B188" s="130"/>
      <c r="C188" s="130"/>
      <c r="D188" s="166"/>
      <c r="E188" s="131">
        <f>SUM(W189:W191)</f>
        <v>1214.83</v>
      </c>
      <c r="F188" s="131"/>
      <c r="G188" s="131"/>
      <c r="H188" s="131"/>
      <c r="I188" s="131" t="str">
        <f>UPPER(D188)</f>
        <v/>
      </c>
      <c r="J188" s="131"/>
      <c r="K188" s="131"/>
      <c r="L188" s="131"/>
      <c r="M188" s="131"/>
      <c r="N188" s="131"/>
      <c r="O188" s="131"/>
      <c r="P188" s="131"/>
      <c r="Q188" s="131"/>
      <c r="R188" s="131"/>
      <c r="S188" s="131"/>
      <c r="T188" s="131"/>
      <c r="U188" s="131"/>
      <c r="V188" s="131"/>
      <c r="W188" s="132"/>
    </row>
    <row r="189" spans="1:23" s="47" customFormat="1" ht="15" customHeight="1">
      <c r="A189" s="142">
        <v>237</v>
      </c>
      <c r="B189" s="139" t="s">
        <v>386</v>
      </c>
      <c r="C189" s="139">
        <v>1</v>
      </c>
      <c r="D189" s="144" t="s">
        <v>404</v>
      </c>
      <c r="E189" s="141">
        <v>399.98</v>
      </c>
      <c r="F189" s="137">
        <f>C189-G189</f>
        <v>0</v>
      </c>
      <c r="G189" s="33">
        <f t="shared" ref="G189:G191" si="37">SUM( H189:T189)</f>
        <v>1</v>
      </c>
      <c r="H189" s="138">
        <v>1</v>
      </c>
      <c r="I189" s="138"/>
      <c r="J189" s="138"/>
      <c r="K189" s="138"/>
      <c r="L189" s="138"/>
      <c r="M189" s="138"/>
      <c r="N189" s="138"/>
      <c r="O189" s="138"/>
      <c r="P189" s="138"/>
      <c r="Q189" s="138"/>
      <c r="R189" s="138"/>
      <c r="S189" s="138"/>
      <c r="T189" s="138"/>
      <c r="U189" s="139" t="s">
        <v>156</v>
      </c>
      <c r="V189" s="128">
        <f>G189*E189</f>
        <v>399.98</v>
      </c>
      <c r="W189" s="128">
        <f>E189*C189</f>
        <v>399.98</v>
      </c>
    </row>
    <row r="190" spans="1:23" s="47" customFormat="1" ht="15" customHeight="1">
      <c r="A190" s="142">
        <v>238</v>
      </c>
      <c r="B190" s="139" t="s">
        <v>386</v>
      </c>
      <c r="C190" s="139">
        <v>1</v>
      </c>
      <c r="D190" s="144" t="s">
        <v>366</v>
      </c>
      <c r="E190" s="141">
        <v>507.86</v>
      </c>
      <c r="F190" s="137">
        <f t="shared" ref="F190:F191" si="38">C190-G190</f>
        <v>0</v>
      </c>
      <c r="G190" s="33">
        <f t="shared" si="37"/>
        <v>1</v>
      </c>
      <c r="H190" s="138">
        <v>1</v>
      </c>
      <c r="I190" s="138"/>
      <c r="J190" s="138"/>
      <c r="K190" s="138"/>
      <c r="L190" s="138"/>
      <c r="M190" s="138"/>
      <c r="N190" s="138"/>
      <c r="O190" s="138"/>
      <c r="P190" s="138"/>
      <c r="Q190" s="138"/>
      <c r="R190" s="138"/>
      <c r="S190" s="138"/>
      <c r="T190" s="138"/>
      <c r="U190" s="139" t="s">
        <v>155</v>
      </c>
      <c r="V190" s="128">
        <f t="shared" ref="V190:V191" si="39">G190*E190</f>
        <v>507.86</v>
      </c>
      <c r="W190" s="128">
        <f t="shared" ref="W190:W191" si="40">E190*C190</f>
        <v>507.86</v>
      </c>
    </row>
    <row r="191" spans="1:23" s="47" customFormat="1" ht="15" customHeight="1">
      <c r="A191" s="142">
        <v>239</v>
      </c>
      <c r="B191" s="139" t="s">
        <v>386</v>
      </c>
      <c r="C191" s="139">
        <v>1</v>
      </c>
      <c r="D191" s="144" t="s">
        <v>367</v>
      </c>
      <c r="E191" s="141">
        <v>306.99</v>
      </c>
      <c r="F191" s="137">
        <f t="shared" si="38"/>
        <v>0</v>
      </c>
      <c r="G191" s="33">
        <f t="shared" si="37"/>
        <v>1</v>
      </c>
      <c r="H191" s="138">
        <v>1</v>
      </c>
      <c r="I191" s="138"/>
      <c r="J191" s="138"/>
      <c r="K191" s="138"/>
      <c r="L191" s="138"/>
      <c r="M191" s="138"/>
      <c r="N191" s="138"/>
      <c r="O191" s="138"/>
      <c r="P191" s="138"/>
      <c r="Q191" s="138"/>
      <c r="R191" s="138"/>
      <c r="S191" s="138"/>
      <c r="T191" s="138"/>
      <c r="U191" s="139" t="s">
        <v>156</v>
      </c>
      <c r="V191" s="128">
        <f t="shared" si="39"/>
        <v>306.99</v>
      </c>
      <c r="W191" s="128">
        <f t="shared" si="40"/>
        <v>306.99</v>
      </c>
    </row>
    <row r="192" spans="1:23" s="47" customFormat="1" ht="15" customHeight="1">
      <c r="A192" s="130" t="s">
        <v>405</v>
      </c>
      <c r="B192" s="130"/>
      <c r="C192" s="130"/>
      <c r="D192" s="166"/>
      <c r="E192" s="131">
        <f>SUM(W193:W200)</f>
        <v>5254.75</v>
      </c>
      <c r="F192" s="131"/>
      <c r="G192" s="131"/>
      <c r="H192" s="131"/>
      <c r="I192" s="131" t="str">
        <f>UPPER(D192)</f>
        <v/>
      </c>
      <c r="J192" s="131"/>
      <c r="K192" s="131"/>
      <c r="L192" s="131"/>
      <c r="M192" s="131"/>
      <c r="N192" s="131"/>
      <c r="O192" s="131"/>
      <c r="P192" s="131"/>
      <c r="Q192" s="131"/>
      <c r="R192" s="131"/>
      <c r="S192" s="131"/>
      <c r="T192" s="131"/>
      <c r="U192" s="131"/>
      <c r="V192" s="131"/>
      <c r="W192" s="132"/>
    </row>
    <row r="193" spans="1:16383" s="46" customFormat="1" ht="15" customHeight="1">
      <c r="A193" s="139">
        <v>48</v>
      </c>
      <c r="B193" s="134" t="s">
        <v>381</v>
      </c>
      <c r="C193" s="139">
        <v>1</v>
      </c>
      <c r="D193" s="153" t="s">
        <v>199</v>
      </c>
      <c r="E193" s="141">
        <v>115.1</v>
      </c>
      <c r="F193" s="137">
        <f>C193-G193</f>
        <v>1</v>
      </c>
      <c r="G193" s="33">
        <f>SUM( H193:T193)</f>
        <v>0</v>
      </c>
      <c r="H193" s="138" t="s">
        <v>20</v>
      </c>
      <c r="I193" s="138"/>
      <c r="J193" s="138"/>
      <c r="K193" s="138"/>
      <c r="L193" s="138"/>
      <c r="M193" s="138"/>
      <c r="N193" s="138"/>
      <c r="O193" s="138"/>
      <c r="P193" s="138"/>
      <c r="Q193" s="138"/>
      <c r="R193" s="138"/>
      <c r="S193" s="138"/>
      <c r="T193" s="138"/>
      <c r="U193" s="139" t="s">
        <v>137</v>
      </c>
      <c r="V193" s="128">
        <f>E193*G193</f>
        <v>0</v>
      </c>
      <c r="W193" s="128">
        <f>E193*C193</f>
        <v>115.1</v>
      </c>
    </row>
    <row r="194" spans="1:16383" s="46" customFormat="1" ht="15" customHeight="1">
      <c r="A194" s="139">
        <v>52</v>
      </c>
      <c r="B194" s="134" t="s">
        <v>381</v>
      </c>
      <c r="C194" s="139">
        <v>305</v>
      </c>
      <c r="D194" s="144" t="s">
        <v>203</v>
      </c>
      <c r="E194" s="141">
        <v>4.18</v>
      </c>
      <c r="F194" s="137">
        <f t="shared" ref="F194:F210" si="41">C194-G194</f>
        <v>255</v>
      </c>
      <c r="G194" s="33">
        <f t="shared" ref="G194:G200" si="42">SUM( H194:T194)</f>
        <v>50</v>
      </c>
      <c r="H194" s="138">
        <v>50</v>
      </c>
      <c r="I194" s="138"/>
      <c r="J194" s="138"/>
      <c r="K194" s="138"/>
      <c r="L194" s="138"/>
      <c r="M194" s="138"/>
      <c r="N194" s="138"/>
      <c r="O194" s="138"/>
      <c r="P194" s="138"/>
      <c r="Q194" s="138"/>
      <c r="R194" s="138"/>
      <c r="S194" s="138"/>
      <c r="T194" s="138"/>
      <c r="U194" s="139" t="s">
        <v>138</v>
      </c>
      <c r="V194" s="128">
        <f t="shared" ref="V194:V200" si="43">E194*G194</f>
        <v>209</v>
      </c>
      <c r="W194" s="128">
        <f t="shared" ref="W194:W200" si="44">E194*C194</f>
        <v>1274.8999999999999</v>
      </c>
    </row>
    <row r="195" spans="1:16383" s="46" customFormat="1" ht="15" customHeight="1">
      <c r="A195" s="139">
        <v>53</v>
      </c>
      <c r="B195" s="134" t="s">
        <v>381</v>
      </c>
      <c r="C195" s="139">
        <v>75</v>
      </c>
      <c r="D195" s="144" t="s">
        <v>204</v>
      </c>
      <c r="E195" s="141">
        <v>3.63</v>
      </c>
      <c r="F195" s="137">
        <f t="shared" si="41"/>
        <v>45</v>
      </c>
      <c r="G195" s="33">
        <f t="shared" si="42"/>
        <v>30</v>
      </c>
      <c r="H195" s="138">
        <v>30</v>
      </c>
      <c r="I195" s="138"/>
      <c r="J195" s="138"/>
      <c r="K195" s="138"/>
      <c r="L195" s="138"/>
      <c r="M195" s="138"/>
      <c r="N195" s="138"/>
      <c r="O195" s="138"/>
      <c r="P195" s="138"/>
      <c r="Q195" s="138"/>
      <c r="R195" s="138"/>
      <c r="S195" s="138"/>
      <c r="T195" s="138"/>
      <c r="U195" s="139" t="s">
        <v>138</v>
      </c>
      <c r="V195" s="128">
        <f t="shared" si="43"/>
        <v>108.89999999999999</v>
      </c>
      <c r="W195" s="128">
        <f t="shared" si="44"/>
        <v>272.25</v>
      </c>
    </row>
    <row r="196" spans="1:16383" s="45" customFormat="1" ht="15" customHeight="1">
      <c r="A196" s="139">
        <v>54</v>
      </c>
      <c r="B196" s="134" t="s">
        <v>381</v>
      </c>
      <c r="C196" s="139">
        <v>236</v>
      </c>
      <c r="D196" s="144" t="s">
        <v>205</v>
      </c>
      <c r="E196" s="141">
        <v>5.74</v>
      </c>
      <c r="F196" s="137">
        <f t="shared" si="41"/>
        <v>236</v>
      </c>
      <c r="G196" s="33">
        <f t="shared" si="42"/>
        <v>0</v>
      </c>
      <c r="H196" s="138" t="s">
        <v>20</v>
      </c>
      <c r="I196" s="138"/>
      <c r="J196" s="138"/>
      <c r="K196" s="138"/>
      <c r="L196" s="138"/>
      <c r="M196" s="138"/>
      <c r="N196" s="138"/>
      <c r="O196" s="138"/>
      <c r="P196" s="138"/>
      <c r="Q196" s="138"/>
      <c r="R196" s="138"/>
      <c r="S196" s="138"/>
      <c r="T196" s="138"/>
      <c r="U196" s="139" t="s">
        <v>136</v>
      </c>
      <c r="V196" s="128">
        <f t="shared" si="43"/>
        <v>0</v>
      </c>
      <c r="W196" s="128">
        <f t="shared" si="44"/>
        <v>1354.64</v>
      </c>
      <c r="X196" s="46"/>
      <c r="Y196" s="46"/>
      <c r="Z196" s="46"/>
      <c r="AA196" s="46"/>
      <c r="AB196" s="46"/>
      <c r="AC196" s="46"/>
      <c r="AD196" s="46"/>
      <c r="AE196" s="46"/>
      <c r="AF196" s="46"/>
      <c r="AG196" s="46"/>
      <c r="AH196" s="46"/>
      <c r="AI196" s="46"/>
      <c r="AJ196" s="46"/>
      <c r="AK196" s="46"/>
      <c r="AL196" s="46"/>
      <c r="AM196" s="46"/>
      <c r="AN196" s="46"/>
      <c r="AO196" s="46"/>
      <c r="AP196" s="46"/>
      <c r="AQ196" s="46"/>
      <c r="AR196" s="46"/>
      <c r="AS196" s="46"/>
      <c r="AT196" s="46"/>
      <c r="AU196" s="46"/>
      <c r="AV196" s="46"/>
      <c r="AW196" s="46"/>
      <c r="AX196" s="46"/>
      <c r="AY196" s="46"/>
      <c r="AZ196" s="46"/>
      <c r="BA196" s="46"/>
      <c r="BB196" s="46"/>
      <c r="BC196" s="46"/>
      <c r="BD196" s="46"/>
      <c r="BE196" s="46"/>
      <c r="BF196" s="46"/>
      <c r="BG196" s="46"/>
      <c r="BH196" s="46"/>
      <c r="BI196" s="46"/>
      <c r="BJ196" s="46"/>
      <c r="BK196" s="46"/>
      <c r="BL196" s="46"/>
      <c r="BM196" s="46"/>
      <c r="BN196" s="46"/>
      <c r="BO196" s="46"/>
      <c r="BP196" s="46"/>
      <c r="BQ196" s="46"/>
      <c r="BR196" s="46"/>
      <c r="BS196" s="46"/>
      <c r="BT196" s="46"/>
      <c r="BU196" s="46"/>
      <c r="BV196" s="46"/>
      <c r="BW196" s="46"/>
      <c r="BX196" s="46"/>
      <c r="BY196" s="46"/>
      <c r="BZ196" s="46"/>
      <c r="CA196" s="46"/>
      <c r="CB196" s="46"/>
      <c r="CC196" s="46"/>
      <c r="CD196" s="46"/>
      <c r="CE196" s="46"/>
      <c r="CF196" s="46"/>
      <c r="CG196" s="46"/>
      <c r="CH196" s="46"/>
      <c r="CI196" s="46"/>
      <c r="CJ196" s="46"/>
      <c r="CK196" s="46"/>
      <c r="CL196" s="46"/>
      <c r="CM196" s="46"/>
      <c r="CN196" s="46"/>
      <c r="CO196" s="46"/>
      <c r="CP196" s="46"/>
      <c r="CQ196" s="46"/>
      <c r="CR196" s="46"/>
      <c r="CS196" s="46"/>
      <c r="CT196" s="46"/>
      <c r="CU196" s="46"/>
      <c r="CV196" s="46"/>
      <c r="CW196" s="46"/>
      <c r="CX196" s="46"/>
      <c r="CY196" s="46"/>
      <c r="CZ196" s="46"/>
      <c r="DA196" s="46"/>
      <c r="DB196" s="46"/>
      <c r="DC196" s="46"/>
      <c r="DD196" s="46"/>
      <c r="DE196" s="46"/>
      <c r="DF196" s="46"/>
      <c r="DG196" s="46"/>
      <c r="DH196" s="46"/>
      <c r="DI196" s="46"/>
      <c r="DJ196" s="46"/>
      <c r="DK196" s="46"/>
      <c r="DL196" s="46"/>
      <c r="DM196" s="46"/>
      <c r="DN196" s="46"/>
      <c r="DO196" s="46"/>
      <c r="DP196" s="46"/>
      <c r="DQ196" s="46"/>
      <c r="DR196" s="46"/>
      <c r="DS196" s="46"/>
      <c r="DT196" s="46"/>
      <c r="DU196" s="46"/>
      <c r="DV196" s="46"/>
      <c r="DW196" s="46"/>
      <c r="DX196" s="46"/>
      <c r="DY196" s="46"/>
      <c r="DZ196" s="46"/>
      <c r="EA196" s="46"/>
      <c r="EB196" s="46"/>
      <c r="EC196" s="46"/>
      <c r="ED196" s="46"/>
      <c r="EE196" s="46"/>
      <c r="EF196" s="46"/>
      <c r="EG196" s="46"/>
      <c r="EH196" s="46"/>
      <c r="EI196" s="46"/>
      <c r="EJ196" s="46"/>
      <c r="EK196" s="46"/>
      <c r="EL196" s="46"/>
      <c r="EM196" s="46"/>
      <c r="EN196" s="46"/>
      <c r="EO196" s="46"/>
      <c r="EP196" s="46"/>
      <c r="EQ196" s="46"/>
      <c r="ER196" s="46"/>
      <c r="ES196" s="46"/>
      <c r="ET196" s="46"/>
      <c r="EU196" s="46"/>
      <c r="EV196" s="46"/>
      <c r="EW196" s="46"/>
      <c r="EX196" s="46"/>
      <c r="EY196" s="46"/>
      <c r="EZ196" s="46"/>
      <c r="FA196" s="46"/>
      <c r="FB196" s="46"/>
      <c r="FC196" s="46"/>
      <c r="FD196" s="46"/>
      <c r="FE196" s="46"/>
      <c r="FF196" s="46"/>
      <c r="FG196" s="46"/>
      <c r="FH196" s="46"/>
      <c r="FI196" s="46"/>
      <c r="FJ196" s="46"/>
      <c r="FK196" s="46"/>
      <c r="FL196" s="46"/>
      <c r="FM196" s="46"/>
      <c r="FN196" s="46"/>
      <c r="FO196" s="46"/>
      <c r="FP196" s="46"/>
      <c r="FQ196" s="46"/>
      <c r="FR196" s="46"/>
      <c r="FS196" s="46"/>
      <c r="FT196" s="46"/>
      <c r="FU196" s="46"/>
      <c r="FV196" s="46"/>
      <c r="FW196" s="46"/>
      <c r="FX196" s="46"/>
      <c r="FY196" s="46"/>
      <c r="FZ196" s="46"/>
      <c r="GA196" s="46"/>
      <c r="GB196" s="46"/>
      <c r="GC196" s="46"/>
      <c r="GD196" s="46"/>
      <c r="GE196" s="46"/>
      <c r="GF196" s="46"/>
      <c r="GG196" s="46"/>
      <c r="GH196" s="46"/>
      <c r="GI196" s="46"/>
      <c r="GJ196" s="46"/>
      <c r="GK196" s="46"/>
      <c r="GL196" s="46"/>
      <c r="GM196" s="46"/>
      <c r="GN196" s="46"/>
      <c r="GO196" s="46"/>
      <c r="GP196" s="46"/>
      <c r="GQ196" s="46"/>
      <c r="GR196" s="46"/>
      <c r="GS196" s="46"/>
      <c r="GT196" s="46"/>
      <c r="GU196" s="46"/>
      <c r="GV196" s="46"/>
      <c r="GW196" s="46"/>
      <c r="GX196" s="46"/>
      <c r="GY196" s="46"/>
      <c r="GZ196" s="46"/>
      <c r="HA196" s="46"/>
      <c r="HB196" s="46"/>
      <c r="HC196" s="46"/>
      <c r="HD196" s="46"/>
      <c r="HE196" s="46"/>
      <c r="HF196" s="46"/>
      <c r="HG196" s="46"/>
      <c r="HH196" s="46"/>
      <c r="HI196" s="46"/>
      <c r="HJ196" s="46"/>
      <c r="HK196" s="46"/>
      <c r="HL196" s="46"/>
      <c r="HM196" s="46"/>
      <c r="HN196" s="46"/>
      <c r="HO196" s="46"/>
      <c r="HP196" s="46"/>
      <c r="HQ196" s="46"/>
      <c r="HR196" s="46"/>
      <c r="HS196" s="46"/>
      <c r="HT196" s="46"/>
      <c r="HU196" s="46"/>
      <c r="HV196" s="46"/>
      <c r="HW196" s="46"/>
      <c r="HX196" s="46"/>
      <c r="HY196" s="46"/>
      <c r="HZ196" s="46"/>
      <c r="IA196" s="46"/>
      <c r="IB196" s="46"/>
      <c r="IC196" s="46"/>
      <c r="ID196" s="46"/>
      <c r="IE196" s="46"/>
      <c r="IF196" s="46"/>
      <c r="IG196" s="46"/>
      <c r="IH196" s="46"/>
      <c r="II196" s="46"/>
      <c r="IJ196" s="46"/>
      <c r="IK196" s="46"/>
      <c r="IL196" s="46"/>
      <c r="IM196" s="46"/>
      <c r="IN196" s="46"/>
      <c r="IO196" s="46"/>
      <c r="IP196" s="46"/>
      <c r="IQ196" s="46"/>
      <c r="IR196" s="46"/>
      <c r="IS196" s="46"/>
      <c r="IT196" s="46"/>
      <c r="IU196" s="46"/>
      <c r="IV196" s="46"/>
      <c r="IW196" s="46"/>
      <c r="IX196" s="46"/>
      <c r="IY196" s="46"/>
      <c r="IZ196" s="46"/>
      <c r="JA196" s="46"/>
      <c r="JB196" s="46"/>
      <c r="JC196" s="46"/>
      <c r="JD196" s="46"/>
      <c r="JE196" s="46"/>
      <c r="JF196" s="46"/>
      <c r="JG196" s="46"/>
      <c r="JH196" s="46"/>
      <c r="JI196" s="46"/>
      <c r="JJ196" s="46"/>
      <c r="JK196" s="46"/>
      <c r="JL196" s="46"/>
      <c r="JM196" s="46"/>
      <c r="JN196" s="46"/>
      <c r="JO196" s="46"/>
      <c r="JP196" s="46"/>
      <c r="JQ196" s="46"/>
      <c r="JR196" s="46"/>
      <c r="JS196" s="46"/>
      <c r="JT196" s="46"/>
      <c r="JU196" s="46"/>
      <c r="JV196" s="46"/>
      <c r="JW196" s="46"/>
      <c r="JX196" s="46"/>
      <c r="JY196" s="46"/>
      <c r="JZ196" s="46"/>
      <c r="KA196" s="46"/>
      <c r="KB196" s="46"/>
      <c r="KC196" s="46"/>
      <c r="KD196" s="46"/>
      <c r="KE196" s="46"/>
      <c r="KF196" s="46"/>
      <c r="KG196" s="46"/>
      <c r="KH196" s="46"/>
      <c r="KI196" s="46"/>
      <c r="KJ196" s="46"/>
      <c r="KK196" s="46"/>
      <c r="KL196" s="46"/>
      <c r="KM196" s="46"/>
      <c r="KN196" s="46"/>
      <c r="KO196" s="46"/>
      <c r="KP196" s="46"/>
      <c r="KQ196" s="46"/>
      <c r="KR196" s="46"/>
      <c r="KS196" s="46"/>
      <c r="KT196" s="46"/>
      <c r="KU196" s="46"/>
      <c r="KV196" s="46"/>
      <c r="KW196" s="46"/>
      <c r="KX196" s="46"/>
      <c r="KY196" s="46"/>
      <c r="KZ196" s="46"/>
      <c r="LA196" s="46"/>
      <c r="LB196" s="46"/>
      <c r="LC196" s="46"/>
      <c r="LD196" s="46"/>
      <c r="LE196" s="46"/>
      <c r="LF196" s="46"/>
      <c r="LG196" s="46"/>
      <c r="LH196" s="46"/>
      <c r="LI196" s="46"/>
      <c r="LJ196" s="46"/>
      <c r="LK196" s="46"/>
      <c r="LL196" s="46"/>
      <c r="LM196" s="46"/>
      <c r="LN196" s="46"/>
      <c r="LO196" s="46"/>
      <c r="LP196" s="46"/>
      <c r="LQ196" s="46"/>
      <c r="LR196" s="46"/>
      <c r="LS196" s="46"/>
      <c r="LT196" s="46"/>
      <c r="LU196" s="46"/>
      <c r="LV196" s="46"/>
      <c r="LW196" s="46"/>
      <c r="LX196" s="46"/>
      <c r="LY196" s="46"/>
      <c r="LZ196" s="46"/>
      <c r="MA196" s="46"/>
      <c r="MB196" s="46"/>
      <c r="MC196" s="46"/>
      <c r="MD196" s="46"/>
      <c r="ME196" s="46"/>
      <c r="MF196" s="46"/>
      <c r="MG196" s="46"/>
      <c r="MH196" s="46"/>
      <c r="MI196" s="46"/>
      <c r="MJ196" s="46"/>
      <c r="MK196" s="46"/>
      <c r="ML196" s="46"/>
      <c r="MM196" s="46"/>
      <c r="MN196" s="46"/>
      <c r="MO196" s="46"/>
      <c r="MP196" s="46"/>
      <c r="MQ196" s="46"/>
      <c r="MR196" s="46"/>
      <c r="MS196" s="46"/>
      <c r="MT196" s="46"/>
      <c r="MU196" s="46"/>
      <c r="MV196" s="46"/>
      <c r="MW196" s="46"/>
      <c r="MX196" s="46"/>
      <c r="MY196" s="46"/>
      <c r="MZ196" s="46"/>
      <c r="NA196" s="46"/>
      <c r="NB196" s="46"/>
      <c r="NC196" s="46"/>
      <c r="ND196" s="46"/>
      <c r="NE196" s="46"/>
      <c r="NF196" s="46"/>
      <c r="NG196" s="46"/>
      <c r="NH196" s="46"/>
      <c r="NI196" s="46"/>
      <c r="NJ196" s="46"/>
      <c r="NK196" s="46"/>
      <c r="NL196" s="46"/>
      <c r="NM196" s="46"/>
      <c r="NN196" s="46"/>
      <c r="NO196" s="46"/>
      <c r="NP196" s="46"/>
      <c r="NQ196" s="46"/>
      <c r="NR196" s="46"/>
      <c r="NS196" s="46"/>
      <c r="NT196" s="46"/>
      <c r="NU196" s="46"/>
      <c r="NV196" s="46"/>
      <c r="NW196" s="46"/>
      <c r="NX196" s="46"/>
      <c r="NY196" s="46"/>
      <c r="NZ196" s="46"/>
      <c r="OA196" s="46"/>
      <c r="OB196" s="46"/>
      <c r="OC196" s="46"/>
      <c r="OD196" s="46"/>
      <c r="OE196" s="46"/>
      <c r="OF196" s="46"/>
      <c r="OG196" s="46"/>
      <c r="OH196" s="46"/>
      <c r="OI196" s="46"/>
      <c r="OJ196" s="46"/>
      <c r="OK196" s="46"/>
      <c r="OL196" s="46"/>
      <c r="OM196" s="46"/>
      <c r="ON196" s="46"/>
      <c r="OO196" s="46"/>
      <c r="OP196" s="46"/>
      <c r="OQ196" s="46"/>
      <c r="OR196" s="46"/>
      <c r="OS196" s="46"/>
      <c r="OT196" s="46"/>
      <c r="OU196" s="46"/>
      <c r="OV196" s="46"/>
      <c r="OW196" s="46"/>
      <c r="OX196" s="46"/>
      <c r="OY196" s="46"/>
      <c r="OZ196" s="46"/>
      <c r="PA196" s="46"/>
      <c r="PB196" s="46"/>
      <c r="PC196" s="46"/>
      <c r="PD196" s="46"/>
      <c r="PE196" s="46"/>
      <c r="PF196" s="46"/>
      <c r="PG196" s="46"/>
      <c r="PH196" s="46"/>
      <c r="PI196" s="46"/>
      <c r="PJ196" s="46"/>
      <c r="PK196" s="46"/>
      <c r="PL196" s="46"/>
      <c r="PM196" s="46"/>
      <c r="PN196" s="46"/>
      <c r="PO196" s="46"/>
      <c r="PP196" s="46"/>
      <c r="PQ196" s="46"/>
      <c r="PR196" s="46"/>
      <c r="PS196" s="46"/>
      <c r="PT196" s="46"/>
      <c r="PU196" s="46"/>
      <c r="PV196" s="46"/>
      <c r="PW196" s="46"/>
      <c r="PX196" s="46"/>
      <c r="PY196" s="46"/>
      <c r="PZ196" s="46"/>
      <c r="QA196" s="46"/>
      <c r="QB196" s="46"/>
      <c r="QC196" s="46"/>
      <c r="QD196" s="46"/>
      <c r="QE196" s="46"/>
      <c r="QF196" s="46"/>
      <c r="QG196" s="46"/>
      <c r="QH196" s="46"/>
      <c r="QI196" s="46"/>
      <c r="QJ196" s="46"/>
      <c r="QK196" s="46"/>
      <c r="QL196" s="46"/>
      <c r="QM196" s="46"/>
      <c r="QN196" s="46"/>
      <c r="QO196" s="46"/>
      <c r="QP196" s="46"/>
      <c r="QQ196" s="46"/>
      <c r="QR196" s="46"/>
      <c r="QS196" s="46"/>
      <c r="QT196" s="46"/>
      <c r="QU196" s="46"/>
      <c r="QV196" s="46"/>
      <c r="QW196" s="46"/>
      <c r="QX196" s="46"/>
      <c r="QY196" s="46"/>
      <c r="QZ196" s="46"/>
      <c r="RA196" s="46"/>
      <c r="RB196" s="46"/>
      <c r="RC196" s="46"/>
      <c r="RD196" s="46"/>
      <c r="RE196" s="46"/>
      <c r="RF196" s="46"/>
      <c r="RG196" s="46"/>
      <c r="RH196" s="46"/>
      <c r="RI196" s="46"/>
      <c r="RJ196" s="46"/>
      <c r="RK196" s="46"/>
      <c r="RL196" s="46"/>
      <c r="RM196" s="46"/>
      <c r="RN196" s="46"/>
      <c r="RO196" s="46"/>
      <c r="RP196" s="46"/>
      <c r="RQ196" s="46"/>
      <c r="RR196" s="46"/>
      <c r="RS196" s="46"/>
      <c r="RT196" s="46"/>
      <c r="RU196" s="46"/>
      <c r="RV196" s="46"/>
      <c r="RW196" s="46"/>
      <c r="RX196" s="46"/>
      <c r="RY196" s="46"/>
      <c r="RZ196" s="46"/>
      <c r="SA196" s="46"/>
      <c r="SB196" s="46"/>
      <c r="SC196" s="46"/>
      <c r="SD196" s="46"/>
      <c r="SE196" s="46"/>
      <c r="SF196" s="46"/>
      <c r="SG196" s="46"/>
      <c r="SH196" s="46"/>
      <c r="SI196" s="46"/>
      <c r="SJ196" s="46"/>
      <c r="SK196" s="46"/>
      <c r="SL196" s="46"/>
      <c r="SM196" s="46"/>
      <c r="SN196" s="46"/>
      <c r="SO196" s="46"/>
      <c r="SP196" s="46"/>
      <c r="SQ196" s="46"/>
      <c r="SR196" s="46"/>
      <c r="SS196" s="46"/>
      <c r="ST196" s="46"/>
      <c r="SU196" s="46"/>
      <c r="SV196" s="46"/>
      <c r="SW196" s="46"/>
      <c r="SX196" s="46"/>
      <c r="SY196" s="46"/>
      <c r="SZ196" s="46"/>
      <c r="TA196" s="46"/>
      <c r="TB196" s="46"/>
      <c r="TC196" s="46"/>
      <c r="TD196" s="46"/>
      <c r="TE196" s="46"/>
      <c r="TF196" s="46"/>
      <c r="TG196" s="46"/>
      <c r="TH196" s="46"/>
      <c r="TI196" s="46"/>
      <c r="TJ196" s="46"/>
      <c r="TK196" s="46"/>
      <c r="TL196" s="46"/>
      <c r="TM196" s="46"/>
      <c r="TN196" s="46"/>
      <c r="TO196" s="46"/>
      <c r="TP196" s="46"/>
      <c r="TQ196" s="46"/>
      <c r="TR196" s="46"/>
      <c r="TS196" s="46"/>
      <c r="TT196" s="46"/>
      <c r="TU196" s="46"/>
      <c r="TV196" s="46"/>
      <c r="TW196" s="46"/>
      <c r="TX196" s="46"/>
      <c r="TY196" s="46"/>
      <c r="TZ196" s="46"/>
      <c r="UA196" s="46"/>
      <c r="UB196" s="46"/>
      <c r="UC196" s="46"/>
      <c r="UD196" s="46"/>
      <c r="UE196" s="46"/>
      <c r="UF196" s="46"/>
      <c r="UG196" s="46"/>
      <c r="UH196" s="46"/>
      <c r="UI196" s="46"/>
      <c r="UJ196" s="46"/>
      <c r="UK196" s="46"/>
      <c r="UL196" s="46"/>
      <c r="UM196" s="46"/>
      <c r="UN196" s="46"/>
      <c r="UO196" s="46"/>
      <c r="UP196" s="46"/>
      <c r="UQ196" s="46"/>
      <c r="UR196" s="46"/>
      <c r="US196" s="46"/>
      <c r="UT196" s="46"/>
      <c r="UU196" s="46"/>
      <c r="UV196" s="46"/>
      <c r="UW196" s="46"/>
      <c r="UX196" s="46"/>
      <c r="UY196" s="46"/>
      <c r="UZ196" s="46"/>
      <c r="VA196" s="46"/>
      <c r="VB196" s="46"/>
      <c r="VC196" s="46"/>
      <c r="VD196" s="46"/>
      <c r="VE196" s="46"/>
      <c r="VF196" s="46"/>
      <c r="VG196" s="46"/>
      <c r="VH196" s="46"/>
      <c r="VI196" s="46"/>
      <c r="VJ196" s="46"/>
      <c r="VK196" s="46"/>
      <c r="VL196" s="46"/>
      <c r="VM196" s="46"/>
      <c r="VN196" s="46"/>
      <c r="VO196" s="46"/>
      <c r="VP196" s="46"/>
      <c r="VQ196" s="46"/>
      <c r="VR196" s="46"/>
      <c r="VS196" s="46"/>
      <c r="VT196" s="46"/>
      <c r="VU196" s="46"/>
      <c r="VV196" s="46"/>
      <c r="VW196" s="46"/>
      <c r="VX196" s="46"/>
      <c r="VY196" s="46"/>
      <c r="VZ196" s="46"/>
      <c r="WA196" s="46"/>
      <c r="WB196" s="46"/>
      <c r="WC196" s="46"/>
      <c r="WD196" s="46"/>
      <c r="WE196" s="46"/>
      <c r="WF196" s="46"/>
      <c r="WG196" s="46"/>
      <c r="WH196" s="46"/>
      <c r="WI196" s="46"/>
      <c r="WJ196" s="46"/>
      <c r="WK196" s="46"/>
      <c r="WL196" s="46"/>
      <c r="WM196" s="46"/>
      <c r="WN196" s="46"/>
      <c r="WO196" s="46"/>
      <c r="WP196" s="46"/>
      <c r="WQ196" s="46"/>
      <c r="WR196" s="46"/>
      <c r="WS196" s="46"/>
      <c r="WT196" s="46"/>
      <c r="WU196" s="46"/>
      <c r="WV196" s="46"/>
      <c r="WW196" s="46"/>
      <c r="WX196" s="46"/>
      <c r="WY196" s="46"/>
      <c r="WZ196" s="46"/>
      <c r="XA196" s="46"/>
      <c r="XB196" s="46"/>
      <c r="XC196" s="46"/>
      <c r="XD196" s="46"/>
      <c r="XE196" s="46"/>
      <c r="XF196" s="46"/>
      <c r="XG196" s="46"/>
      <c r="XH196" s="46"/>
      <c r="XI196" s="46"/>
      <c r="XJ196" s="46"/>
      <c r="XK196" s="46"/>
      <c r="XL196" s="46"/>
      <c r="XM196" s="46"/>
      <c r="XN196" s="46"/>
      <c r="XO196" s="46"/>
      <c r="XP196" s="46"/>
      <c r="XQ196" s="46"/>
      <c r="XR196" s="46"/>
      <c r="XS196" s="46"/>
      <c r="XT196" s="46"/>
      <c r="XU196" s="46"/>
      <c r="XV196" s="46"/>
      <c r="XW196" s="46"/>
      <c r="XX196" s="46"/>
      <c r="XY196" s="46"/>
      <c r="XZ196" s="46"/>
      <c r="YA196" s="46"/>
      <c r="YB196" s="46"/>
      <c r="YC196" s="46"/>
      <c r="YD196" s="46"/>
      <c r="YE196" s="46"/>
      <c r="YF196" s="46"/>
      <c r="YG196" s="46"/>
      <c r="YH196" s="46"/>
      <c r="YI196" s="46"/>
      <c r="YJ196" s="46"/>
      <c r="YK196" s="46"/>
      <c r="YL196" s="46"/>
      <c r="YM196" s="46"/>
      <c r="YN196" s="46"/>
      <c r="YO196" s="46"/>
      <c r="YP196" s="46"/>
      <c r="YQ196" s="46"/>
      <c r="YR196" s="46"/>
      <c r="YS196" s="46"/>
      <c r="YT196" s="46"/>
      <c r="YU196" s="46"/>
      <c r="YV196" s="46"/>
      <c r="YW196" s="46"/>
      <c r="YX196" s="46"/>
      <c r="YY196" s="46"/>
      <c r="YZ196" s="46"/>
      <c r="ZA196" s="46"/>
      <c r="ZB196" s="46"/>
      <c r="ZC196" s="46"/>
      <c r="ZD196" s="46"/>
      <c r="ZE196" s="46"/>
      <c r="ZF196" s="46"/>
      <c r="ZG196" s="46"/>
      <c r="ZH196" s="46"/>
      <c r="ZI196" s="46"/>
      <c r="ZJ196" s="46"/>
      <c r="ZK196" s="46"/>
      <c r="ZL196" s="46"/>
      <c r="ZM196" s="46"/>
      <c r="ZN196" s="46"/>
      <c r="ZO196" s="46"/>
      <c r="ZP196" s="46"/>
      <c r="ZQ196" s="46"/>
      <c r="ZR196" s="46"/>
      <c r="ZS196" s="46"/>
      <c r="ZT196" s="46"/>
      <c r="ZU196" s="46"/>
      <c r="ZV196" s="46"/>
      <c r="ZW196" s="46"/>
      <c r="ZX196" s="46"/>
      <c r="ZY196" s="46"/>
      <c r="ZZ196" s="46"/>
      <c r="AAA196" s="46"/>
      <c r="AAB196" s="46"/>
      <c r="AAC196" s="46"/>
      <c r="AAD196" s="46"/>
      <c r="AAE196" s="46"/>
      <c r="AAF196" s="46"/>
      <c r="AAG196" s="46"/>
      <c r="AAH196" s="46"/>
      <c r="AAI196" s="46"/>
      <c r="AAJ196" s="46"/>
      <c r="AAK196" s="46"/>
      <c r="AAL196" s="46"/>
      <c r="AAM196" s="46"/>
      <c r="AAN196" s="46"/>
      <c r="AAO196" s="46"/>
      <c r="AAP196" s="46"/>
      <c r="AAQ196" s="46"/>
      <c r="AAR196" s="46"/>
      <c r="AAS196" s="46"/>
      <c r="AAT196" s="46"/>
      <c r="AAU196" s="46"/>
      <c r="AAV196" s="46"/>
      <c r="AAW196" s="46"/>
      <c r="AAX196" s="46"/>
      <c r="AAY196" s="46"/>
      <c r="AAZ196" s="46"/>
      <c r="ABA196" s="46"/>
      <c r="ABB196" s="46"/>
      <c r="ABC196" s="46"/>
      <c r="ABD196" s="46"/>
      <c r="ABE196" s="46"/>
      <c r="ABF196" s="46"/>
      <c r="ABG196" s="46"/>
      <c r="ABH196" s="46"/>
      <c r="ABI196" s="46"/>
      <c r="ABJ196" s="46"/>
      <c r="ABK196" s="46"/>
      <c r="ABL196" s="46"/>
      <c r="ABM196" s="46"/>
      <c r="ABN196" s="46"/>
      <c r="ABO196" s="46"/>
      <c r="ABP196" s="46"/>
      <c r="ABQ196" s="46"/>
      <c r="ABR196" s="46"/>
      <c r="ABS196" s="46"/>
      <c r="ABT196" s="46"/>
      <c r="ABU196" s="46"/>
      <c r="ABV196" s="46"/>
      <c r="ABW196" s="46"/>
      <c r="ABX196" s="46"/>
      <c r="ABY196" s="46"/>
      <c r="ABZ196" s="46"/>
      <c r="ACA196" s="46"/>
      <c r="ACB196" s="46"/>
      <c r="ACC196" s="46"/>
      <c r="ACD196" s="46"/>
      <c r="ACE196" s="46"/>
      <c r="ACF196" s="46"/>
      <c r="ACG196" s="46"/>
      <c r="ACH196" s="46"/>
      <c r="ACI196" s="46"/>
      <c r="ACJ196" s="46"/>
      <c r="ACK196" s="46"/>
      <c r="ACL196" s="46"/>
      <c r="ACM196" s="46"/>
      <c r="ACN196" s="46"/>
      <c r="ACO196" s="46"/>
      <c r="ACP196" s="46"/>
      <c r="ACQ196" s="46"/>
      <c r="ACR196" s="46"/>
      <c r="ACS196" s="46"/>
      <c r="ACT196" s="46"/>
      <c r="ACU196" s="46"/>
      <c r="ACV196" s="46"/>
      <c r="ACW196" s="46"/>
      <c r="ACX196" s="46"/>
      <c r="ACY196" s="46"/>
      <c r="ACZ196" s="46"/>
      <c r="ADA196" s="46"/>
      <c r="ADB196" s="46"/>
      <c r="ADC196" s="46"/>
      <c r="ADD196" s="46"/>
      <c r="ADE196" s="46"/>
      <c r="ADF196" s="46"/>
      <c r="ADG196" s="46"/>
      <c r="ADH196" s="46"/>
      <c r="ADI196" s="46"/>
      <c r="ADJ196" s="46"/>
      <c r="ADK196" s="46"/>
      <c r="ADL196" s="46"/>
      <c r="ADM196" s="46"/>
      <c r="ADN196" s="46"/>
      <c r="ADO196" s="46"/>
      <c r="ADP196" s="46"/>
      <c r="ADQ196" s="46"/>
      <c r="ADR196" s="46"/>
      <c r="ADS196" s="46"/>
      <c r="ADT196" s="46"/>
      <c r="ADU196" s="46"/>
      <c r="ADV196" s="46"/>
      <c r="ADW196" s="46"/>
      <c r="ADX196" s="46"/>
      <c r="ADY196" s="46"/>
      <c r="ADZ196" s="46"/>
      <c r="AEA196" s="46"/>
      <c r="AEB196" s="46"/>
      <c r="AEC196" s="46"/>
      <c r="AED196" s="46"/>
      <c r="AEE196" s="46"/>
      <c r="AEF196" s="46"/>
      <c r="AEG196" s="46"/>
      <c r="AEH196" s="46"/>
      <c r="AEI196" s="46"/>
      <c r="AEJ196" s="46"/>
      <c r="AEK196" s="46"/>
      <c r="AEL196" s="46"/>
      <c r="AEM196" s="46"/>
      <c r="AEN196" s="46"/>
      <c r="AEO196" s="46"/>
      <c r="AEP196" s="46"/>
      <c r="AEQ196" s="46"/>
      <c r="AER196" s="46"/>
      <c r="AES196" s="46"/>
      <c r="AET196" s="46"/>
      <c r="AEU196" s="46"/>
      <c r="AEV196" s="46"/>
      <c r="AEW196" s="46"/>
      <c r="AEX196" s="46"/>
      <c r="AEY196" s="46"/>
      <c r="AEZ196" s="46"/>
      <c r="AFA196" s="46"/>
      <c r="AFB196" s="46"/>
      <c r="AFC196" s="46"/>
      <c r="AFD196" s="46"/>
      <c r="AFE196" s="46"/>
      <c r="AFF196" s="46"/>
      <c r="AFG196" s="46"/>
      <c r="AFH196" s="46"/>
      <c r="AFI196" s="46"/>
      <c r="AFJ196" s="46"/>
      <c r="AFK196" s="46"/>
      <c r="AFL196" s="46"/>
      <c r="AFM196" s="46"/>
      <c r="AFN196" s="46"/>
      <c r="AFO196" s="46"/>
      <c r="AFP196" s="46"/>
      <c r="AFQ196" s="46"/>
      <c r="AFR196" s="46"/>
      <c r="AFS196" s="46"/>
      <c r="AFT196" s="46"/>
      <c r="AFU196" s="46"/>
      <c r="AFV196" s="46"/>
      <c r="AFW196" s="46"/>
      <c r="AFX196" s="46"/>
      <c r="AFY196" s="46"/>
      <c r="AFZ196" s="46"/>
      <c r="AGA196" s="46"/>
      <c r="AGB196" s="46"/>
      <c r="AGC196" s="46"/>
      <c r="AGD196" s="46"/>
      <c r="AGE196" s="46"/>
      <c r="AGF196" s="46"/>
      <c r="AGG196" s="46"/>
      <c r="AGH196" s="46"/>
      <c r="AGI196" s="46"/>
      <c r="AGJ196" s="46"/>
      <c r="AGK196" s="46"/>
      <c r="AGL196" s="46"/>
      <c r="AGM196" s="46"/>
      <c r="AGN196" s="46"/>
      <c r="AGO196" s="46"/>
      <c r="AGP196" s="46"/>
      <c r="AGQ196" s="46"/>
      <c r="AGR196" s="46"/>
      <c r="AGS196" s="46"/>
      <c r="AGT196" s="46"/>
      <c r="AGU196" s="46"/>
      <c r="AGV196" s="46"/>
      <c r="AGW196" s="46"/>
      <c r="AGX196" s="46"/>
      <c r="AGY196" s="46"/>
      <c r="AGZ196" s="46"/>
      <c r="AHA196" s="46"/>
      <c r="AHB196" s="46"/>
      <c r="AHC196" s="46"/>
      <c r="AHD196" s="46"/>
      <c r="AHE196" s="46"/>
      <c r="AHF196" s="46"/>
      <c r="AHG196" s="46"/>
      <c r="AHH196" s="46"/>
      <c r="AHI196" s="46"/>
      <c r="AHJ196" s="46"/>
      <c r="AHK196" s="46"/>
      <c r="AHL196" s="46"/>
      <c r="AHM196" s="46"/>
      <c r="AHN196" s="46"/>
      <c r="AHO196" s="46"/>
      <c r="AHP196" s="46"/>
      <c r="AHQ196" s="46"/>
      <c r="AHR196" s="46"/>
      <c r="AHS196" s="46"/>
      <c r="AHT196" s="46"/>
      <c r="AHU196" s="46"/>
      <c r="AHV196" s="46"/>
      <c r="AHW196" s="46"/>
      <c r="AHX196" s="46"/>
      <c r="AHY196" s="46"/>
      <c r="AHZ196" s="46"/>
      <c r="AIA196" s="46"/>
      <c r="AIB196" s="46"/>
      <c r="AIC196" s="46"/>
      <c r="AID196" s="46"/>
      <c r="AIE196" s="46"/>
      <c r="AIF196" s="46"/>
      <c r="AIG196" s="46"/>
      <c r="AIH196" s="46"/>
      <c r="AII196" s="46"/>
      <c r="AIJ196" s="46"/>
      <c r="AIK196" s="46"/>
      <c r="AIL196" s="46"/>
      <c r="AIM196" s="46"/>
      <c r="AIN196" s="46"/>
      <c r="AIO196" s="46"/>
      <c r="AIP196" s="46"/>
      <c r="AIQ196" s="46"/>
      <c r="AIR196" s="46"/>
      <c r="AIS196" s="46"/>
      <c r="AIT196" s="46"/>
      <c r="AIU196" s="46"/>
      <c r="AIV196" s="46"/>
      <c r="AIW196" s="46"/>
      <c r="AIX196" s="46"/>
      <c r="AIY196" s="46"/>
      <c r="AIZ196" s="46"/>
      <c r="AJA196" s="46"/>
      <c r="AJB196" s="46"/>
      <c r="AJC196" s="46"/>
      <c r="AJD196" s="46"/>
      <c r="AJE196" s="46"/>
      <c r="AJF196" s="46"/>
      <c r="AJG196" s="46"/>
      <c r="AJH196" s="46"/>
      <c r="AJI196" s="46"/>
      <c r="AJJ196" s="46"/>
      <c r="AJK196" s="46"/>
      <c r="AJL196" s="46"/>
      <c r="AJM196" s="46"/>
      <c r="AJN196" s="46"/>
      <c r="AJO196" s="46"/>
      <c r="AJP196" s="46"/>
      <c r="AJQ196" s="46"/>
      <c r="AJR196" s="46"/>
      <c r="AJS196" s="46"/>
      <c r="AJT196" s="46"/>
      <c r="AJU196" s="46"/>
      <c r="AJV196" s="46"/>
      <c r="AJW196" s="46"/>
      <c r="AJX196" s="46"/>
      <c r="AJY196" s="46"/>
      <c r="AJZ196" s="46"/>
      <c r="AKA196" s="46"/>
      <c r="AKB196" s="46"/>
      <c r="AKC196" s="46"/>
      <c r="AKD196" s="46"/>
      <c r="AKE196" s="46"/>
      <c r="AKF196" s="46"/>
      <c r="AKG196" s="46"/>
      <c r="AKH196" s="46"/>
      <c r="AKI196" s="46"/>
      <c r="AKJ196" s="46"/>
      <c r="AKK196" s="46"/>
      <c r="AKL196" s="46"/>
      <c r="AKM196" s="46"/>
      <c r="AKN196" s="46"/>
      <c r="AKO196" s="46"/>
      <c r="AKP196" s="46"/>
      <c r="AKQ196" s="46"/>
      <c r="AKR196" s="46"/>
      <c r="AKS196" s="46"/>
      <c r="AKT196" s="46"/>
      <c r="AKU196" s="46"/>
      <c r="AKV196" s="46"/>
      <c r="AKW196" s="46"/>
      <c r="AKX196" s="46"/>
      <c r="AKY196" s="46"/>
      <c r="AKZ196" s="46"/>
      <c r="ALA196" s="46"/>
      <c r="ALB196" s="46"/>
      <c r="ALC196" s="46"/>
      <c r="ALD196" s="46"/>
      <c r="ALE196" s="46"/>
      <c r="ALF196" s="46"/>
      <c r="ALG196" s="46"/>
      <c r="ALH196" s="46"/>
      <c r="ALI196" s="46"/>
      <c r="ALJ196" s="46"/>
      <c r="ALK196" s="46"/>
      <c r="ALL196" s="46"/>
      <c r="ALM196" s="46"/>
      <c r="ALN196" s="46"/>
      <c r="ALO196" s="46"/>
      <c r="ALP196" s="46"/>
      <c r="ALQ196" s="46"/>
      <c r="ALR196" s="46"/>
      <c r="ALS196" s="46"/>
      <c r="ALT196" s="46"/>
      <c r="ALU196" s="46"/>
      <c r="ALV196" s="46"/>
      <c r="ALW196" s="46"/>
      <c r="ALX196" s="46"/>
      <c r="ALY196" s="46"/>
      <c r="ALZ196" s="46"/>
      <c r="AMA196" s="46"/>
      <c r="AMB196" s="46"/>
      <c r="AMC196" s="46"/>
      <c r="AMD196" s="46"/>
      <c r="AME196" s="46"/>
      <c r="AMF196" s="46"/>
      <c r="AMG196" s="46"/>
      <c r="AMH196" s="46"/>
      <c r="AMI196" s="46"/>
      <c r="AMJ196" s="46"/>
      <c r="AMK196" s="46"/>
      <c r="AML196" s="46"/>
      <c r="AMM196" s="46"/>
      <c r="AMN196" s="46"/>
      <c r="AMO196" s="46"/>
      <c r="AMP196" s="46"/>
      <c r="AMQ196" s="46"/>
      <c r="AMR196" s="46"/>
      <c r="AMS196" s="46"/>
      <c r="AMT196" s="46"/>
      <c r="AMU196" s="46"/>
      <c r="AMV196" s="46"/>
      <c r="AMW196" s="46"/>
      <c r="AMX196" s="46"/>
      <c r="AMY196" s="46"/>
      <c r="AMZ196" s="46"/>
      <c r="ANA196" s="46"/>
      <c r="ANB196" s="46"/>
      <c r="ANC196" s="46"/>
      <c r="AND196" s="46"/>
      <c r="ANE196" s="46"/>
      <c r="ANF196" s="46"/>
      <c r="ANG196" s="46"/>
      <c r="ANH196" s="46"/>
      <c r="ANI196" s="46"/>
      <c r="ANJ196" s="46"/>
      <c r="ANK196" s="46"/>
      <c r="ANL196" s="46"/>
      <c r="ANM196" s="46"/>
      <c r="ANN196" s="46"/>
      <c r="ANO196" s="46"/>
      <c r="ANP196" s="46"/>
      <c r="ANQ196" s="46"/>
      <c r="ANR196" s="46"/>
      <c r="ANS196" s="46"/>
      <c r="ANT196" s="46"/>
      <c r="ANU196" s="46"/>
      <c r="ANV196" s="46"/>
      <c r="ANW196" s="46"/>
      <c r="ANX196" s="46"/>
      <c r="ANY196" s="46"/>
      <c r="ANZ196" s="46"/>
      <c r="AOA196" s="46"/>
      <c r="AOB196" s="46"/>
      <c r="AOC196" s="46"/>
      <c r="AOD196" s="46"/>
      <c r="AOE196" s="46"/>
      <c r="AOF196" s="46"/>
      <c r="AOG196" s="46"/>
      <c r="AOH196" s="46"/>
      <c r="AOI196" s="46"/>
      <c r="AOJ196" s="46"/>
      <c r="AOK196" s="46"/>
      <c r="AOL196" s="46"/>
      <c r="AOM196" s="46"/>
      <c r="AON196" s="46"/>
      <c r="AOO196" s="46"/>
      <c r="AOP196" s="46"/>
      <c r="AOQ196" s="46"/>
      <c r="AOR196" s="46"/>
      <c r="AOS196" s="46"/>
      <c r="AOT196" s="46"/>
      <c r="AOU196" s="46"/>
      <c r="AOV196" s="46"/>
      <c r="AOW196" s="46"/>
      <c r="AOX196" s="46"/>
      <c r="AOY196" s="46"/>
      <c r="AOZ196" s="46"/>
      <c r="APA196" s="46"/>
      <c r="APB196" s="46"/>
      <c r="APC196" s="46"/>
      <c r="APD196" s="46"/>
      <c r="APE196" s="46"/>
      <c r="APF196" s="46"/>
      <c r="APG196" s="46"/>
      <c r="APH196" s="46"/>
      <c r="API196" s="46"/>
      <c r="APJ196" s="46"/>
      <c r="APK196" s="46"/>
      <c r="APL196" s="46"/>
      <c r="APM196" s="46"/>
      <c r="APN196" s="46"/>
      <c r="APO196" s="46"/>
      <c r="APP196" s="46"/>
      <c r="APQ196" s="46"/>
      <c r="APR196" s="46"/>
      <c r="APS196" s="46"/>
      <c r="APT196" s="46"/>
      <c r="APU196" s="46"/>
      <c r="APV196" s="46"/>
      <c r="APW196" s="46"/>
      <c r="APX196" s="46"/>
      <c r="APY196" s="46"/>
      <c r="APZ196" s="46"/>
      <c r="AQA196" s="46"/>
      <c r="AQB196" s="46"/>
      <c r="AQC196" s="46"/>
      <c r="AQD196" s="46"/>
      <c r="AQE196" s="46"/>
      <c r="AQF196" s="46"/>
      <c r="AQG196" s="46"/>
      <c r="AQH196" s="46"/>
      <c r="AQI196" s="46"/>
      <c r="AQJ196" s="46"/>
      <c r="AQK196" s="46"/>
      <c r="AQL196" s="46"/>
      <c r="AQM196" s="46"/>
      <c r="AQN196" s="46"/>
      <c r="AQO196" s="46"/>
      <c r="AQP196" s="46"/>
      <c r="AQQ196" s="46"/>
      <c r="AQR196" s="46"/>
      <c r="AQS196" s="46"/>
      <c r="AQT196" s="46"/>
      <c r="AQU196" s="46"/>
      <c r="AQV196" s="46"/>
      <c r="AQW196" s="46"/>
      <c r="AQX196" s="46"/>
      <c r="AQY196" s="46"/>
      <c r="AQZ196" s="46"/>
      <c r="ARA196" s="46"/>
      <c r="ARB196" s="46"/>
      <c r="ARC196" s="46"/>
      <c r="ARD196" s="46"/>
      <c r="ARE196" s="46"/>
      <c r="ARF196" s="46"/>
      <c r="ARG196" s="46"/>
      <c r="ARH196" s="46"/>
      <c r="ARI196" s="46"/>
      <c r="ARJ196" s="46"/>
      <c r="ARK196" s="46"/>
      <c r="ARL196" s="46"/>
      <c r="ARM196" s="46"/>
      <c r="ARN196" s="46"/>
      <c r="ARO196" s="46"/>
      <c r="ARP196" s="46"/>
      <c r="ARQ196" s="46"/>
      <c r="ARR196" s="46"/>
      <c r="ARS196" s="46"/>
      <c r="ART196" s="46"/>
      <c r="ARU196" s="46"/>
      <c r="ARV196" s="46"/>
      <c r="ARW196" s="46"/>
      <c r="ARX196" s="46"/>
      <c r="ARY196" s="46"/>
      <c r="ARZ196" s="46"/>
      <c r="ASA196" s="46"/>
      <c r="ASB196" s="46"/>
      <c r="ASC196" s="46"/>
      <c r="ASD196" s="46"/>
      <c r="ASE196" s="46"/>
      <c r="ASF196" s="46"/>
      <c r="ASG196" s="46"/>
      <c r="ASH196" s="46"/>
      <c r="ASI196" s="46"/>
      <c r="ASJ196" s="46"/>
      <c r="ASK196" s="46"/>
      <c r="ASL196" s="46"/>
      <c r="ASM196" s="46"/>
      <c r="ASN196" s="46"/>
      <c r="ASO196" s="46"/>
      <c r="ASP196" s="46"/>
      <c r="ASQ196" s="46"/>
      <c r="ASR196" s="46"/>
      <c r="ASS196" s="46"/>
      <c r="AST196" s="46"/>
      <c r="ASU196" s="46"/>
      <c r="ASV196" s="46"/>
      <c r="ASW196" s="46"/>
      <c r="ASX196" s="46"/>
      <c r="ASY196" s="46"/>
      <c r="ASZ196" s="46"/>
      <c r="ATA196" s="46"/>
      <c r="ATB196" s="46"/>
      <c r="ATC196" s="46"/>
      <c r="ATD196" s="46"/>
      <c r="ATE196" s="46"/>
      <c r="ATF196" s="46"/>
      <c r="ATG196" s="46"/>
      <c r="ATH196" s="46"/>
      <c r="ATI196" s="46"/>
      <c r="ATJ196" s="46"/>
      <c r="ATK196" s="46"/>
      <c r="ATL196" s="46"/>
      <c r="ATM196" s="46"/>
      <c r="ATN196" s="46"/>
      <c r="ATO196" s="46"/>
      <c r="ATP196" s="46"/>
      <c r="ATQ196" s="46"/>
      <c r="ATR196" s="46"/>
      <c r="ATS196" s="46"/>
      <c r="ATT196" s="46"/>
      <c r="ATU196" s="46"/>
      <c r="ATV196" s="46"/>
      <c r="ATW196" s="46"/>
      <c r="ATX196" s="46"/>
      <c r="ATY196" s="46"/>
      <c r="ATZ196" s="46"/>
      <c r="AUA196" s="46"/>
      <c r="AUB196" s="46"/>
      <c r="AUC196" s="46"/>
      <c r="AUD196" s="46"/>
      <c r="AUE196" s="46"/>
      <c r="AUF196" s="46"/>
      <c r="AUG196" s="46"/>
      <c r="AUH196" s="46"/>
      <c r="AUI196" s="46"/>
      <c r="AUJ196" s="46"/>
      <c r="AUK196" s="46"/>
      <c r="AUL196" s="46"/>
      <c r="AUM196" s="46"/>
      <c r="AUN196" s="46"/>
      <c r="AUO196" s="46"/>
      <c r="AUP196" s="46"/>
      <c r="AUQ196" s="46"/>
      <c r="AUR196" s="46"/>
      <c r="AUS196" s="46"/>
      <c r="AUT196" s="46"/>
      <c r="AUU196" s="46"/>
      <c r="AUV196" s="46"/>
      <c r="AUW196" s="46"/>
      <c r="AUX196" s="46"/>
      <c r="AUY196" s="46"/>
      <c r="AUZ196" s="46"/>
      <c r="AVA196" s="46"/>
      <c r="AVB196" s="46"/>
      <c r="AVC196" s="46"/>
      <c r="AVD196" s="46"/>
      <c r="AVE196" s="46"/>
      <c r="AVF196" s="46"/>
      <c r="AVG196" s="46"/>
      <c r="AVH196" s="46"/>
      <c r="AVI196" s="46"/>
      <c r="AVJ196" s="46"/>
      <c r="AVK196" s="46"/>
      <c r="AVL196" s="46"/>
      <c r="AVM196" s="46"/>
      <c r="AVN196" s="46"/>
      <c r="AVO196" s="46"/>
      <c r="AVP196" s="46"/>
      <c r="AVQ196" s="46"/>
      <c r="AVR196" s="46"/>
      <c r="AVS196" s="46"/>
      <c r="AVT196" s="46"/>
      <c r="AVU196" s="46"/>
      <c r="AVV196" s="46"/>
      <c r="AVW196" s="46"/>
      <c r="AVX196" s="46"/>
      <c r="AVY196" s="46"/>
      <c r="AVZ196" s="46"/>
      <c r="AWA196" s="46"/>
      <c r="AWB196" s="46"/>
      <c r="AWC196" s="46"/>
      <c r="AWD196" s="46"/>
      <c r="AWE196" s="46"/>
      <c r="AWF196" s="46"/>
      <c r="AWG196" s="46"/>
      <c r="AWH196" s="46"/>
      <c r="AWI196" s="46"/>
      <c r="AWJ196" s="46"/>
      <c r="AWK196" s="46"/>
      <c r="AWL196" s="46"/>
      <c r="AWM196" s="46"/>
      <c r="AWN196" s="46"/>
      <c r="AWO196" s="46"/>
      <c r="AWP196" s="46"/>
      <c r="AWQ196" s="46"/>
      <c r="AWR196" s="46"/>
      <c r="AWS196" s="46"/>
      <c r="AWT196" s="46"/>
      <c r="AWU196" s="46"/>
      <c r="AWV196" s="46"/>
      <c r="AWW196" s="46"/>
      <c r="AWX196" s="46"/>
      <c r="AWY196" s="46"/>
      <c r="AWZ196" s="46"/>
      <c r="AXA196" s="46"/>
      <c r="AXB196" s="46"/>
      <c r="AXC196" s="46"/>
      <c r="AXD196" s="46"/>
      <c r="AXE196" s="46"/>
      <c r="AXF196" s="46"/>
      <c r="AXG196" s="46"/>
      <c r="AXH196" s="46"/>
      <c r="AXI196" s="46"/>
      <c r="AXJ196" s="46"/>
      <c r="AXK196" s="46"/>
      <c r="AXL196" s="46"/>
      <c r="AXM196" s="46"/>
      <c r="AXN196" s="46"/>
      <c r="AXO196" s="46"/>
      <c r="AXP196" s="46"/>
      <c r="AXQ196" s="46"/>
      <c r="AXR196" s="46"/>
      <c r="AXS196" s="46"/>
      <c r="AXT196" s="46"/>
      <c r="AXU196" s="46"/>
      <c r="AXV196" s="46"/>
      <c r="AXW196" s="46"/>
      <c r="AXX196" s="46"/>
      <c r="AXY196" s="46"/>
      <c r="AXZ196" s="46"/>
      <c r="AYA196" s="46"/>
      <c r="AYB196" s="46"/>
      <c r="AYC196" s="46"/>
      <c r="AYD196" s="46"/>
      <c r="AYE196" s="46"/>
      <c r="AYF196" s="46"/>
      <c r="AYG196" s="46"/>
      <c r="AYH196" s="46"/>
      <c r="AYI196" s="46"/>
      <c r="AYJ196" s="46"/>
      <c r="AYK196" s="46"/>
      <c r="AYL196" s="46"/>
      <c r="AYM196" s="46"/>
      <c r="AYN196" s="46"/>
      <c r="AYO196" s="46"/>
      <c r="AYP196" s="46"/>
      <c r="AYQ196" s="46"/>
      <c r="AYR196" s="46"/>
      <c r="AYS196" s="46"/>
      <c r="AYT196" s="46"/>
      <c r="AYU196" s="46"/>
      <c r="AYV196" s="46"/>
      <c r="AYW196" s="46"/>
      <c r="AYX196" s="46"/>
      <c r="AYY196" s="46"/>
      <c r="AYZ196" s="46"/>
      <c r="AZA196" s="46"/>
      <c r="AZB196" s="46"/>
      <c r="AZC196" s="46"/>
      <c r="AZD196" s="46"/>
      <c r="AZE196" s="46"/>
      <c r="AZF196" s="46"/>
      <c r="AZG196" s="46"/>
      <c r="AZH196" s="46"/>
      <c r="AZI196" s="46"/>
      <c r="AZJ196" s="46"/>
      <c r="AZK196" s="46"/>
      <c r="AZL196" s="46"/>
      <c r="AZM196" s="46"/>
      <c r="AZN196" s="46"/>
      <c r="AZO196" s="46"/>
      <c r="AZP196" s="46"/>
      <c r="AZQ196" s="46"/>
      <c r="AZR196" s="46"/>
      <c r="AZS196" s="46"/>
      <c r="AZT196" s="46"/>
      <c r="AZU196" s="46"/>
      <c r="AZV196" s="46"/>
      <c r="AZW196" s="46"/>
      <c r="AZX196" s="46"/>
      <c r="AZY196" s="46"/>
      <c r="AZZ196" s="46"/>
      <c r="BAA196" s="46"/>
      <c r="BAB196" s="46"/>
      <c r="BAC196" s="46"/>
      <c r="BAD196" s="46"/>
      <c r="BAE196" s="46"/>
      <c r="BAF196" s="46"/>
      <c r="BAG196" s="46"/>
      <c r="BAH196" s="46"/>
      <c r="BAI196" s="46"/>
      <c r="BAJ196" s="46"/>
      <c r="BAK196" s="46"/>
      <c r="BAL196" s="46"/>
      <c r="BAM196" s="46"/>
      <c r="BAN196" s="46"/>
      <c r="BAO196" s="46"/>
      <c r="BAP196" s="46"/>
      <c r="BAQ196" s="46"/>
      <c r="BAR196" s="46"/>
      <c r="BAS196" s="46"/>
      <c r="BAT196" s="46"/>
      <c r="BAU196" s="46"/>
      <c r="BAV196" s="46"/>
      <c r="BAW196" s="46"/>
      <c r="BAX196" s="46"/>
      <c r="BAY196" s="46"/>
      <c r="BAZ196" s="46"/>
      <c r="BBA196" s="46"/>
      <c r="BBB196" s="46"/>
      <c r="BBC196" s="46"/>
      <c r="BBD196" s="46"/>
      <c r="BBE196" s="46"/>
      <c r="BBF196" s="46"/>
      <c r="BBG196" s="46"/>
      <c r="BBH196" s="46"/>
      <c r="BBI196" s="46"/>
      <c r="BBJ196" s="46"/>
      <c r="BBK196" s="46"/>
      <c r="BBL196" s="46"/>
      <c r="BBM196" s="46"/>
      <c r="BBN196" s="46"/>
      <c r="BBO196" s="46"/>
      <c r="BBP196" s="46"/>
      <c r="BBQ196" s="46"/>
      <c r="BBR196" s="46"/>
      <c r="BBS196" s="46"/>
      <c r="BBT196" s="46"/>
      <c r="BBU196" s="46"/>
      <c r="BBV196" s="46"/>
      <c r="BBW196" s="46"/>
      <c r="BBX196" s="46"/>
      <c r="BBY196" s="46"/>
      <c r="BBZ196" s="46"/>
      <c r="BCA196" s="46"/>
      <c r="BCB196" s="46"/>
      <c r="BCC196" s="46"/>
      <c r="BCD196" s="46"/>
      <c r="BCE196" s="46"/>
      <c r="BCF196" s="46"/>
      <c r="BCG196" s="46"/>
      <c r="BCH196" s="46"/>
      <c r="BCI196" s="46"/>
      <c r="BCJ196" s="46"/>
      <c r="BCK196" s="46"/>
      <c r="BCL196" s="46"/>
      <c r="BCM196" s="46"/>
      <c r="BCN196" s="46"/>
      <c r="BCO196" s="46"/>
      <c r="BCP196" s="46"/>
      <c r="BCQ196" s="46"/>
      <c r="BCR196" s="46"/>
      <c r="BCS196" s="46"/>
      <c r="BCT196" s="46"/>
      <c r="BCU196" s="46"/>
      <c r="BCV196" s="46"/>
      <c r="BCW196" s="46"/>
      <c r="BCX196" s="46"/>
      <c r="BCY196" s="46"/>
      <c r="BCZ196" s="46"/>
      <c r="BDA196" s="46"/>
      <c r="BDB196" s="46"/>
      <c r="BDC196" s="46"/>
      <c r="BDD196" s="46"/>
      <c r="BDE196" s="46"/>
      <c r="BDF196" s="46"/>
      <c r="BDG196" s="46"/>
      <c r="BDH196" s="46"/>
      <c r="BDI196" s="46"/>
      <c r="BDJ196" s="46"/>
      <c r="BDK196" s="46"/>
      <c r="BDL196" s="46"/>
      <c r="BDM196" s="46"/>
      <c r="BDN196" s="46"/>
      <c r="BDO196" s="46"/>
      <c r="BDP196" s="46"/>
      <c r="BDQ196" s="46"/>
      <c r="BDR196" s="46"/>
      <c r="BDS196" s="46"/>
      <c r="BDT196" s="46"/>
      <c r="BDU196" s="46"/>
      <c r="BDV196" s="46"/>
      <c r="BDW196" s="46"/>
      <c r="BDX196" s="46"/>
      <c r="BDY196" s="46"/>
      <c r="BDZ196" s="46"/>
      <c r="BEA196" s="46"/>
      <c r="BEB196" s="46"/>
      <c r="BEC196" s="46"/>
      <c r="BED196" s="46"/>
      <c r="BEE196" s="46"/>
      <c r="BEF196" s="46"/>
      <c r="BEG196" s="46"/>
      <c r="BEH196" s="46"/>
      <c r="BEI196" s="46"/>
      <c r="BEJ196" s="46"/>
      <c r="BEK196" s="46"/>
      <c r="BEL196" s="46"/>
      <c r="BEM196" s="46"/>
      <c r="BEN196" s="46"/>
      <c r="BEO196" s="46"/>
      <c r="BEP196" s="46"/>
      <c r="BEQ196" s="46"/>
      <c r="BER196" s="46"/>
      <c r="BES196" s="46"/>
      <c r="BET196" s="46"/>
      <c r="BEU196" s="46"/>
      <c r="BEV196" s="46"/>
      <c r="BEW196" s="46"/>
      <c r="BEX196" s="46"/>
      <c r="BEY196" s="46"/>
      <c r="BEZ196" s="46"/>
      <c r="BFA196" s="46"/>
      <c r="BFB196" s="46"/>
      <c r="BFC196" s="46"/>
      <c r="BFD196" s="46"/>
      <c r="BFE196" s="46"/>
      <c r="BFF196" s="46"/>
      <c r="BFG196" s="46"/>
      <c r="BFH196" s="46"/>
      <c r="BFI196" s="46"/>
      <c r="BFJ196" s="46"/>
      <c r="BFK196" s="46"/>
      <c r="BFL196" s="46"/>
      <c r="BFM196" s="46"/>
      <c r="BFN196" s="46"/>
      <c r="BFO196" s="46"/>
      <c r="BFP196" s="46"/>
      <c r="BFQ196" s="46"/>
      <c r="BFR196" s="46"/>
      <c r="BFS196" s="46"/>
      <c r="BFT196" s="46"/>
      <c r="BFU196" s="46"/>
      <c r="BFV196" s="46"/>
      <c r="BFW196" s="46"/>
      <c r="BFX196" s="46"/>
      <c r="BFY196" s="46"/>
      <c r="BFZ196" s="46"/>
      <c r="BGA196" s="46"/>
      <c r="BGB196" s="46"/>
      <c r="BGC196" s="46"/>
      <c r="BGD196" s="46"/>
      <c r="BGE196" s="46"/>
      <c r="BGF196" s="46"/>
      <c r="BGG196" s="46"/>
      <c r="BGH196" s="46"/>
      <c r="BGI196" s="46"/>
      <c r="BGJ196" s="46"/>
      <c r="BGK196" s="46"/>
      <c r="BGL196" s="46"/>
      <c r="BGM196" s="46"/>
      <c r="BGN196" s="46"/>
      <c r="BGO196" s="46"/>
      <c r="BGP196" s="46"/>
      <c r="BGQ196" s="46"/>
      <c r="BGR196" s="46"/>
      <c r="BGS196" s="46"/>
      <c r="BGT196" s="46"/>
      <c r="BGU196" s="46"/>
      <c r="BGV196" s="46"/>
      <c r="BGW196" s="46"/>
      <c r="BGX196" s="46"/>
      <c r="BGY196" s="46"/>
      <c r="BGZ196" s="46"/>
      <c r="BHA196" s="46"/>
      <c r="BHB196" s="46"/>
      <c r="BHC196" s="46"/>
      <c r="BHD196" s="46"/>
      <c r="BHE196" s="46"/>
      <c r="BHF196" s="46"/>
      <c r="BHG196" s="46"/>
      <c r="BHH196" s="46"/>
      <c r="BHI196" s="46"/>
      <c r="BHJ196" s="46"/>
      <c r="BHK196" s="46"/>
      <c r="BHL196" s="46"/>
      <c r="BHM196" s="46"/>
      <c r="BHN196" s="46"/>
      <c r="BHO196" s="46"/>
      <c r="BHP196" s="46"/>
      <c r="BHQ196" s="46"/>
      <c r="BHR196" s="46"/>
      <c r="BHS196" s="46"/>
      <c r="BHT196" s="46"/>
      <c r="BHU196" s="46"/>
      <c r="BHV196" s="46"/>
      <c r="BHW196" s="46"/>
      <c r="BHX196" s="46"/>
      <c r="BHY196" s="46"/>
      <c r="BHZ196" s="46"/>
      <c r="BIA196" s="46"/>
      <c r="BIB196" s="46"/>
      <c r="BIC196" s="46"/>
      <c r="BID196" s="46"/>
      <c r="BIE196" s="46"/>
      <c r="BIF196" s="46"/>
      <c r="BIG196" s="46"/>
      <c r="BIH196" s="46"/>
      <c r="BII196" s="46"/>
      <c r="BIJ196" s="46"/>
      <c r="BIK196" s="46"/>
      <c r="BIL196" s="46"/>
      <c r="BIM196" s="46"/>
      <c r="BIN196" s="46"/>
      <c r="BIO196" s="46"/>
      <c r="BIP196" s="46"/>
      <c r="BIQ196" s="46"/>
      <c r="BIR196" s="46"/>
      <c r="BIS196" s="46"/>
      <c r="BIT196" s="46"/>
      <c r="BIU196" s="46"/>
      <c r="BIV196" s="46"/>
      <c r="BIW196" s="46"/>
      <c r="BIX196" s="46"/>
      <c r="BIY196" s="46"/>
      <c r="BIZ196" s="46"/>
      <c r="BJA196" s="46"/>
      <c r="BJB196" s="46"/>
      <c r="BJC196" s="46"/>
      <c r="BJD196" s="46"/>
      <c r="BJE196" s="46"/>
      <c r="BJF196" s="46"/>
      <c r="BJG196" s="46"/>
      <c r="BJH196" s="46"/>
      <c r="BJI196" s="46"/>
      <c r="BJJ196" s="46"/>
      <c r="BJK196" s="46"/>
      <c r="BJL196" s="46"/>
      <c r="BJM196" s="46"/>
      <c r="BJN196" s="46"/>
      <c r="BJO196" s="46"/>
      <c r="BJP196" s="46"/>
      <c r="BJQ196" s="46"/>
      <c r="BJR196" s="46"/>
      <c r="BJS196" s="46"/>
      <c r="BJT196" s="46"/>
      <c r="BJU196" s="46"/>
      <c r="BJV196" s="46"/>
      <c r="BJW196" s="46"/>
      <c r="BJX196" s="46"/>
      <c r="BJY196" s="46"/>
      <c r="BJZ196" s="46"/>
      <c r="BKA196" s="46"/>
      <c r="BKB196" s="46"/>
      <c r="BKC196" s="46"/>
      <c r="BKD196" s="46"/>
      <c r="BKE196" s="46"/>
      <c r="BKF196" s="46"/>
      <c r="BKG196" s="46"/>
      <c r="BKH196" s="46"/>
      <c r="BKI196" s="46"/>
      <c r="BKJ196" s="46"/>
      <c r="BKK196" s="46"/>
      <c r="BKL196" s="46"/>
      <c r="BKM196" s="46"/>
      <c r="BKN196" s="46"/>
      <c r="BKO196" s="46"/>
      <c r="BKP196" s="46"/>
      <c r="BKQ196" s="46"/>
      <c r="BKR196" s="46"/>
      <c r="BKS196" s="46"/>
      <c r="BKT196" s="46"/>
      <c r="BKU196" s="46"/>
      <c r="BKV196" s="46"/>
      <c r="BKW196" s="46"/>
      <c r="BKX196" s="46"/>
      <c r="BKY196" s="46"/>
      <c r="BKZ196" s="46"/>
      <c r="BLA196" s="46"/>
      <c r="BLB196" s="46"/>
      <c r="BLC196" s="46"/>
      <c r="BLD196" s="46"/>
      <c r="BLE196" s="46"/>
      <c r="BLF196" s="46"/>
      <c r="BLG196" s="46"/>
      <c r="BLH196" s="46"/>
      <c r="BLI196" s="46"/>
      <c r="BLJ196" s="46"/>
      <c r="BLK196" s="46"/>
      <c r="BLL196" s="46"/>
      <c r="BLM196" s="46"/>
      <c r="BLN196" s="46"/>
      <c r="BLO196" s="46"/>
      <c r="BLP196" s="46"/>
      <c r="BLQ196" s="46"/>
      <c r="BLR196" s="46"/>
      <c r="BLS196" s="46"/>
      <c r="BLT196" s="46"/>
      <c r="BLU196" s="46"/>
      <c r="BLV196" s="46"/>
      <c r="BLW196" s="46"/>
      <c r="BLX196" s="46"/>
      <c r="BLY196" s="46"/>
      <c r="BLZ196" s="46"/>
      <c r="BMA196" s="46"/>
      <c r="BMB196" s="46"/>
      <c r="BMC196" s="46"/>
      <c r="BMD196" s="46"/>
      <c r="BME196" s="46"/>
      <c r="BMF196" s="46"/>
      <c r="BMG196" s="46"/>
      <c r="BMH196" s="46"/>
      <c r="BMI196" s="46"/>
      <c r="BMJ196" s="46"/>
      <c r="BMK196" s="46"/>
      <c r="BML196" s="46"/>
      <c r="BMM196" s="46"/>
      <c r="BMN196" s="46"/>
      <c r="BMO196" s="46"/>
      <c r="BMP196" s="46"/>
      <c r="BMQ196" s="46"/>
      <c r="BMR196" s="46"/>
      <c r="BMS196" s="46"/>
      <c r="BMT196" s="46"/>
      <c r="BMU196" s="46"/>
      <c r="BMV196" s="46"/>
      <c r="BMW196" s="46"/>
      <c r="BMX196" s="46"/>
      <c r="BMY196" s="46"/>
      <c r="BMZ196" s="46"/>
      <c r="BNA196" s="46"/>
      <c r="BNB196" s="46"/>
      <c r="BNC196" s="46"/>
      <c r="BND196" s="46"/>
      <c r="BNE196" s="46"/>
      <c r="BNF196" s="46"/>
      <c r="BNG196" s="46"/>
      <c r="BNH196" s="46"/>
      <c r="BNI196" s="46"/>
      <c r="BNJ196" s="46"/>
      <c r="BNK196" s="46"/>
      <c r="BNL196" s="46"/>
      <c r="BNM196" s="46"/>
      <c r="BNN196" s="46"/>
      <c r="BNO196" s="46"/>
      <c r="BNP196" s="46"/>
      <c r="BNQ196" s="46"/>
      <c r="BNR196" s="46"/>
      <c r="BNS196" s="46"/>
      <c r="BNT196" s="46"/>
      <c r="BNU196" s="46"/>
      <c r="BNV196" s="46"/>
      <c r="BNW196" s="46"/>
      <c r="BNX196" s="46"/>
      <c r="BNY196" s="46"/>
      <c r="BNZ196" s="46"/>
      <c r="BOA196" s="46"/>
      <c r="BOB196" s="46"/>
      <c r="BOC196" s="46"/>
      <c r="BOD196" s="46"/>
      <c r="BOE196" s="46"/>
      <c r="BOF196" s="46"/>
      <c r="BOG196" s="46"/>
      <c r="BOH196" s="46"/>
      <c r="BOI196" s="46"/>
      <c r="BOJ196" s="46"/>
      <c r="BOK196" s="46"/>
      <c r="BOL196" s="46"/>
      <c r="BOM196" s="46"/>
      <c r="BON196" s="46"/>
      <c r="BOO196" s="46"/>
      <c r="BOP196" s="46"/>
      <c r="BOQ196" s="46"/>
      <c r="BOR196" s="46"/>
      <c r="BOS196" s="46"/>
      <c r="BOT196" s="46"/>
      <c r="BOU196" s="46"/>
      <c r="BOV196" s="46"/>
      <c r="BOW196" s="46"/>
      <c r="BOX196" s="46"/>
      <c r="BOY196" s="46"/>
      <c r="BOZ196" s="46"/>
      <c r="BPA196" s="46"/>
      <c r="BPB196" s="46"/>
      <c r="BPC196" s="46"/>
      <c r="BPD196" s="46"/>
      <c r="BPE196" s="46"/>
      <c r="BPF196" s="46"/>
      <c r="BPG196" s="46"/>
      <c r="BPH196" s="46"/>
      <c r="BPI196" s="46"/>
      <c r="BPJ196" s="46"/>
      <c r="BPK196" s="46"/>
      <c r="BPL196" s="46"/>
      <c r="BPM196" s="46"/>
      <c r="BPN196" s="46"/>
      <c r="BPO196" s="46"/>
      <c r="BPP196" s="46"/>
      <c r="BPQ196" s="46"/>
      <c r="BPR196" s="46"/>
      <c r="BPS196" s="46"/>
      <c r="BPT196" s="46"/>
      <c r="BPU196" s="46"/>
      <c r="BPV196" s="46"/>
      <c r="BPW196" s="46"/>
      <c r="BPX196" s="46"/>
      <c r="BPY196" s="46"/>
      <c r="BPZ196" s="46"/>
      <c r="BQA196" s="46"/>
      <c r="BQB196" s="46"/>
      <c r="BQC196" s="46"/>
      <c r="BQD196" s="46"/>
      <c r="BQE196" s="46"/>
      <c r="BQF196" s="46"/>
      <c r="BQG196" s="46"/>
      <c r="BQH196" s="46"/>
      <c r="BQI196" s="46"/>
      <c r="BQJ196" s="46"/>
      <c r="BQK196" s="46"/>
      <c r="BQL196" s="46"/>
      <c r="BQM196" s="46"/>
      <c r="BQN196" s="46"/>
      <c r="BQO196" s="46"/>
      <c r="BQP196" s="46"/>
      <c r="BQQ196" s="46"/>
      <c r="BQR196" s="46"/>
      <c r="BQS196" s="46"/>
      <c r="BQT196" s="46"/>
      <c r="BQU196" s="46"/>
      <c r="BQV196" s="46"/>
      <c r="BQW196" s="46"/>
      <c r="BQX196" s="46"/>
      <c r="BQY196" s="46"/>
      <c r="BQZ196" s="46"/>
      <c r="BRA196" s="46"/>
      <c r="BRB196" s="46"/>
      <c r="BRC196" s="46"/>
      <c r="BRD196" s="46"/>
      <c r="BRE196" s="46"/>
      <c r="BRF196" s="46"/>
      <c r="BRG196" s="46"/>
      <c r="BRH196" s="46"/>
      <c r="BRI196" s="46"/>
      <c r="BRJ196" s="46"/>
      <c r="BRK196" s="46"/>
      <c r="BRL196" s="46"/>
      <c r="BRM196" s="46"/>
      <c r="BRN196" s="46"/>
      <c r="BRO196" s="46"/>
      <c r="BRP196" s="46"/>
      <c r="BRQ196" s="46"/>
      <c r="BRR196" s="46"/>
      <c r="BRS196" s="46"/>
      <c r="BRT196" s="46"/>
      <c r="BRU196" s="46"/>
      <c r="BRV196" s="46"/>
      <c r="BRW196" s="46"/>
      <c r="BRX196" s="46"/>
      <c r="BRY196" s="46"/>
      <c r="BRZ196" s="46"/>
      <c r="BSA196" s="46"/>
      <c r="BSB196" s="46"/>
      <c r="BSC196" s="46"/>
      <c r="BSD196" s="46"/>
      <c r="BSE196" s="46"/>
      <c r="BSF196" s="46"/>
      <c r="BSG196" s="46"/>
      <c r="BSH196" s="46"/>
      <c r="BSI196" s="46"/>
      <c r="BSJ196" s="46"/>
      <c r="BSK196" s="46"/>
      <c r="BSL196" s="46"/>
      <c r="BSM196" s="46"/>
      <c r="BSN196" s="46"/>
      <c r="BSO196" s="46"/>
      <c r="BSP196" s="46"/>
      <c r="BSQ196" s="46"/>
      <c r="BSR196" s="46"/>
      <c r="BSS196" s="46"/>
      <c r="BST196" s="46"/>
      <c r="BSU196" s="46"/>
      <c r="BSV196" s="46"/>
      <c r="BSW196" s="46"/>
      <c r="BSX196" s="46"/>
      <c r="BSY196" s="46"/>
      <c r="BSZ196" s="46"/>
      <c r="BTA196" s="46"/>
      <c r="BTB196" s="46"/>
      <c r="BTC196" s="46"/>
      <c r="BTD196" s="46"/>
      <c r="BTE196" s="46"/>
      <c r="BTF196" s="46"/>
      <c r="BTG196" s="46"/>
      <c r="BTH196" s="46"/>
      <c r="BTI196" s="46"/>
      <c r="BTJ196" s="46"/>
      <c r="BTK196" s="46"/>
      <c r="BTL196" s="46"/>
      <c r="BTM196" s="46"/>
      <c r="BTN196" s="46"/>
      <c r="BTO196" s="46"/>
      <c r="BTP196" s="46"/>
      <c r="BTQ196" s="46"/>
      <c r="BTR196" s="46"/>
      <c r="BTS196" s="46"/>
      <c r="BTT196" s="46"/>
      <c r="BTU196" s="46"/>
      <c r="BTV196" s="46"/>
      <c r="BTW196" s="46"/>
      <c r="BTX196" s="46"/>
      <c r="BTY196" s="46"/>
      <c r="BTZ196" s="46"/>
      <c r="BUA196" s="46"/>
      <c r="BUB196" s="46"/>
      <c r="BUC196" s="46"/>
      <c r="BUD196" s="46"/>
      <c r="BUE196" s="46"/>
      <c r="BUF196" s="46"/>
      <c r="BUG196" s="46"/>
      <c r="BUH196" s="46"/>
      <c r="BUI196" s="46"/>
      <c r="BUJ196" s="46"/>
      <c r="BUK196" s="46"/>
      <c r="BUL196" s="46"/>
      <c r="BUM196" s="46"/>
      <c r="BUN196" s="46"/>
      <c r="BUO196" s="46"/>
      <c r="BUP196" s="46"/>
      <c r="BUQ196" s="46"/>
      <c r="BUR196" s="46"/>
      <c r="BUS196" s="46"/>
      <c r="BUT196" s="46"/>
      <c r="BUU196" s="46"/>
      <c r="BUV196" s="46"/>
      <c r="BUW196" s="46"/>
      <c r="BUX196" s="46"/>
      <c r="BUY196" s="46"/>
      <c r="BUZ196" s="46"/>
      <c r="BVA196" s="46"/>
      <c r="BVB196" s="46"/>
      <c r="BVC196" s="46"/>
      <c r="BVD196" s="46"/>
      <c r="BVE196" s="46"/>
      <c r="BVF196" s="46"/>
      <c r="BVG196" s="46"/>
      <c r="BVH196" s="46"/>
      <c r="BVI196" s="46"/>
      <c r="BVJ196" s="46"/>
      <c r="BVK196" s="46"/>
      <c r="BVL196" s="46"/>
      <c r="BVM196" s="46"/>
      <c r="BVN196" s="46"/>
      <c r="BVO196" s="46"/>
      <c r="BVP196" s="46"/>
      <c r="BVQ196" s="46"/>
      <c r="BVR196" s="46"/>
      <c r="BVS196" s="46"/>
      <c r="BVT196" s="46"/>
      <c r="BVU196" s="46"/>
      <c r="BVV196" s="46"/>
      <c r="BVW196" s="46"/>
      <c r="BVX196" s="46"/>
      <c r="BVY196" s="46"/>
      <c r="BVZ196" s="46"/>
      <c r="BWA196" s="46"/>
      <c r="BWB196" s="46"/>
      <c r="BWC196" s="46"/>
      <c r="BWD196" s="46"/>
      <c r="BWE196" s="46"/>
      <c r="BWF196" s="46"/>
      <c r="BWG196" s="46"/>
      <c r="BWH196" s="46"/>
      <c r="BWI196" s="46"/>
      <c r="BWJ196" s="46"/>
      <c r="BWK196" s="46"/>
      <c r="BWL196" s="46"/>
      <c r="BWM196" s="46"/>
      <c r="BWN196" s="46"/>
      <c r="BWO196" s="46"/>
      <c r="BWP196" s="46"/>
      <c r="BWQ196" s="46"/>
      <c r="BWR196" s="46"/>
      <c r="BWS196" s="46"/>
      <c r="BWT196" s="46"/>
      <c r="BWU196" s="46"/>
      <c r="BWV196" s="46"/>
      <c r="BWW196" s="46"/>
      <c r="BWX196" s="46"/>
      <c r="BWY196" s="46"/>
      <c r="BWZ196" s="46"/>
      <c r="BXA196" s="46"/>
      <c r="BXB196" s="46"/>
      <c r="BXC196" s="46"/>
      <c r="BXD196" s="46"/>
      <c r="BXE196" s="46"/>
      <c r="BXF196" s="46"/>
      <c r="BXG196" s="46"/>
      <c r="BXH196" s="46"/>
      <c r="BXI196" s="46"/>
      <c r="BXJ196" s="46"/>
      <c r="BXK196" s="46"/>
      <c r="BXL196" s="46"/>
      <c r="BXM196" s="46"/>
      <c r="BXN196" s="46"/>
      <c r="BXO196" s="46"/>
      <c r="BXP196" s="46"/>
      <c r="BXQ196" s="46"/>
      <c r="BXR196" s="46"/>
      <c r="BXS196" s="46"/>
      <c r="BXT196" s="46"/>
      <c r="BXU196" s="46"/>
      <c r="BXV196" s="46"/>
      <c r="BXW196" s="46"/>
      <c r="BXX196" s="46"/>
      <c r="BXY196" s="46"/>
      <c r="BXZ196" s="46"/>
      <c r="BYA196" s="46"/>
      <c r="BYB196" s="46"/>
      <c r="BYC196" s="46"/>
      <c r="BYD196" s="46"/>
      <c r="BYE196" s="46"/>
      <c r="BYF196" s="46"/>
      <c r="BYG196" s="46"/>
      <c r="BYH196" s="46"/>
      <c r="BYI196" s="46"/>
      <c r="BYJ196" s="46"/>
      <c r="BYK196" s="46"/>
      <c r="BYL196" s="46"/>
      <c r="BYM196" s="46"/>
      <c r="BYN196" s="46"/>
      <c r="BYO196" s="46"/>
      <c r="BYP196" s="46"/>
      <c r="BYQ196" s="46"/>
      <c r="BYR196" s="46"/>
      <c r="BYS196" s="46"/>
      <c r="BYT196" s="46"/>
      <c r="BYU196" s="46"/>
      <c r="BYV196" s="46"/>
      <c r="BYW196" s="46"/>
      <c r="BYX196" s="46"/>
      <c r="BYY196" s="46"/>
      <c r="BYZ196" s="46"/>
      <c r="BZA196" s="46"/>
      <c r="BZB196" s="46"/>
      <c r="BZC196" s="46"/>
      <c r="BZD196" s="46"/>
      <c r="BZE196" s="46"/>
      <c r="BZF196" s="46"/>
      <c r="BZG196" s="46"/>
      <c r="BZH196" s="46"/>
      <c r="BZI196" s="46"/>
      <c r="BZJ196" s="46"/>
      <c r="BZK196" s="46"/>
      <c r="BZL196" s="46"/>
      <c r="BZM196" s="46"/>
      <c r="BZN196" s="46"/>
      <c r="BZO196" s="46"/>
      <c r="BZP196" s="46"/>
      <c r="BZQ196" s="46"/>
      <c r="BZR196" s="46"/>
      <c r="BZS196" s="46"/>
      <c r="BZT196" s="46"/>
      <c r="BZU196" s="46"/>
      <c r="BZV196" s="46"/>
      <c r="BZW196" s="46"/>
      <c r="BZX196" s="46"/>
      <c r="BZY196" s="46"/>
      <c r="BZZ196" s="46"/>
      <c r="CAA196" s="46"/>
      <c r="CAB196" s="46"/>
      <c r="CAC196" s="46"/>
      <c r="CAD196" s="46"/>
      <c r="CAE196" s="46"/>
      <c r="CAF196" s="46"/>
      <c r="CAG196" s="46"/>
      <c r="CAH196" s="46"/>
      <c r="CAI196" s="46"/>
      <c r="CAJ196" s="46"/>
      <c r="CAK196" s="46"/>
      <c r="CAL196" s="46"/>
      <c r="CAM196" s="46"/>
      <c r="CAN196" s="46"/>
      <c r="CAO196" s="46"/>
      <c r="CAP196" s="46"/>
      <c r="CAQ196" s="46"/>
      <c r="CAR196" s="46"/>
      <c r="CAS196" s="46"/>
      <c r="CAT196" s="46"/>
      <c r="CAU196" s="46"/>
      <c r="CAV196" s="46"/>
      <c r="CAW196" s="46"/>
      <c r="CAX196" s="46"/>
      <c r="CAY196" s="46"/>
      <c r="CAZ196" s="46"/>
      <c r="CBA196" s="46"/>
      <c r="CBB196" s="46"/>
      <c r="CBC196" s="46"/>
      <c r="CBD196" s="46"/>
      <c r="CBE196" s="46"/>
      <c r="CBF196" s="46"/>
      <c r="CBG196" s="46"/>
      <c r="CBH196" s="46"/>
      <c r="CBI196" s="46"/>
      <c r="CBJ196" s="46"/>
      <c r="CBK196" s="46"/>
      <c r="CBL196" s="46"/>
      <c r="CBM196" s="46"/>
      <c r="CBN196" s="46"/>
      <c r="CBO196" s="46"/>
      <c r="CBP196" s="46"/>
      <c r="CBQ196" s="46"/>
      <c r="CBR196" s="46"/>
      <c r="CBS196" s="46"/>
      <c r="CBT196" s="46"/>
      <c r="CBU196" s="46"/>
      <c r="CBV196" s="46"/>
      <c r="CBW196" s="46"/>
      <c r="CBX196" s="46"/>
      <c r="CBY196" s="46"/>
      <c r="CBZ196" s="46"/>
      <c r="CCA196" s="46"/>
      <c r="CCB196" s="46"/>
      <c r="CCC196" s="46"/>
      <c r="CCD196" s="46"/>
      <c r="CCE196" s="46"/>
      <c r="CCF196" s="46"/>
      <c r="CCG196" s="46"/>
      <c r="CCH196" s="46"/>
      <c r="CCI196" s="46"/>
      <c r="CCJ196" s="46"/>
      <c r="CCK196" s="46"/>
      <c r="CCL196" s="46"/>
      <c r="CCM196" s="46"/>
      <c r="CCN196" s="46"/>
      <c r="CCO196" s="46"/>
      <c r="CCP196" s="46"/>
      <c r="CCQ196" s="46"/>
      <c r="CCR196" s="46"/>
      <c r="CCS196" s="46"/>
      <c r="CCT196" s="46"/>
      <c r="CCU196" s="46"/>
      <c r="CCV196" s="46"/>
      <c r="CCW196" s="46"/>
      <c r="CCX196" s="46"/>
      <c r="CCY196" s="46"/>
      <c r="CCZ196" s="46"/>
      <c r="CDA196" s="46"/>
      <c r="CDB196" s="46"/>
      <c r="CDC196" s="46"/>
      <c r="CDD196" s="46"/>
      <c r="CDE196" s="46"/>
      <c r="CDF196" s="46"/>
      <c r="CDG196" s="46"/>
      <c r="CDH196" s="46"/>
      <c r="CDI196" s="46"/>
      <c r="CDJ196" s="46"/>
      <c r="CDK196" s="46"/>
      <c r="CDL196" s="46"/>
      <c r="CDM196" s="46"/>
      <c r="CDN196" s="46"/>
      <c r="CDO196" s="46"/>
      <c r="CDP196" s="46"/>
      <c r="CDQ196" s="46"/>
      <c r="CDR196" s="46"/>
      <c r="CDS196" s="46"/>
      <c r="CDT196" s="46"/>
      <c r="CDU196" s="46"/>
      <c r="CDV196" s="46"/>
      <c r="CDW196" s="46"/>
      <c r="CDX196" s="46"/>
      <c r="CDY196" s="46"/>
      <c r="CDZ196" s="46"/>
      <c r="CEA196" s="46"/>
      <c r="CEB196" s="46"/>
      <c r="CEC196" s="46"/>
      <c r="CED196" s="46"/>
      <c r="CEE196" s="46"/>
      <c r="CEF196" s="46"/>
      <c r="CEG196" s="46"/>
      <c r="CEH196" s="46"/>
      <c r="CEI196" s="46"/>
      <c r="CEJ196" s="46"/>
      <c r="CEK196" s="46"/>
      <c r="CEL196" s="46"/>
      <c r="CEM196" s="46"/>
      <c r="CEN196" s="46"/>
      <c r="CEO196" s="46"/>
      <c r="CEP196" s="46"/>
      <c r="CEQ196" s="46"/>
      <c r="CER196" s="46"/>
      <c r="CES196" s="46"/>
      <c r="CET196" s="46"/>
      <c r="CEU196" s="46"/>
      <c r="CEV196" s="46"/>
      <c r="CEW196" s="46"/>
      <c r="CEX196" s="46"/>
      <c r="CEY196" s="46"/>
      <c r="CEZ196" s="46"/>
      <c r="CFA196" s="46"/>
      <c r="CFB196" s="46"/>
      <c r="CFC196" s="46"/>
      <c r="CFD196" s="46"/>
      <c r="CFE196" s="46"/>
      <c r="CFF196" s="46"/>
      <c r="CFG196" s="46"/>
      <c r="CFH196" s="46"/>
      <c r="CFI196" s="46"/>
      <c r="CFJ196" s="46"/>
      <c r="CFK196" s="46"/>
      <c r="CFL196" s="46"/>
      <c r="CFM196" s="46"/>
      <c r="CFN196" s="46"/>
      <c r="CFO196" s="46"/>
      <c r="CFP196" s="46"/>
      <c r="CFQ196" s="46"/>
      <c r="CFR196" s="46"/>
      <c r="CFS196" s="46"/>
      <c r="CFT196" s="46"/>
      <c r="CFU196" s="46"/>
      <c r="CFV196" s="46"/>
      <c r="CFW196" s="46"/>
      <c r="CFX196" s="46"/>
      <c r="CFY196" s="46"/>
      <c r="CFZ196" s="46"/>
      <c r="CGA196" s="46"/>
      <c r="CGB196" s="46"/>
      <c r="CGC196" s="46"/>
      <c r="CGD196" s="46"/>
      <c r="CGE196" s="46"/>
      <c r="CGF196" s="46"/>
      <c r="CGG196" s="46"/>
      <c r="CGH196" s="46"/>
      <c r="CGI196" s="46"/>
      <c r="CGJ196" s="46"/>
      <c r="CGK196" s="46"/>
      <c r="CGL196" s="46"/>
      <c r="CGM196" s="46"/>
      <c r="CGN196" s="46"/>
      <c r="CGO196" s="46"/>
      <c r="CGP196" s="46"/>
      <c r="CGQ196" s="46"/>
      <c r="CGR196" s="46"/>
      <c r="CGS196" s="46"/>
      <c r="CGT196" s="46"/>
      <c r="CGU196" s="46"/>
      <c r="CGV196" s="46"/>
      <c r="CGW196" s="46"/>
      <c r="CGX196" s="46"/>
      <c r="CGY196" s="46"/>
      <c r="CGZ196" s="46"/>
      <c r="CHA196" s="46"/>
      <c r="CHB196" s="46"/>
      <c r="CHC196" s="46"/>
      <c r="CHD196" s="46"/>
      <c r="CHE196" s="46"/>
      <c r="CHF196" s="46"/>
      <c r="CHG196" s="46"/>
      <c r="CHH196" s="46"/>
      <c r="CHI196" s="46"/>
      <c r="CHJ196" s="46"/>
      <c r="CHK196" s="46"/>
      <c r="CHL196" s="46"/>
      <c r="CHM196" s="46"/>
      <c r="CHN196" s="46"/>
      <c r="CHO196" s="46"/>
      <c r="CHP196" s="46"/>
      <c r="CHQ196" s="46"/>
      <c r="CHR196" s="46"/>
      <c r="CHS196" s="46"/>
      <c r="CHT196" s="46"/>
      <c r="CHU196" s="46"/>
      <c r="CHV196" s="46"/>
      <c r="CHW196" s="46"/>
      <c r="CHX196" s="46"/>
      <c r="CHY196" s="46"/>
      <c r="CHZ196" s="46"/>
      <c r="CIA196" s="46"/>
      <c r="CIB196" s="46"/>
      <c r="CIC196" s="46"/>
      <c r="CID196" s="46"/>
      <c r="CIE196" s="46"/>
      <c r="CIF196" s="46"/>
      <c r="CIG196" s="46"/>
      <c r="CIH196" s="46"/>
      <c r="CII196" s="46"/>
      <c r="CIJ196" s="46"/>
      <c r="CIK196" s="46"/>
      <c r="CIL196" s="46"/>
      <c r="CIM196" s="46"/>
      <c r="CIN196" s="46"/>
      <c r="CIO196" s="46"/>
      <c r="CIP196" s="46"/>
      <c r="CIQ196" s="46"/>
      <c r="CIR196" s="46"/>
      <c r="CIS196" s="46"/>
      <c r="CIT196" s="46"/>
      <c r="CIU196" s="46"/>
      <c r="CIV196" s="46"/>
      <c r="CIW196" s="46"/>
      <c r="CIX196" s="46"/>
      <c r="CIY196" s="46"/>
      <c r="CIZ196" s="46"/>
      <c r="CJA196" s="46"/>
      <c r="CJB196" s="46"/>
      <c r="CJC196" s="46"/>
      <c r="CJD196" s="46"/>
      <c r="CJE196" s="46"/>
      <c r="CJF196" s="46"/>
      <c r="CJG196" s="46"/>
      <c r="CJH196" s="46"/>
      <c r="CJI196" s="46"/>
      <c r="CJJ196" s="46"/>
      <c r="CJK196" s="46"/>
      <c r="CJL196" s="46"/>
      <c r="CJM196" s="46"/>
      <c r="CJN196" s="46"/>
      <c r="CJO196" s="46"/>
      <c r="CJP196" s="46"/>
      <c r="CJQ196" s="46"/>
      <c r="CJR196" s="46"/>
      <c r="CJS196" s="46"/>
      <c r="CJT196" s="46"/>
      <c r="CJU196" s="46"/>
      <c r="CJV196" s="46"/>
      <c r="CJW196" s="46"/>
      <c r="CJX196" s="46"/>
      <c r="CJY196" s="46"/>
      <c r="CJZ196" s="46"/>
      <c r="CKA196" s="46"/>
      <c r="CKB196" s="46"/>
      <c r="CKC196" s="46"/>
      <c r="CKD196" s="46"/>
      <c r="CKE196" s="46"/>
      <c r="CKF196" s="46"/>
      <c r="CKG196" s="46"/>
      <c r="CKH196" s="46"/>
      <c r="CKI196" s="46"/>
      <c r="CKJ196" s="46"/>
      <c r="CKK196" s="46"/>
      <c r="CKL196" s="46"/>
      <c r="CKM196" s="46"/>
      <c r="CKN196" s="46"/>
      <c r="CKO196" s="46"/>
      <c r="CKP196" s="46"/>
      <c r="CKQ196" s="46"/>
      <c r="CKR196" s="46"/>
      <c r="CKS196" s="46"/>
      <c r="CKT196" s="46"/>
      <c r="CKU196" s="46"/>
      <c r="CKV196" s="46"/>
      <c r="CKW196" s="46"/>
      <c r="CKX196" s="46"/>
      <c r="CKY196" s="46"/>
      <c r="CKZ196" s="46"/>
      <c r="CLA196" s="46"/>
      <c r="CLB196" s="46"/>
      <c r="CLC196" s="46"/>
      <c r="CLD196" s="46"/>
      <c r="CLE196" s="46"/>
      <c r="CLF196" s="46"/>
      <c r="CLG196" s="46"/>
      <c r="CLH196" s="46"/>
      <c r="CLI196" s="46"/>
      <c r="CLJ196" s="46"/>
      <c r="CLK196" s="46"/>
      <c r="CLL196" s="46"/>
      <c r="CLM196" s="46"/>
      <c r="CLN196" s="46"/>
      <c r="CLO196" s="46"/>
      <c r="CLP196" s="46"/>
      <c r="CLQ196" s="46"/>
      <c r="CLR196" s="46"/>
      <c r="CLS196" s="46"/>
      <c r="CLT196" s="46"/>
      <c r="CLU196" s="46"/>
      <c r="CLV196" s="46"/>
      <c r="CLW196" s="46"/>
      <c r="CLX196" s="46"/>
      <c r="CLY196" s="46"/>
      <c r="CLZ196" s="46"/>
      <c r="CMA196" s="46"/>
      <c r="CMB196" s="46"/>
      <c r="CMC196" s="46"/>
      <c r="CMD196" s="46"/>
      <c r="CME196" s="46"/>
      <c r="CMF196" s="46"/>
      <c r="CMG196" s="46"/>
      <c r="CMH196" s="46"/>
      <c r="CMI196" s="46"/>
      <c r="CMJ196" s="46"/>
      <c r="CMK196" s="46"/>
      <c r="CML196" s="46"/>
      <c r="CMM196" s="46"/>
      <c r="CMN196" s="46"/>
      <c r="CMO196" s="46"/>
      <c r="CMP196" s="46"/>
      <c r="CMQ196" s="46"/>
      <c r="CMR196" s="46"/>
      <c r="CMS196" s="46"/>
      <c r="CMT196" s="46"/>
      <c r="CMU196" s="46"/>
      <c r="CMV196" s="46"/>
      <c r="CMW196" s="46"/>
      <c r="CMX196" s="46"/>
      <c r="CMY196" s="46"/>
      <c r="CMZ196" s="46"/>
      <c r="CNA196" s="46"/>
      <c r="CNB196" s="46"/>
      <c r="CNC196" s="46"/>
      <c r="CND196" s="46"/>
      <c r="CNE196" s="46"/>
      <c r="CNF196" s="46"/>
      <c r="CNG196" s="46"/>
      <c r="CNH196" s="46"/>
      <c r="CNI196" s="46"/>
      <c r="CNJ196" s="46"/>
      <c r="CNK196" s="46"/>
      <c r="CNL196" s="46"/>
      <c r="CNM196" s="46"/>
      <c r="CNN196" s="46"/>
      <c r="CNO196" s="46"/>
      <c r="CNP196" s="46"/>
      <c r="CNQ196" s="46"/>
      <c r="CNR196" s="46"/>
      <c r="CNS196" s="46"/>
      <c r="CNT196" s="46"/>
      <c r="CNU196" s="46"/>
      <c r="CNV196" s="46"/>
      <c r="CNW196" s="46"/>
      <c r="CNX196" s="46"/>
      <c r="CNY196" s="46"/>
      <c r="CNZ196" s="46"/>
      <c r="COA196" s="46"/>
      <c r="COB196" s="46"/>
      <c r="COC196" s="46"/>
      <c r="COD196" s="46"/>
      <c r="COE196" s="46"/>
      <c r="COF196" s="46"/>
      <c r="COG196" s="46"/>
      <c r="COH196" s="46"/>
      <c r="COI196" s="46"/>
      <c r="COJ196" s="46"/>
      <c r="COK196" s="46"/>
      <c r="COL196" s="46"/>
      <c r="COM196" s="46"/>
      <c r="CON196" s="46"/>
      <c r="COO196" s="46"/>
      <c r="COP196" s="46"/>
      <c r="COQ196" s="46"/>
      <c r="COR196" s="46"/>
      <c r="COS196" s="46"/>
      <c r="COT196" s="46"/>
      <c r="COU196" s="46"/>
      <c r="COV196" s="46"/>
      <c r="COW196" s="46"/>
      <c r="COX196" s="46"/>
      <c r="COY196" s="46"/>
      <c r="COZ196" s="46"/>
      <c r="CPA196" s="46"/>
      <c r="CPB196" s="46"/>
      <c r="CPC196" s="46"/>
      <c r="CPD196" s="46"/>
      <c r="CPE196" s="46"/>
      <c r="CPF196" s="46"/>
      <c r="CPG196" s="46"/>
      <c r="CPH196" s="46"/>
      <c r="CPI196" s="46"/>
      <c r="CPJ196" s="46"/>
      <c r="CPK196" s="46"/>
      <c r="CPL196" s="46"/>
      <c r="CPM196" s="46"/>
      <c r="CPN196" s="46"/>
      <c r="CPO196" s="46"/>
      <c r="CPP196" s="46"/>
      <c r="CPQ196" s="46"/>
      <c r="CPR196" s="46"/>
      <c r="CPS196" s="46"/>
      <c r="CPT196" s="46"/>
      <c r="CPU196" s="46"/>
      <c r="CPV196" s="46"/>
      <c r="CPW196" s="46"/>
      <c r="CPX196" s="46"/>
      <c r="CPY196" s="46"/>
      <c r="CPZ196" s="46"/>
      <c r="CQA196" s="46"/>
      <c r="CQB196" s="46"/>
      <c r="CQC196" s="46"/>
      <c r="CQD196" s="46"/>
      <c r="CQE196" s="46"/>
      <c r="CQF196" s="46"/>
      <c r="CQG196" s="46"/>
      <c r="CQH196" s="46"/>
      <c r="CQI196" s="46"/>
      <c r="CQJ196" s="46"/>
      <c r="CQK196" s="46"/>
      <c r="CQL196" s="46"/>
      <c r="CQM196" s="46"/>
      <c r="CQN196" s="46"/>
      <c r="CQO196" s="46"/>
      <c r="CQP196" s="46"/>
      <c r="CQQ196" s="46"/>
      <c r="CQR196" s="46"/>
      <c r="CQS196" s="46"/>
      <c r="CQT196" s="46"/>
      <c r="CQU196" s="46"/>
      <c r="CQV196" s="46"/>
      <c r="CQW196" s="46"/>
      <c r="CQX196" s="46"/>
      <c r="CQY196" s="46"/>
      <c r="CQZ196" s="46"/>
      <c r="CRA196" s="46"/>
      <c r="CRB196" s="46"/>
      <c r="CRC196" s="46"/>
      <c r="CRD196" s="46"/>
      <c r="CRE196" s="46"/>
      <c r="CRF196" s="46"/>
      <c r="CRG196" s="46"/>
      <c r="CRH196" s="46"/>
      <c r="CRI196" s="46"/>
      <c r="CRJ196" s="46"/>
      <c r="CRK196" s="46"/>
      <c r="CRL196" s="46"/>
      <c r="CRM196" s="46"/>
      <c r="CRN196" s="46"/>
      <c r="CRO196" s="46"/>
      <c r="CRP196" s="46"/>
      <c r="CRQ196" s="46"/>
      <c r="CRR196" s="46"/>
      <c r="CRS196" s="46"/>
      <c r="CRT196" s="46"/>
      <c r="CRU196" s="46"/>
      <c r="CRV196" s="46"/>
      <c r="CRW196" s="46"/>
      <c r="CRX196" s="46"/>
      <c r="CRY196" s="46"/>
      <c r="CRZ196" s="46"/>
      <c r="CSA196" s="46"/>
      <c r="CSB196" s="46"/>
      <c r="CSC196" s="46"/>
      <c r="CSD196" s="46"/>
      <c r="CSE196" s="46"/>
      <c r="CSF196" s="46"/>
      <c r="CSG196" s="46"/>
      <c r="CSH196" s="46"/>
      <c r="CSI196" s="46"/>
      <c r="CSJ196" s="46"/>
      <c r="CSK196" s="46"/>
      <c r="CSL196" s="46"/>
      <c r="CSM196" s="46"/>
      <c r="CSN196" s="46"/>
      <c r="CSO196" s="46"/>
      <c r="CSP196" s="46"/>
      <c r="CSQ196" s="46"/>
      <c r="CSR196" s="46"/>
      <c r="CSS196" s="46"/>
      <c r="CST196" s="46"/>
      <c r="CSU196" s="46"/>
      <c r="CSV196" s="46"/>
      <c r="CSW196" s="46"/>
      <c r="CSX196" s="46"/>
      <c r="CSY196" s="46"/>
      <c r="CSZ196" s="46"/>
      <c r="CTA196" s="46"/>
      <c r="CTB196" s="46"/>
      <c r="CTC196" s="46"/>
      <c r="CTD196" s="46"/>
      <c r="CTE196" s="46"/>
      <c r="CTF196" s="46"/>
      <c r="CTG196" s="46"/>
      <c r="CTH196" s="46"/>
      <c r="CTI196" s="46"/>
      <c r="CTJ196" s="46"/>
      <c r="CTK196" s="46"/>
      <c r="CTL196" s="46"/>
      <c r="CTM196" s="46"/>
      <c r="CTN196" s="46"/>
      <c r="CTO196" s="46"/>
      <c r="CTP196" s="46"/>
      <c r="CTQ196" s="46"/>
      <c r="CTR196" s="46"/>
      <c r="CTS196" s="46"/>
      <c r="CTT196" s="46"/>
      <c r="CTU196" s="46"/>
      <c r="CTV196" s="46"/>
      <c r="CTW196" s="46"/>
      <c r="CTX196" s="46"/>
      <c r="CTY196" s="46"/>
      <c r="CTZ196" s="46"/>
      <c r="CUA196" s="46"/>
      <c r="CUB196" s="46"/>
      <c r="CUC196" s="46"/>
      <c r="CUD196" s="46"/>
      <c r="CUE196" s="46"/>
      <c r="CUF196" s="46"/>
      <c r="CUG196" s="46"/>
      <c r="CUH196" s="46"/>
      <c r="CUI196" s="46"/>
      <c r="CUJ196" s="46"/>
      <c r="CUK196" s="46"/>
      <c r="CUL196" s="46"/>
      <c r="CUM196" s="46"/>
      <c r="CUN196" s="46"/>
      <c r="CUO196" s="46"/>
      <c r="CUP196" s="46"/>
      <c r="CUQ196" s="46"/>
      <c r="CUR196" s="46"/>
      <c r="CUS196" s="46"/>
      <c r="CUT196" s="46"/>
      <c r="CUU196" s="46"/>
      <c r="CUV196" s="46"/>
      <c r="CUW196" s="46"/>
      <c r="CUX196" s="46"/>
      <c r="CUY196" s="46"/>
      <c r="CUZ196" s="46"/>
      <c r="CVA196" s="46"/>
      <c r="CVB196" s="46"/>
      <c r="CVC196" s="46"/>
      <c r="CVD196" s="46"/>
      <c r="CVE196" s="46"/>
      <c r="CVF196" s="46"/>
      <c r="CVG196" s="46"/>
      <c r="CVH196" s="46"/>
      <c r="CVI196" s="46"/>
      <c r="CVJ196" s="46"/>
      <c r="CVK196" s="46"/>
      <c r="CVL196" s="46"/>
      <c r="CVM196" s="46"/>
      <c r="CVN196" s="46"/>
      <c r="CVO196" s="46"/>
      <c r="CVP196" s="46"/>
      <c r="CVQ196" s="46"/>
      <c r="CVR196" s="46"/>
      <c r="CVS196" s="46"/>
      <c r="CVT196" s="46"/>
      <c r="CVU196" s="46"/>
      <c r="CVV196" s="46"/>
      <c r="CVW196" s="46"/>
      <c r="CVX196" s="46"/>
      <c r="CVY196" s="46"/>
      <c r="CVZ196" s="46"/>
      <c r="CWA196" s="46"/>
      <c r="CWB196" s="46"/>
      <c r="CWC196" s="46"/>
      <c r="CWD196" s="46"/>
      <c r="CWE196" s="46"/>
      <c r="CWF196" s="46"/>
      <c r="CWG196" s="46"/>
      <c r="CWH196" s="46"/>
      <c r="CWI196" s="46"/>
      <c r="CWJ196" s="46"/>
      <c r="CWK196" s="46"/>
      <c r="CWL196" s="46"/>
      <c r="CWM196" s="46"/>
      <c r="CWN196" s="46"/>
      <c r="CWO196" s="46"/>
      <c r="CWP196" s="46"/>
      <c r="CWQ196" s="46"/>
      <c r="CWR196" s="46"/>
      <c r="CWS196" s="46"/>
      <c r="CWT196" s="46"/>
      <c r="CWU196" s="46"/>
      <c r="CWV196" s="46"/>
      <c r="CWW196" s="46"/>
      <c r="CWX196" s="46"/>
      <c r="CWY196" s="46"/>
      <c r="CWZ196" s="46"/>
      <c r="CXA196" s="46"/>
      <c r="CXB196" s="46"/>
      <c r="CXC196" s="46"/>
      <c r="CXD196" s="46"/>
      <c r="CXE196" s="46"/>
      <c r="CXF196" s="46"/>
      <c r="CXG196" s="46"/>
      <c r="CXH196" s="46"/>
      <c r="CXI196" s="46"/>
      <c r="CXJ196" s="46"/>
      <c r="CXK196" s="46"/>
      <c r="CXL196" s="46"/>
      <c r="CXM196" s="46"/>
      <c r="CXN196" s="46"/>
      <c r="CXO196" s="46"/>
      <c r="CXP196" s="46"/>
      <c r="CXQ196" s="46"/>
      <c r="CXR196" s="46"/>
      <c r="CXS196" s="46"/>
      <c r="CXT196" s="46"/>
      <c r="CXU196" s="46"/>
      <c r="CXV196" s="46"/>
      <c r="CXW196" s="46"/>
      <c r="CXX196" s="46"/>
      <c r="CXY196" s="46"/>
      <c r="CXZ196" s="46"/>
      <c r="CYA196" s="46"/>
      <c r="CYB196" s="46"/>
      <c r="CYC196" s="46"/>
      <c r="CYD196" s="46"/>
      <c r="CYE196" s="46"/>
      <c r="CYF196" s="46"/>
      <c r="CYG196" s="46"/>
      <c r="CYH196" s="46"/>
      <c r="CYI196" s="46"/>
      <c r="CYJ196" s="46"/>
      <c r="CYK196" s="46"/>
      <c r="CYL196" s="46"/>
      <c r="CYM196" s="46"/>
      <c r="CYN196" s="46"/>
      <c r="CYO196" s="46"/>
      <c r="CYP196" s="46"/>
      <c r="CYQ196" s="46"/>
      <c r="CYR196" s="46"/>
      <c r="CYS196" s="46"/>
      <c r="CYT196" s="46"/>
      <c r="CYU196" s="46"/>
      <c r="CYV196" s="46"/>
      <c r="CYW196" s="46"/>
      <c r="CYX196" s="46"/>
      <c r="CYY196" s="46"/>
      <c r="CYZ196" s="46"/>
      <c r="CZA196" s="46"/>
      <c r="CZB196" s="46"/>
      <c r="CZC196" s="46"/>
      <c r="CZD196" s="46"/>
      <c r="CZE196" s="46"/>
      <c r="CZF196" s="46"/>
      <c r="CZG196" s="46"/>
      <c r="CZH196" s="46"/>
      <c r="CZI196" s="46"/>
      <c r="CZJ196" s="46"/>
      <c r="CZK196" s="46"/>
      <c r="CZL196" s="46"/>
      <c r="CZM196" s="46"/>
      <c r="CZN196" s="46"/>
      <c r="CZO196" s="46"/>
      <c r="CZP196" s="46"/>
      <c r="CZQ196" s="46"/>
      <c r="CZR196" s="46"/>
      <c r="CZS196" s="46"/>
      <c r="CZT196" s="46"/>
      <c r="CZU196" s="46"/>
      <c r="CZV196" s="46"/>
      <c r="CZW196" s="46"/>
      <c r="CZX196" s="46"/>
      <c r="CZY196" s="46"/>
      <c r="CZZ196" s="46"/>
      <c r="DAA196" s="46"/>
      <c r="DAB196" s="46"/>
      <c r="DAC196" s="46"/>
      <c r="DAD196" s="46"/>
      <c r="DAE196" s="46"/>
      <c r="DAF196" s="46"/>
      <c r="DAG196" s="46"/>
      <c r="DAH196" s="46"/>
      <c r="DAI196" s="46"/>
      <c r="DAJ196" s="46"/>
      <c r="DAK196" s="46"/>
      <c r="DAL196" s="46"/>
      <c r="DAM196" s="46"/>
      <c r="DAN196" s="46"/>
      <c r="DAO196" s="46"/>
      <c r="DAP196" s="46"/>
      <c r="DAQ196" s="46"/>
      <c r="DAR196" s="46"/>
      <c r="DAS196" s="46"/>
      <c r="DAT196" s="46"/>
      <c r="DAU196" s="46"/>
      <c r="DAV196" s="46"/>
      <c r="DAW196" s="46"/>
      <c r="DAX196" s="46"/>
      <c r="DAY196" s="46"/>
      <c r="DAZ196" s="46"/>
      <c r="DBA196" s="46"/>
      <c r="DBB196" s="46"/>
      <c r="DBC196" s="46"/>
      <c r="DBD196" s="46"/>
      <c r="DBE196" s="46"/>
      <c r="DBF196" s="46"/>
      <c r="DBG196" s="46"/>
      <c r="DBH196" s="46"/>
      <c r="DBI196" s="46"/>
      <c r="DBJ196" s="46"/>
      <c r="DBK196" s="46"/>
      <c r="DBL196" s="46"/>
      <c r="DBM196" s="46"/>
      <c r="DBN196" s="46"/>
      <c r="DBO196" s="46"/>
      <c r="DBP196" s="46"/>
      <c r="DBQ196" s="46"/>
      <c r="DBR196" s="46"/>
      <c r="DBS196" s="46"/>
      <c r="DBT196" s="46"/>
      <c r="DBU196" s="46"/>
      <c r="DBV196" s="46"/>
      <c r="DBW196" s="46"/>
      <c r="DBX196" s="46"/>
      <c r="DBY196" s="46"/>
      <c r="DBZ196" s="46"/>
      <c r="DCA196" s="46"/>
      <c r="DCB196" s="46"/>
      <c r="DCC196" s="46"/>
      <c r="DCD196" s="46"/>
      <c r="DCE196" s="46"/>
      <c r="DCF196" s="46"/>
      <c r="DCG196" s="46"/>
      <c r="DCH196" s="46"/>
      <c r="DCI196" s="46"/>
      <c r="DCJ196" s="46"/>
      <c r="DCK196" s="46"/>
      <c r="DCL196" s="46"/>
      <c r="DCM196" s="46"/>
      <c r="DCN196" s="46"/>
      <c r="DCO196" s="46"/>
      <c r="DCP196" s="46"/>
      <c r="DCQ196" s="46"/>
      <c r="DCR196" s="46"/>
      <c r="DCS196" s="46"/>
      <c r="DCT196" s="46"/>
      <c r="DCU196" s="46"/>
      <c r="DCV196" s="46"/>
      <c r="DCW196" s="46"/>
      <c r="DCX196" s="46"/>
      <c r="DCY196" s="46"/>
      <c r="DCZ196" s="46"/>
      <c r="DDA196" s="46"/>
      <c r="DDB196" s="46"/>
      <c r="DDC196" s="46"/>
      <c r="DDD196" s="46"/>
      <c r="DDE196" s="46"/>
      <c r="DDF196" s="46"/>
      <c r="DDG196" s="46"/>
      <c r="DDH196" s="46"/>
      <c r="DDI196" s="46"/>
      <c r="DDJ196" s="46"/>
      <c r="DDK196" s="46"/>
      <c r="DDL196" s="46"/>
      <c r="DDM196" s="46"/>
      <c r="DDN196" s="46"/>
      <c r="DDO196" s="46"/>
      <c r="DDP196" s="46"/>
      <c r="DDQ196" s="46"/>
      <c r="DDR196" s="46"/>
      <c r="DDS196" s="46"/>
      <c r="DDT196" s="46"/>
      <c r="DDU196" s="46"/>
      <c r="DDV196" s="46"/>
      <c r="DDW196" s="46"/>
      <c r="DDX196" s="46"/>
      <c r="DDY196" s="46"/>
      <c r="DDZ196" s="46"/>
      <c r="DEA196" s="46"/>
      <c r="DEB196" s="46"/>
      <c r="DEC196" s="46"/>
      <c r="DED196" s="46"/>
      <c r="DEE196" s="46"/>
      <c r="DEF196" s="46"/>
      <c r="DEG196" s="46"/>
      <c r="DEH196" s="46"/>
      <c r="DEI196" s="46"/>
      <c r="DEJ196" s="46"/>
      <c r="DEK196" s="46"/>
      <c r="DEL196" s="46"/>
      <c r="DEM196" s="46"/>
      <c r="DEN196" s="46"/>
      <c r="DEO196" s="46"/>
      <c r="DEP196" s="46"/>
      <c r="DEQ196" s="46"/>
      <c r="DER196" s="46"/>
      <c r="DES196" s="46"/>
      <c r="DET196" s="46"/>
      <c r="DEU196" s="46"/>
      <c r="DEV196" s="46"/>
      <c r="DEW196" s="46"/>
      <c r="DEX196" s="46"/>
      <c r="DEY196" s="46"/>
      <c r="DEZ196" s="46"/>
      <c r="DFA196" s="46"/>
      <c r="DFB196" s="46"/>
      <c r="DFC196" s="46"/>
      <c r="DFD196" s="46"/>
      <c r="DFE196" s="46"/>
      <c r="DFF196" s="46"/>
      <c r="DFG196" s="46"/>
      <c r="DFH196" s="46"/>
      <c r="DFI196" s="46"/>
      <c r="DFJ196" s="46"/>
      <c r="DFK196" s="46"/>
      <c r="DFL196" s="46"/>
      <c r="DFM196" s="46"/>
      <c r="DFN196" s="46"/>
      <c r="DFO196" s="46"/>
      <c r="DFP196" s="46"/>
      <c r="DFQ196" s="46"/>
      <c r="DFR196" s="46"/>
      <c r="DFS196" s="46"/>
      <c r="DFT196" s="46"/>
      <c r="DFU196" s="46"/>
      <c r="DFV196" s="46"/>
      <c r="DFW196" s="46"/>
      <c r="DFX196" s="46"/>
      <c r="DFY196" s="46"/>
      <c r="DFZ196" s="46"/>
      <c r="DGA196" s="46"/>
      <c r="DGB196" s="46"/>
      <c r="DGC196" s="46"/>
      <c r="DGD196" s="46"/>
      <c r="DGE196" s="46"/>
      <c r="DGF196" s="46"/>
      <c r="DGG196" s="46"/>
      <c r="DGH196" s="46"/>
      <c r="DGI196" s="46"/>
      <c r="DGJ196" s="46"/>
      <c r="DGK196" s="46"/>
      <c r="DGL196" s="46"/>
      <c r="DGM196" s="46"/>
      <c r="DGN196" s="46"/>
      <c r="DGO196" s="46"/>
      <c r="DGP196" s="46"/>
      <c r="DGQ196" s="46"/>
      <c r="DGR196" s="46"/>
      <c r="DGS196" s="46"/>
      <c r="DGT196" s="46"/>
      <c r="DGU196" s="46"/>
      <c r="DGV196" s="46"/>
      <c r="DGW196" s="46"/>
      <c r="DGX196" s="46"/>
      <c r="DGY196" s="46"/>
      <c r="DGZ196" s="46"/>
      <c r="DHA196" s="46"/>
      <c r="DHB196" s="46"/>
      <c r="DHC196" s="46"/>
      <c r="DHD196" s="46"/>
      <c r="DHE196" s="46"/>
      <c r="DHF196" s="46"/>
      <c r="DHG196" s="46"/>
      <c r="DHH196" s="46"/>
      <c r="DHI196" s="46"/>
      <c r="DHJ196" s="46"/>
      <c r="DHK196" s="46"/>
      <c r="DHL196" s="46"/>
      <c r="DHM196" s="46"/>
      <c r="DHN196" s="46"/>
      <c r="DHO196" s="46"/>
      <c r="DHP196" s="46"/>
      <c r="DHQ196" s="46"/>
      <c r="DHR196" s="46"/>
      <c r="DHS196" s="46"/>
      <c r="DHT196" s="46"/>
      <c r="DHU196" s="46"/>
      <c r="DHV196" s="46"/>
      <c r="DHW196" s="46"/>
      <c r="DHX196" s="46"/>
      <c r="DHY196" s="46"/>
      <c r="DHZ196" s="46"/>
      <c r="DIA196" s="46"/>
      <c r="DIB196" s="46"/>
      <c r="DIC196" s="46"/>
      <c r="DID196" s="46"/>
      <c r="DIE196" s="46"/>
      <c r="DIF196" s="46"/>
      <c r="DIG196" s="46"/>
      <c r="DIH196" s="46"/>
      <c r="DII196" s="46"/>
      <c r="DIJ196" s="46"/>
      <c r="DIK196" s="46"/>
      <c r="DIL196" s="46"/>
      <c r="DIM196" s="46"/>
      <c r="DIN196" s="46"/>
      <c r="DIO196" s="46"/>
      <c r="DIP196" s="46"/>
      <c r="DIQ196" s="46"/>
      <c r="DIR196" s="46"/>
      <c r="DIS196" s="46"/>
      <c r="DIT196" s="46"/>
      <c r="DIU196" s="46"/>
      <c r="DIV196" s="46"/>
      <c r="DIW196" s="46"/>
      <c r="DIX196" s="46"/>
      <c r="DIY196" s="46"/>
      <c r="DIZ196" s="46"/>
      <c r="DJA196" s="46"/>
      <c r="DJB196" s="46"/>
      <c r="DJC196" s="46"/>
      <c r="DJD196" s="46"/>
      <c r="DJE196" s="46"/>
      <c r="DJF196" s="46"/>
      <c r="DJG196" s="46"/>
      <c r="DJH196" s="46"/>
      <c r="DJI196" s="46"/>
      <c r="DJJ196" s="46"/>
      <c r="DJK196" s="46"/>
      <c r="DJL196" s="46"/>
      <c r="DJM196" s="46"/>
      <c r="DJN196" s="46"/>
      <c r="DJO196" s="46"/>
      <c r="DJP196" s="46"/>
      <c r="DJQ196" s="46"/>
      <c r="DJR196" s="46"/>
      <c r="DJS196" s="46"/>
      <c r="DJT196" s="46"/>
      <c r="DJU196" s="46"/>
      <c r="DJV196" s="46"/>
      <c r="DJW196" s="46"/>
      <c r="DJX196" s="46"/>
      <c r="DJY196" s="46"/>
      <c r="DJZ196" s="46"/>
      <c r="DKA196" s="46"/>
      <c r="DKB196" s="46"/>
      <c r="DKC196" s="46"/>
      <c r="DKD196" s="46"/>
      <c r="DKE196" s="46"/>
      <c r="DKF196" s="46"/>
      <c r="DKG196" s="46"/>
      <c r="DKH196" s="46"/>
      <c r="DKI196" s="46"/>
      <c r="DKJ196" s="46"/>
      <c r="DKK196" s="46"/>
      <c r="DKL196" s="46"/>
      <c r="DKM196" s="46"/>
      <c r="DKN196" s="46"/>
      <c r="DKO196" s="46"/>
      <c r="DKP196" s="46"/>
      <c r="DKQ196" s="46"/>
      <c r="DKR196" s="46"/>
      <c r="DKS196" s="46"/>
      <c r="DKT196" s="46"/>
      <c r="DKU196" s="46"/>
      <c r="DKV196" s="46"/>
      <c r="DKW196" s="46"/>
      <c r="DKX196" s="46"/>
      <c r="DKY196" s="46"/>
      <c r="DKZ196" s="46"/>
      <c r="DLA196" s="46"/>
      <c r="DLB196" s="46"/>
      <c r="DLC196" s="46"/>
      <c r="DLD196" s="46"/>
      <c r="DLE196" s="46"/>
      <c r="DLF196" s="46"/>
      <c r="DLG196" s="46"/>
      <c r="DLH196" s="46"/>
      <c r="DLI196" s="46"/>
      <c r="DLJ196" s="46"/>
      <c r="DLK196" s="46"/>
      <c r="DLL196" s="46"/>
      <c r="DLM196" s="46"/>
      <c r="DLN196" s="46"/>
      <c r="DLO196" s="46"/>
      <c r="DLP196" s="46"/>
      <c r="DLQ196" s="46"/>
      <c r="DLR196" s="46"/>
      <c r="DLS196" s="46"/>
      <c r="DLT196" s="46"/>
      <c r="DLU196" s="46"/>
      <c r="DLV196" s="46"/>
      <c r="DLW196" s="46"/>
      <c r="DLX196" s="46"/>
      <c r="DLY196" s="46"/>
      <c r="DLZ196" s="46"/>
      <c r="DMA196" s="46"/>
      <c r="DMB196" s="46"/>
      <c r="DMC196" s="46"/>
      <c r="DMD196" s="46"/>
      <c r="DME196" s="46"/>
      <c r="DMF196" s="46"/>
      <c r="DMG196" s="46"/>
      <c r="DMH196" s="46"/>
      <c r="DMI196" s="46"/>
      <c r="DMJ196" s="46"/>
      <c r="DMK196" s="46"/>
      <c r="DML196" s="46"/>
      <c r="DMM196" s="46"/>
      <c r="DMN196" s="46"/>
      <c r="DMO196" s="46"/>
      <c r="DMP196" s="46"/>
      <c r="DMQ196" s="46"/>
      <c r="DMR196" s="46"/>
      <c r="DMS196" s="46"/>
      <c r="DMT196" s="46"/>
      <c r="DMU196" s="46"/>
      <c r="DMV196" s="46"/>
      <c r="DMW196" s="46"/>
      <c r="DMX196" s="46"/>
      <c r="DMY196" s="46"/>
      <c r="DMZ196" s="46"/>
      <c r="DNA196" s="46"/>
      <c r="DNB196" s="46"/>
      <c r="DNC196" s="46"/>
      <c r="DND196" s="46"/>
      <c r="DNE196" s="46"/>
      <c r="DNF196" s="46"/>
      <c r="DNG196" s="46"/>
      <c r="DNH196" s="46"/>
      <c r="DNI196" s="46"/>
      <c r="DNJ196" s="46"/>
      <c r="DNK196" s="46"/>
      <c r="DNL196" s="46"/>
      <c r="DNM196" s="46"/>
      <c r="DNN196" s="46"/>
      <c r="DNO196" s="46"/>
      <c r="DNP196" s="46"/>
      <c r="DNQ196" s="46"/>
      <c r="DNR196" s="46"/>
      <c r="DNS196" s="46"/>
      <c r="DNT196" s="46"/>
      <c r="DNU196" s="46"/>
      <c r="DNV196" s="46"/>
      <c r="DNW196" s="46"/>
      <c r="DNX196" s="46"/>
      <c r="DNY196" s="46"/>
      <c r="DNZ196" s="46"/>
      <c r="DOA196" s="46"/>
      <c r="DOB196" s="46"/>
      <c r="DOC196" s="46"/>
      <c r="DOD196" s="46"/>
      <c r="DOE196" s="46"/>
      <c r="DOF196" s="46"/>
      <c r="DOG196" s="46"/>
      <c r="DOH196" s="46"/>
      <c r="DOI196" s="46"/>
      <c r="DOJ196" s="46"/>
      <c r="DOK196" s="46"/>
      <c r="DOL196" s="46"/>
      <c r="DOM196" s="46"/>
      <c r="DON196" s="46"/>
      <c r="DOO196" s="46"/>
      <c r="DOP196" s="46"/>
      <c r="DOQ196" s="46"/>
      <c r="DOR196" s="46"/>
      <c r="DOS196" s="46"/>
      <c r="DOT196" s="46"/>
      <c r="DOU196" s="46"/>
      <c r="DOV196" s="46"/>
      <c r="DOW196" s="46"/>
      <c r="DOX196" s="46"/>
      <c r="DOY196" s="46"/>
      <c r="DOZ196" s="46"/>
      <c r="DPA196" s="46"/>
      <c r="DPB196" s="46"/>
      <c r="DPC196" s="46"/>
      <c r="DPD196" s="46"/>
      <c r="DPE196" s="46"/>
      <c r="DPF196" s="46"/>
      <c r="DPG196" s="46"/>
      <c r="DPH196" s="46"/>
      <c r="DPI196" s="46"/>
      <c r="DPJ196" s="46"/>
      <c r="DPK196" s="46"/>
      <c r="DPL196" s="46"/>
      <c r="DPM196" s="46"/>
      <c r="DPN196" s="46"/>
      <c r="DPO196" s="46"/>
      <c r="DPP196" s="46"/>
      <c r="DPQ196" s="46"/>
      <c r="DPR196" s="46"/>
      <c r="DPS196" s="46"/>
      <c r="DPT196" s="46"/>
      <c r="DPU196" s="46"/>
      <c r="DPV196" s="46"/>
      <c r="DPW196" s="46"/>
      <c r="DPX196" s="46"/>
      <c r="DPY196" s="46"/>
      <c r="DPZ196" s="46"/>
      <c r="DQA196" s="46"/>
      <c r="DQB196" s="46"/>
      <c r="DQC196" s="46"/>
      <c r="DQD196" s="46"/>
      <c r="DQE196" s="46"/>
      <c r="DQF196" s="46"/>
      <c r="DQG196" s="46"/>
      <c r="DQH196" s="46"/>
      <c r="DQI196" s="46"/>
      <c r="DQJ196" s="46"/>
      <c r="DQK196" s="46"/>
      <c r="DQL196" s="46"/>
      <c r="DQM196" s="46"/>
      <c r="DQN196" s="46"/>
      <c r="DQO196" s="46"/>
      <c r="DQP196" s="46"/>
      <c r="DQQ196" s="46"/>
      <c r="DQR196" s="46"/>
      <c r="DQS196" s="46"/>
      <c r="DQT196" s="46"/>
      <c r="DQU196" s="46"/>
      <c r="DQV196" s="46"/>
      <c r="DQW196" s="46"/>
      <c r="DQX196" s="46"/>
      <c r="DQY196" s="46"/>
      <c r="DQZ196" s="46"/>
      <c r="DRA196" s="46"/>
      <c r="DRB196" s="46"/>
      <c r="DRC196" s="46"/>
      <c r="DRD196" s="46"/>
      <c r="DRE196" s="46"/>
      <c r="DRF196" s="46"/>
      <c r="DRG196" s="46"/>
      <c r="DRH196" s="46"/>
      <c r="DRI196" s="46"/>
      <c r="DRJ196" s="46"/>
      <c r="DRK196" s="46"/>
      <c r="DRL196" s="46"/>
      <c r="DRM196" s="46"/>
      <c r="DRN196" s="46"/>
      <c r="DRO196" s="46"/>
      <c r="DRP196" s="46"/>
      <c r="DRQ196" s="46"/>
      <c r="DRR196" s="46"/>
      <c r="DRS196" s="46"/>
      <c r="DRT196" s="46"/>
      <c r="DRU196" s="46"/>
      <c r="DRV196" s="46"/>
      <c r="DRW196" s="46"/>
      <c r="DRX196" s="46"/>
      <c r="DRY196" s="46"/>
      <c r="DRZ196" s="46"/>
      <c r="DSA196" s="46"/>
      <c r="DSB196" s="46"/>
      <c r="DSC196" s="46"/>
      <c r="DSD196" s="46"/>
      <c r="DSE196" s="46"/>
      <c r="DSF196" s="46"/>
      <c r="DSG196" s="46"/>
      <c r="DSH196" s="46"/>
      <c r="DSI196" s="46"/>
      <c r="DSJ196" s="46"/>
      <c r="DSK196" s="46"/>
      <c r="DSL196" s="46"/>
      <c r="DSM196" s="46"/>
      <c r="DSN196" s="46"/>
      <c r="DSO196" s="46"/>
      <c r="DSP196" s="46"/>
      <c r="DSQ196" s="46"/>
      <c r="DSR196" s="46"/>
      <c r="DSS196" s="46"/>
      <c r="DST196" s="46"/>
      <c r="DSU196" s="46"/>
      <c r="DSV196" s="46"/>
      <c r="DSW196" s="46"/>
      <c r="DSX196" s="46"/>
      <c r="DSY196" s="46"/>
      <c r="DSZ196" s="46"/>
      <c r="DTA196" s="46"/>
      <c r="DTB196" s="46"/>
      <c r="DTC196" s="46"/>
      <c r="DTD196" s="46"/>
      <c r="DTE196" s="46"/>
      <c r="DTF196" s="46"/>
      <c r="DTG196" s="46"/>
      <c r="DTH196" s="46"/>
      <c r="DTI196" s="46"/>
      <c r="DTJ196" s="46"/>
      <c r="DTK196" s="46"/>
      <c r="DTL196" s="46"/>
      <c r="DTM196" s="46"/>
      <c r="DTN196" s="46"/>
      <c r="DTO196" s="46"/>
      <c r="DTP196" s="46"/>
      <c r="DTQ196" s="46"/>
      <c r="DTR196" s="46"/>
      <c r="DTS196" s="46"/>
      <c r="DTT196" s="46"/>
      <c r="DTU196" s="46"/>
      <c r="DTV196" s="46"/>
      <c r="DTW196" s="46"/>
      <c r="DTX196" s="46"/>
      <c r="DTY196" s="46"/>
      <c r="DTZ196" s="46"/>
      <c r="DUA196" s="46"/>
      <c r="DUB196" s="46"/>
      <c r="DUC196" s="46"/>
      <c r="DUD196" s="46"/>
      <c r="DUE196" s="46"/>
      <c r="DUF196" s="46"/>
      <c r="DUG196" s="46"/>
      <c r="DUH196" s="46"/>
      <c r="DUI196" s="46"/>
      <c r="DUJ196" s="46"/>
      <c r="DUK196" s="46"/>
      <c r="DUL196" s="46"/>
      <c r="DUM196" s="46"/>
      <c r="DUN196" s="46"/>
      <c r="DUO196" s="46"/>
      <c r="DUP196" s="46"/>
      <c r="DUQ196" s="46"/>
      <c r="DUR196" s="46"/>
      <c r="DUS196" s="46"/>
      <c r="DUT196" s="46"/>
      <c r="DUU196" s="46"/>
      <c r="DUV196" s="46"/>
      <c r="DUW196" s="46"/>
      <c r="DUX196" s="46"/>
      <c r="DUY196" s="46"/>
      <c r="DUZ196" s="46"/>
      <c r="DVA196" s="46"/>
      <c r="DVB196" s="46"/>
      <c r="DVC196" s="46"/>
      <c r="DVD196" s="46"/>
      <c r="DVE196" s="46"/>
      <c r="DVF196" s="46"/>
      <c r="DVG196" s="46"/>
      <c r="DVH196" s="46"/>
      <c r="DVI196" s="46"/>
      <c r="DVJ196" s="46"/>
      <c r="DVK196" s="46"/>
      <c r="DVL196" s="46"/>
      <c r="DVM196" s="46"/>
      <c r="DVN196" s="46"/>
      <c r="DVO196" s="46"/>
      <c r="DVP196" s="46"/>
      <c r="DVQ196" s="46"/>
      <c r="DVR196" s="46"/>
      <c r="DVS196" s="46"/>
      <c r="DVT196" s="46"/>
      <c r="DVU196" s="46"/>
      <c r="DVV196" s="46"/>
      <c r="DVW196" s="46"/>
      <c r="DVX196" s="46"/>
      <c r="DVY196" s="46"/>
      <c r="DVZ196" s="46"/>
      <c r="DWA196" s="46"/>
      <c r="DWB196" s="46"/>
      <c r="DWC196" s="46"/>
      <c r="DWD196" s="46"/>
      <c r="DWE196" s="46"/>
      <c r="DWF196" s="46"/>
      <c r="DWG196" s="46"/>
      <c r="DWH196" s="46"/>
      <c r="DWI196" s="46"/>
      <c r="DWJ196" s="46"/>
      <c r="DWK196" s="46"/>
      <c r="DWL196" s="46"/>
      <c r="DWM196" s="46"/>
      <c r="DWN196" s="46"/>
      <c r="DWO196" s="46"/>
      <c r="DWP196" s="46"/>
      <c r="DWQ196" s="46"/>
      <c r="DWR196" s="46"/>
      <c r="DWS196" s="46"/>
      <c r="DWT196" s="46"/>
      <c r="DWU196" s="46"/>
      <c r="DWV196" s="46"/>
      <c r="DWW196" s="46"/>
      <c r="DWX196" s="46"/>
      <c r="DWY196" s="46"/>
      <c r="DWZ196" s="46"/>
      <c r="DXA196" s="46"/>
      <c r="DXB196" s="46"/>
      <c r="DXC196" s="46"/>
      <c r="DXD196" s="46"/>
      <c r="DXE196" s="46"/>
      <c r="DXF196" s="46"/>
      <c r="DXG196" s="46"/>
      <c r="DXH196" s="46"/>
      <c r="DXI196" s="46"/>
      <c r="DXJ196" s="46"/>
      <c r="DXK196" s="46"/>
      <c r="DXL196" s="46"/>
      <c r="DXM196" s="46"/>
      <c r="DXN196" s="46"/>
      <c r="DXO196" s="46"/>
      <c r="DXP196" s="46"/>
      <c r="DXQ196" s="46"/>
      <c r="DXR196" s="46"/>
      <c r="DXS196" s="46"/>
      <c r="DXT196" s="46"/>
      <c r="DXU196" s="46"/>
      <c r="DXV196" s="46"/>
      <c r="DXW196" s="46"/>
      <c r="DXX196" s="46"/>
      <c r="DXY196" s="46"/>
      <c r="DXZ196" s="46"/>
      <c r="DYA196" s="46"/>
      <c r="DYB196" s="46"/>
      <c r="DYC196" s="46"/>
      <c r="DYD196" s="46"/>
      <c r="DYE196" s="46"/>
      <c r="DYF196" s="46"/>
      <c r="DYG196" s="46"/>
      <c r="DYH196" s="46"/>
      <c r="DYI196" s="46"/>
      <c r="DYJ196" s="46"/>
      <c r="DYK196" s="46"/>
      <c r="DYL196" s="46"/>
      <c r="DYM196" s="46"/>
      <c r="DYN196" s="46"/>
      <c r="DYO196" s="46"/>
      <c r="DYP196" s="46"/>
      <c r="DYQ196" s="46"/>
      <c r="DYR196" s="46"/>
      <c r="DYS196" s="46"/>
      <c r="DYT196" s="46"/>
      <c r="DYU196" s="46"/>
      <c r="DYV196" s="46"/>
      <c r="DYW196" s="46"/>
      <c r="DYX196" s="46"/>
      <c r="DYY196" s="46"/>
      <c r="DYZ196" s="46"/>
      <c r="DZA196" s="46"/>
      <c r="DZB196" s="46"/>
      <c r="DZC196" s="46"/>
      <c r="DZD196" s="46"/>
      <c r="DZE196" s="46"/>
      <c r="DZF196" s="46"/>
      <c r="DZG196" s="46"/>
      <c r="DZH196" s="46"/>
      <c r="DZI196" s="46"/>
      <c r="DZJ196" s="46"/>
      <c r="DZK196" s="46"/>
      <c r="DZL196" s="46"/>
      <c r="DZM196" s="46"/>
      <c r="DZN196" s="46"/>
      <c r="DZO196" s="46"/>
      <c r="DZP196" s="46"/>
      <c r="DZQ196" s="46"/>
      <c r="DZR196" s="46"/>
      <c r="DZS196" s="46"/>
      <c r="DZT196" s="46"/>
      <c r="DZU196" s="46"/>
      <c r="DZV196" s="46"/>
      <c r="DZW196" s="46"/>
      <c r="DZX196" s="46"/>
      <c r="DZY196" s="46"/>
      <c r="DZZ196" s="46"/>
      <c r="EAA196" s="46"/>
      <c r="EAB196" s="46"/>
      <c r="EAC196" s="46"/>
      <c r="EAD196" s="46"/>
      <c r="EAE196" s="46"/>
      <c r="EAF196" s="46"/>
      <c r="EAG196" s="46"/>
      <c r="EAH196" s="46"/>
      <c r="EAI196" s="46"/>
      <c r="EAJ196" s="46"/>
      <c r="EAK196" s="46"/>
      <c r="EAL196" s="46"/>
      <c r="EAM196" s="46"/>
      <c r="EAN196" s="46"/>
      <c r="EAO196" s="46"/>
      <c r="EAP196" s="46"/>
      <c r="EAQ196" s="46"/>
      <c r="EAR196" s="46"/>
      <c r="EAS196" s="46"/>
      <c r="EAT196" s="46"/>
      <c r="EAU196" s="46"/>
      <c r="EAV196" s="46"/>
      <c r="EAW196" s="46"/>
      <c r="EAX196" s="46"/>
      <c r="EAY196" s="46"/>
      <c r="EAZ196" s="46"/>
      <c r="EBA196" s="46"/>
      <c r="EBB196" s="46"/>
      <c r="EBC196" s="46"/>
      <c r="EBD196" s="46"/>
      <c r="EBE196" s="46"/>
      <c r="EBF196" s="46"/>
      <c r="EBG196" s="46"/>
      <c r="EBH196" s="46"/>
      <c r="EBI196" s="46"/>
      <c r="EBJ196" s="46"/>
      <c r="EBK196" s="46"/>
      <c r="EBL196" s="46"/>
      <c r="EBM196" s="46"/>
      <c r="EBN196" s="46"/>
      <c r="EBO196" s="46"/>
      <c r="EBP196" s="46"/>
      <c r="EBQ196" s="46"/>
      <c r="EBR196" s="46"/>
      <c r="EBS196" s="46"/>
      <c r="EBT196" s="46"/>
      <c r="EBU196" s="46"/>
      <c r="EBV196" s="46"/>
      <c r="EBW196" s="46"/>
      <c r="EBX196" s="46"/>
      <c r="EBY196" s="46"/>
      <c r="EBZ196" s="46"/>
      <c r="ECA196" s="46"/>
      <c r="ECB196" s="46"/>
      <c r="ECC196" s="46"/>
      <c r="ECD196" s="46"/>
      <c r="ECE196" s="46"/>
      <c r="ECF196" s="46"/>
      <c r="ECG196" s="46"/>
      <c r="ECH196" s="46"/>
      <c r="ECI196" s="46"/>
      <c r="ECJ196" s="46"/>
      <c r="ECK196" s="46"/>
      <c r="ECL196" s="46"/>
      <c r="ECM196" s="46"/>
      <c r="ECN196" s="46"/>
      <c r="ECO196" s="46"/>
      <c r="ECP196" s="46"/>
      <c r="ECQ196" s="46"/>
      <c r="ECR196" s="46"/>
      <c r="ECS196" s="46"/>
      <c r="ECT196" s="46"/>
      <c r="ECU196" s="46"/>
      <c r="ECV196" s="46"/>
      <c r="ECW196" s="46"/>
      <c r="ECX196" s="46"/>
      <c r="ECY196" s="46"/>
      <c r="ECZ196" s="46"/>
      <c r="EDA196" s="46"/>
      <c r="EDB196" s="46"/>
      <c r="EDC196" s="46"/>
      <c r="EDD196" s="46"/>
      <c r="EDE196" s="46"/>
      <c r="EDF196" s="46"/>
      <c r="EDG196" s="46"/>
      <c r="EDH196" s="46"/>
      <c r="EDI196" s="46"/>
      <c r="EDJ196" s="46"/>
      <c r="EDK196" s="46"/>
      <c r="EDL196" s="46"/>
      <c r="EDM196" s="46"/>
      <c r="EDN196" s="46"/>
      <c r="EDO196" s="46"/>
      <c r="EDP196" s="46"/>
      <c r="EDQ196" s="46"/>
      <c r="EDR196" s="46"/>
      <c r="EDS196" s="46"/>
      <c r="EDT196" s="46"/>
      <c r="EDU196" s="46"/>
      <c r="EDV196" s="46"/>
      <c r="EDW196" s="46"/>
      <c r="EDX196" s="46"/>
      <c r="EDY196" s="46"/>
      <c r="EDZ196" s="46"/>
      <c r="EEA196" s="46"/>
      <c r="EEB196" s="46"/>
      <c r="EEC196" s="46"/>
      <c r="EED196" s="46"/>
      <c r="EEE196" s="46"/>
      <c r="EEF196" s="46"/>
      <c r="EEG196" s="46"/>
      <c r="EEH196" s="46"/>
      <c r="EEI196" s="46"/>
      <c r="EEJ196" s="46"/>
      <c r="EEK196" s="46"/>
      <c r="EEL196" s="46"/>
      <c r="EEM196" s="46"/>
      <c r="EEN196" s="46"/>
      <c r="EEO196" s="46"/>
      <c r="EEP196" s="46"/>
      <c r="EEQ196" s="46"/>
      <c r="EER196" s="46"/>
      <c r="EES196" s="46"/>
      <c r="EET196" s="46"/>
      <c r="EEU196" s="46"/>
      <c r="EEV196" s="46"/>
      <c r="EEW196" s="46"/>
      <c r="EEX196" s="46"/>
      <c r="EEY196" s="46"/>
      <c r="EEZ196" s="46"/>
      <c r="EFA196" s="46"/>
      <c r="EFB196" s="46"/>
      <c r="EFC196" s="46"/>
      <c r="EFD196" s="46"/>
      <c r="EFE196" s="46"/>
      <c r="EFF196" s="46"/>
      <c r="EFG196" s="46"/>
      <c r="EFH196" s="46"/>
      <c r="EFI196" s="46"/>
      <c r="EFJ196" s="46"/>
      <c r="EFK196" s="46"/>
      <c r="EFL196" s="46"/>
      <c r="EFM196" s="46"/>
      <c r="EFN196" s="46"/>
      <c r="EFO196" s="46"/>
      <c r="EFP196" s="46"/>
      <c r="EFQ196" s="46"/>
      <c r="EFR196" s="46"/>
      <c r="EFS196" s="46"/>
      <c r="EFT196" s="46"/>
      <c r="EFU196" s="46"/>
      <c r="EFV196" s="46"/>
      <c r="EFW196" s="46"/>
      <c r="EFX196" s="46"/>
      <c r="EFY196" s="46"/>
      <c r="EFZ196" s="46"/>
      <c r="EGA196" s="46"/>
      <c r="EGB196" s="46"/>
      <c r="EGC196" s="46"/>
      <c r="EGD196" s="46"/>
      <c r="EGE196" s="46"/>
      <c r="EGF196" s="46"/>
      <c r="EGG196" s="46"/>
      <c r="EGH196" s="46"/>
      <c r="EGI196" s="46"/>
      <c r="EGJ196" s="46"/>
      <c r="EGK196" s="46"/>
      <c r="EGL196" s="46"/>
      <c r="EGM196" s="46"/>
      <c r="EGN196" s="46"/>
      <c r="EGO196" s="46"/>
      <c r="EGP196" s="46"/>
      <c r="EGQ196" s="46"/>
      <c r="EGR196" s="46"/>
      <c r="EGS196" s="46"/>
      <c r="EGT196" s="46"/>
      <c r="EGU196" s="46"/>
      <c r="EGV196" s="46"/>
      <c r="EGW196" s="46"/>
      <c r="EGX196" s="46"/>
      <c r="EGY196" s="46"/>
      <c r="EGZ196" s="46"/>
      <c r="EHA196" s="46"/>
      <c r="EHB196" s="46"/>
      <c r="EHC196" s="46"/>
      <c r="EHD196" s="46"/>
      <c r="EHE196" s="46"/>
      <c r="EHF196" s="46"/>
      <c r="EHG196" s="46"/>
      <c r="EHH196" s="46"/>
      <c r="EHI196" s="46"/>
      <c r="EHJ196" s="46"/>
      <c r="EHK196" s="46"/>
      <c r="EHL196" s="46"/>
      <c r="EHM196" s="46"/>
      <c r="EHN196" s="46"/>
      <c r="EHO196" s="46"/>
      <c r="EHP196" s="46"/>
      <c r="EHQ196" s="46"/>
      <c r="EHR196" s="46"/>
      <c r="EHS196" s="46"/>
      <c r="EHT196" s="46"/>
      <c r="EHU196" s="46"/>
      <c r="EHV196" s="46"/>
      <c r="EHW196" s="46"/>
      <c r="EHX196" s="46"/>
      <c r="EHY196" s="46"/>
      <c r="EHZ196" s="46"/>
      <c r="EIA196" s="46"/>
      <c r="EIB196" s="46"/>
      <c r="EIC196" s="46"/>
      <c r="EID196" s="46"/>
      <c r="EIE196" s="46"/>
      <c r="EIF196" s="46"/>
      <c r="EIG196" s="46"/>
      <c r="EIH196" s="46"/>
      <c r="EII196" s="46"/>
      <c r="EIJ196" s="46"/>
      <c r="EIK196" s="46"/>
      <c r="EIL196" s="46"/>
      <c r="EIM196" s="46"/>
      <c r="EIN196" s="46"/>
      <c r="EIO196" s="46"/>
      <c r="EIP196" s="46"/>
      <c r="EIQ196" s="46"/>
      <c r="EIR196" s="46"/>
      <c r="EIS196" s="46"/>
      <c r="EIT196" s="46"/>
      <c r="EIU196" s="46"/>
      <c r="EIV196" s="46"/>
      <c r="EIW196" s="46"/>
      <c r="EIX196" s="46"/>
      <c r="EIY196" s="46"/>
      <c r="EIZ196" s="46"/>
      <c r="EJA196" s="46"/>
      <c r="EJB196" s="46"/>
      <c r="EJC196" s="46"/>
      <c r="EJD196" s="46"/>
      <c r="EJE196" s="46"/>
      <c r="EJF196" s="46"/>
      <c r="EJG196" s="46"/>
      <c r="EJH196" s="46"/>
      <c r="EJI196" s="46"/>
      <c r="EJJ196" s="46"/>
      <c r="EJK196" s="46"/>
      <c r="EJL196" s="46"/>
      <c r="EJM196" s="46"/>
      <c r="EJN196" s="46"/>
      <c r="EJO196" s="46"/>
      <c r="EJP196" s="46"/>
      <c r="EJQ196" s="46"/>
      <c r="EJR196" s="46"/>
      <c r="EJS196" s="46"/>
      <c r="EJT196" s="46"/>
      <c r="EJU196" s="46"/>
      <c r="EJV196" s="46"/>
      <c r="EJW196" s="46"/>
      <c r="EJX196" s="46"/>
      <c r="EJY196" s="46"/>
      <c r="EJZ196" s="46"/>
      <c r="EKA196" s="46"/>
      <c r="EKB196" s="46"/>
      <c r="EKC196" s="46"/>
      <c r="EKD196" s="46"/>
      <c r="EKE196" s="46"/>
      <c r="EKF196" s="46"/>
      <c r="EKG196" s="46"/>
      <c r="EKH196" s="46"/>
      <c r="EKI196" s="46"/>
      <c r="EKJ196" s="46"/>
      <c r="EKK196" s="46"/>
      <c r="EKL196" s="46"/>
      <c r="EKM196" s="46"/>
      <c r="EKN196" s="46"/>
      <c r="EKO196" s="46"/>
      <c r="EKP196" s="46"/>
      <c r="EKQ196" s="46"/>
      <c r="EKR196" s="46"/>
      <c r="EKS196" s="46"/>
      <c r="EKT196" s="46"/>
      <c r="EKU196" s="46"/>
      <c r="EKV196" s="46"/>
      <c r="EKW196" s="46"/>
      <c r="EKX196" s="46"/>
      <c r="EKY196" s="46"/>
      <c r="EKZ196" s="46"/>
      <c r="ELA196" s="46"/>
      <c r="ELB196" s="46"/>
      <c r="ELC196" s="46"/>
      <c r="ELD196" s="46"/>
      <c r="ELE196" s="46"/>
      <c r="ELF196" s="46"/>
      <c r="ELG196" s="46"/>
      <c r="ELH196" s="46"/>
      <c r="ELI196" s="46"/>
      <c r="ELJ196" s="46"/>
      <c r="ELK196" s="46"/>
      <c r="ELL196" s="46"/>
      <c r="ELM196" s="46"/>
      <c r="ELN196" s="46"/>
      <c r="ELO196" s="46"/>
      <c r="ELP196" s="46"/>
      <c r="ELQ196" s="46"/>
      <c r="ELR196" s="46"/>
      <c r="ELS196" s="46"/>
      <c r="ELT196" s="46"/>
      <c r="ELU196" s="46"/>
      <c r="ELV196" s="46"/>
      <c r="ELW196" s="46"/>
      <c r="ELX196" s="46"/>
      <c r="ELY196" s="46"/>
      <c r="ELZ196" s="46"/>
      <c r="EMA196" s="46"/>
      <c r="EMB196" s="46"/>
      <c r="EMC196" s="46"/>
      <c r="EMD196" s="46"/>
      <c r="EME196" s="46"/>
      <c r="EMF196" s="46"/>
      <c r="EMG196" s="46"/>
      <c r="EMH196" s="46"/>
      <c r="EMI196" s="46"/>
      <c r="EMJ196" s="46"/>
      <c r="EMK196" s="46"/>
      <c r="EML196" s="46"/>
      <c r="EMM196" s="46"/>
      <c r="EMN196" s="46"/>
      <c r="EMO196" s="46"/>
      <c r="EMP196" s="46"/>
      <c r="EMQ196" s="46"/>
      <c r="EMR196" s="46"/>
      <c r="EMS196" s="46"/>
      <c r="EMT196" s="46"/>
      <c r="EMU196" s="46"/>
      <c r="EMV196" s="46"/>
      <c r="EMW196" s="46"/>
      <c r="EMX196" s="46"/>
      <c r="EMY196" s="46"/>
      <c r="EMZ196" s="46"/>
      <c r="ENA196" s="46"/>
      <c r="ENB196" s="46"/>
      <c r="ENC196" s="46"/>
      <c r="END196" s="46"/>
      <c r="ENE196" s="46"/>
      <c r="ENF196" s="46"/>
      <c r="ENG196" s="46"/>
      <c r="ENH196" s="46"/>
      <c r="ENI196" s="46"/>
      <c r="ENJ196" s="46"/>
      <c r="ENK196" s="46"/>
      <c r="ENL196" s="46"/>
      <c r="ENM196" s="46"/>
      <c r="ENN196" s="46"/>
      <c r="ENO196" s="46"/>
      <c r="ENP196" s="46"/>
      <c r="ENQ196" s="46"/>
      <c r="ENR196" s="46"/>
      <c r="ENS196" s="46"/>
      <c r="ENT196" s="46"/>
      <c r="ENU196" s="46"/>
      <c r="ENV196" s="46"/>
      <c r="ENW196" s="46"/>
      <c r="ENX196" s="46"/>
      <c r="ENY196" s="46"/>
      <c r="ENZ196" s="46"/>
      <c r="EOA196" s="46"/>
      <c r="EOB196" s="46"/>
      <c r="EOC196" s="46"/>
      <c r="EOD196" s="46"/>
      <c r="EOE196" s="46"/>
      <c r="EOF196" s="46"/>
      <c r="EOG196" s="46"/>
      <c r="EOH196" s="46"/>
      <c r="EOI196" s="46"/>
      <c r="EOJ196" s="46"/>
      <c r="EOK196" s="46"/>
      <c r="EOL196" s="46"/>
      <c r="EOM196" s="46"/>
      <c r="EON196" s="46"/>
      <c r="EOO196" s="46"/>
      <c r="EOP196" s="46"/>
      <c r="EOQ196" s="46"/>
      <c r="EOR196" s="46"/>
      <c r="EOS196" s="46"/>
      <c r="EOT196" s="46"/>
      <c r="EOU196" s="46"/>
      <c r="EOV196" s="46"/>
      <c r="EOW196" s="46"/>
      <c r="EOX196" s="46"/>
      <c r="EOY196" s="46"/>
      <c r="EOZ196" s="46"/>
      <c r="EPA196" s="46"/>
      <c r="EPB196" s="46"/>
      <c r="EPC196" s="46"/>
      <c r="EPD196" s="46"/>
      <c r="EPE196" s="46"/>
      <c r="EPF196" s="46"/>
      <c r="EPG196" s="46"/>
      <c r="EPH196" s="46"/>
      <c r="EPI196" s="46"/>
      <c r="EPJ196" s="46"/>
      <c r="EPK196" s="46"/>
      <c r="EPL196" s="46"/>
      <c r="EPM196" s="46"/>
      <c r="EPN196" s="46"/>
      <c r="EPO196" s="46"/>
      <c r="EPP196" s="46"/>
      <c r="EPQ196" s="46"/>
      <c r="EPR196" s="46"/>
      <c r="EPS196" s="46"/>
      <c r="EPT196" s="46"/>
      <c r="EPU196" s="46"/>
      <c r="EPV196" s="46"/>
      <c r="EPW196" s="46"/>
      <c r="EPX196" s="46"/>
      <c r="EPY196" s="46"/>
      <c r="EPZ196" s="46"/>
      <c r="EQA196" s="46"/>
      <c r="EQB196" s="46"/>
      <c r="EQC196" s="46"/>
      <c r="EQD196" s="46"/>
      <c r="EQE196" s="46"/>
      <c r="EQF196" s="46"/>
      <c r="EQG196" s="46"/>
      <c r="EQH196" s="46"/>
      <c r="EQI196" s="46"/>
      <c r="EQJ196" s="46"/>
      <c r="EQK196" s="46"/>
      <c r="EQL196" s="46"/>
      <c r="EQM196" s="46"/>
      <c r="EQN196" s="46"/>
      <c r="EQO196" s="46"/>
      <c r="EQP196" s="46"/>
      <c r="EQQ196" s="46"/>
      <c r="EQR196" s="46"/>
      <c r="EQS196" s="46"/>
      <c r="EQT196" s="46"/>
      <c r="EQU196" s="46"/>
      <c r="EQV196" s="46"/>
      <c r="EQW196" s="46"/>
      <c r="EQX196" s="46"/>
      <c r="EQY196" s="46"/>
      <c r="EQZ196" s="46"/>
      <c r="ERA196" s="46"/>
      <c r="ERB196" s="46"/>
      <c r="ERC196" s="46"/>
      <c r="ERD196" s="46"/>
      <c r="ERE196" s="46"/>
      <c r="ERF196" s="46"/>
      <c r="ERG196" s="46"/>
      <c r="ERH196" s="46"/>
      <c r="ERI196" s="46"/>
      <c r="ERJ196" s="46"/>
      <c r="ERK196" s="46"/>
      <c r="ERL196" s="46"/>
      <c r="ERM196" s="46"/>
      <c r="ERN196" s="46"/>
      <c r="ERO196" s="46"/>
      <c r="ERP196" s="46"/>
      <c r="ERQ196" s="46"/>
      <c r="ERR196" s="46"/>
      <c r="ERS196" s="46"/>
      <c r="ERT196" s="46"/>
      <c r="ERU196" s="46"/>
      <c r="ERV196" s="46"/>
      <c r="ERW196" s="46"/>
      <c r="ERX196" s="46"/>
      <c r="ERY196" s="46"/>
      <c r="ERZ196" s="46"/>
      <c r="ESA196" s="46"/>
      <c r="ESB196" s="46"/>
      <c r="ESC196" s="46"/>
      <c r="ESD196" s="46"/>
      <c r="ESE196" s="46"/>
      <c r="ESF196" s="46"/>
      <c r="ESG196" s="46"/>
      <c r="ESH196" s="46"/>
      <c r="ESI196" s="46"/>
      <c r="ESJ196" s="46"/>
      <c r="ESK196" s="46"/>
      <c r="ESL196" s="46"/>
      <c r="ESM196" s="46"/>
      <c r="ESN196" s="46"/>
      <c r="ESO196" s="46"/>
      <c r="ESP196" s="46"/>
      <c r="ESQ196" s="46"/>
      <c r="ESR196" s="46"/>
      <c r="ESS196" s="46"/>
      <c r="EST196" s="46"/>
      <c r="ESU196" s="46"/>
      <c r="ESV196" s="46"/>
      <c r="ESW196" s="46"/>
      <c r="ESX196" s="46"/>
      <c r="ESY196" s="46"/>
      <c r="ESZ196" s="46"/>
      <c r="ETA196" s="46"/>
      <c r="ETB196" s="46"/>
      <c r="ETC196" s="46"/>
      <c r="ETD196" s="46"/>
      <c r="ETE196" s="46"/>
      <c r="ETF196" s="46"/>
      <c r="ETG196" s="46"/>
      <c r="ETH196" s="46"/>
      <c r="ETI196" s="46"/>
      <c r="ETJ196" s="46"/>
      <c r="ETK196" s="46"/>
      <c r="ETL196" s="46"/>
      <c r="ETM196" s="46"/>
      <c r="ETN196" s="46"/>
      <c r="ETO196" s="46"/>
      <c r="ETP196" s="46"/>
      <c r="ETQ196" s="46"/>
      <c r="ETR196" s="46"/>
      <c r="ETS196" s="46"/>
      <c r="ETT196" s="46"/>
      <c r="ETU196" s="46"/>
      <c r="ETV196" s="46"/>
      <c r="ETW196" s="46"/>
      <c r="ETX196" s="46"/>
      <c r="ETY196" s="46"/>
      <c r="ETZ196" s="46"/>
      <c r="EUA196" s="46"/>
      <c r="EUB196" s="46"/>
      <c r="EUC196" s="46"/>
      <c r="EUD196" s="46"/>
      <c r="EUE196" s="46"/>
      <c r="EUF196" s="46"/>
      <c r="EUG196" s="46"/>
      <c r="EUH196" s="46"/>
      <c r="EUI196" s="46"/>
      <c r="EUJ196" s="46"/>
      <c r="EUK196" s="46"/>
      <c r="EUL196" s="46"/>
      <c r="EUM196" s="46"/>
      <c r="EUN196" s="46"/>
      <c r="EUO196" s="46"/>
      <c r="EUP196" s="46"/>
      <c r="EUQ196" s="46"/>
      <c r="EUR196" s="46"/>
      <c r="EUS196" s="46"/>
      <c r="EUT196" s="46"/>
      <c r="EUU196" s="46"/>
      <c r="EUV196" s="46"/>
      <c r="EUW196" s="46"/>
      <c r="EUX196" s="46"/>
      <c r="EUY196" s="46"/>
      <c r="EUZ196" s="46"/>
      <c r="EVA196" s="46"/>
      <c r="EVB196" s="46"/>
      <c r="EVC196" s="46"/>
      <c r="EVD196" s="46"/>
      <c r="EVE196" s="46"/>
      <c r="EVF196" s="46"/>
      <c r="EVG196" s="46"/>
      <c r="EVH196" s="46"/>
      <c r="EVI196" s="46"/>
      <c r="EVJ196" s="46"/>
      <c r="EVK196" s="46"/>
      <c r="EVL196" s="46"/>
      <c r="EVM196" s="46"/>
      <c r="EVN196" s="46"/>
      <c r="EVO196" s="46"/>
      <c r="EVP196" s="46"/>
      <c r="EVQ196" s="46"/>
      <c r="EVR196" s="46"/>
      <c r="EVS196" s="46"/>
      <c r="EVT196" s="46"/>
      <c r="EVU196" s="46"/>
      <c r="EVV196" s="46"/>
      <c r="EVW196" s="46"/>
      <c r="EVX196" s="46"/>
      <c r="EVY196" s="46"/>
      <c r="EVZ196" s="46"/>
      <c r="EWA196" s="46"/>
      <c r="EWB196" s="46"/>
      <c r="EWC196" s="46"/>
      <c r="EWD196" s="46"/>
      <c r="EWE196" s="46"/>
      <c r="EWF196" s="46"/>
      <c r="EWG196" s="46"/>
      <c r="EWH196" s="46"/>
      <c r="EWI196" s="46"/>
      <c r="EWJ196" s="46"/>
      <c r="EWK196" s="46"/>
      <c r="EWL196" s="46"/>
      <c r="EWM196" s="46"/>
      <c r="EWN196" s="46"/>
      <c r="EWO196" s="46"/>
      <c r="EWP196" s="46"/>
      <c r="EWQ196" s="46"/>
      <c r="EWR196" s="46"/>
      <c r="EWS196" s="46"/>
      <c r="EWT196" s="46"/>
      <c r="EWU196" s="46"/>
      <c r="EWV196" s="46"/>
      <c r="EWW196" s="46"/>
      <c r="EWX196" s="46"/>
      <c r="EWY196" s="46"/>
      <c r="EWZ196" s="46"/>
      <c r="EXA196" s="46"/>
      <c r="EXB196" s="46"/>
      <c r="EXC196" s="46"/>
      <c r="EXD196" s="46"/>
      <c r="EXE196" s="46"/>
      <c r="EXF196" s="46"/>
      <c r="EXG196" s="46"/>
      <c r="EXH196" s="46"/>
      <c r="EXI196" s="46"/>
      <c r="EXJ196" s="46"/>
      <c r="EXK196" s="46"/>
      <c r="EXL196" s="46"/>
      <c r="EXM196" s="46"/>
      <c r="EXN196" s="46"/>
      <c r="EXO196" s="46"/>
      <c r="EXP196" s="46"/>
      <c r="EXQ196" s="46"/>
      <c r="EXR196" s="46"/>
      <c r="EXS196" s="46"/>
      <c r="EXT196" s="46"/>
      <c r="EXU196" s="46"/>
      <c r="EXV196" s="46"/>
      <c r="EXW196" s="46"/>
      <c r="EXX196" s="46"/>
      <c r="EXY196" s="46"/>
      <c r="EXZ196" s="46"/>
      <c r="EYA196" s="46"/>
      <c r="EYB196" s="46"/>
      <c r="EYC196" s="46"/>
      <c r="EYD196" s="46"/>
      <c r="EYE196" s="46"/>
      <c r="EYF196" s="46"/>
      <c r="EYG196" s="46"/>
      <c r="EYH196" s="46"/>
      <c r="EYI196" s="46"/>
      <c r="EYJ196" s="46"/>
      <c r="EYK196" s="46"/>
      <c r="EYL196" s="46"/>
      <c r="EYM196" s="46"/>
      <c r="EYN196" s="46"/>
      <c r="EYO196" s="46"/>
      <c r="EYP196" s="46"/>
      <c r="EYQ196" s="46"/>
      <c r="EYR196" s="46"/>
      <c r="EYS196" s="46"/>
      <c r="EYT196" s="46"/>
      <c r="EYU196" s="46"/>
      <c r="EYV196" s="46"/>
      <c r="EYW196" s="46"/>
      <c r="EYX196" s="46"/>
      <c r="EYY196" s="46"/>
      <c r="EYZ196" s="46"/>
      <c r="EZA196" s="46"/>
      <c r="EZB196" s="46"/>
      <c r="EZC196" s="46"/>
      <c r="EZD196" s="46"/>
      <c r="EZE196" s="46"/>
      <c r="EZF196" s="46"/>
      <c r="EZG196" s="46"/>
      <c r="EZH196" s="46"/>
      <c r="EZI196" s="46"/>
      <c r="EZJ196" s="46"/>
      <c r="EZK196" s="46"/>
      <c r="EZL196" s="46"/>
      <c r="EZM196" s="46"/>
      <c r="EZN196" s="46"/>
      <c r="EZO196" s="46"/>
      <c r="EZP196" s="46"/>
      <c r="EZQ196" s="46"/>
      <c r="EZR196" s="46"/>
      <c r="EZS196" s="46"/>
      <c r="EZT196" s="46"/>
      <c r="EZU196" s="46"/>
      <c r="EZV196" s="46"/>
      <c r="EZW196" s="46"/>
      <c r="EZX196" s="46"/>
      <c r="EZY196" s="46"/>
      <c r="EZZ196" s="46"/>
      <c r="FAA196" s="46"/>
      <c r="FAB196" s="46"/>
      <c r="FAC196" s="46"/>
      <c r="FAD196" s="46"/>
      <c r="FAE196" s="46"/>
      <c r="FAF196" s="46"/>
      <c r="FAG196" s="46"/>
      <c r="FAH196" s="46"/>
      <c r="FAI196" s="46"/>
      <c r="FAJ196" s="46"/>
      <c r="FAK196" s="46"/>
      <c r="FAL196" s="46"/>
      <c r="FAM196" s="46"/>
      <c r="FAN196" s="46"/>
      <c r="FAO196" s="46"/>
      <c r="FAP196" s="46"/>
      <c r="FAQ196" s="46"/>
      <c r="FAR196" s="46"/>
      <c r="FAS196" s="46"/>
      <c r="FAT196" s="46"/>
      <c r="FAU196" s="46"/>
      <c r="FAV196" s="46"/>
      <c r="FAW196" s="46"/>
      <c r="FAX196" s="46"/>
      <c r="FAY196" s="46"/>
      <c r="FAZ196" s="46"/>
      <c r="FBA196" s="46"/>
      <c r="FBB196" s="46"/>
      <c r="FBC196" s="46"/>
      <c r="FBD196" s="46"/>
      <c r="FBE196" s="46"/>
      <c r="FBF196" s="46"/>
      <c r="FBG196" s="46"/>
      <c r="FBH196" s="46"/>
      <c r="FBI196" s="46"/>
      <c r="FBJ196" s="46"/>
      <c r="FBK196" s="46"/>
      <c r="FBL196" s="46"/>
      <c r="FBM196" s="46"/>
      <c r="FBN196" s="46"/>
      <c r="FBO196" s="46"/>
      <c r="FBP196" s="46"/>
      <c r="FBQ196" s="46"/>
      <c r="FBR196" s="46"/>
      <c r="FBS196" s="46"/>
      <c r="FBT196" s="46"/>
      <c r="FBU196" s="46"/>
      <c r="FBV196" s="46"/>
      <c r="FBW196" s="46"/>
      <c r="FBX196" s="46"/>
      <c r="FBY196" s="46"/>
      <c r="FBZ196" s="46"/>
      <c r="FCA196" s="46"/>
      <c r="FCB196" s="46"/>
      <c r="FCC196" s="46"/>
      <c r="FCD196" s="46"/>
      <c r="FCE196" s="46"/>
      <c r="FCF196" s="46"/>
      <c r="FCG196" s="46"/>
      <c r="FCH196" s="46"/>
      <c r="FCI196" s="46"/>
      <c r="FCJ196" s="46"/>
      <c r="FCK196" s="46"/>
      <c r="FCL196" s="46"/>
      <c r="FCM196" s="46"/>
      <c r="FCN196" s="46"/>
      <c r="FCO196" s="46"/>
      <c r="FCP196" s="46"/>
      <c r="FCQ196" s="46"/>
      <c r="FCR196" s="46"/>
      <c r="FCS196" s="46"/>
      <c r="FCT196" s="46"/>
      <c r="FCU196" s="46"/>
      <c r="FCV196" s="46"/>
      <c r="FCW196" s="46"/>
      <c r="FCX196" s="46"/>
      <c r="FCY196" s="46"/>
      <c r="FCZ196" s="46"/>
      <c r="FDA196" s="46"/>
      <c r="FDB196" s="46"/>
      <c r="FDC196" s="46"/>
      <c r="FDD196" s="46"/>
      <c r="FDE196" s="46"/>
      <c r="FDF196" s="46"/>
      <c r="FDG196" s="46"/>
      <c r="FDH196" s="46"/>
      <c r="FDI196" s="46"/>
      <c r="FDJ196" s="46"/>
      <c r="FDK196" s="46"/>
      <c r="FDL196" s="46"/>
      <c r="FDM196" s="46"/>
      <c r="FDN196" s="46"/>
      <c r="FDO196" s="46"/>
      <c r="FDP196" s="46"/>
      <c r="FDQ196" s="46"/>
      <c r="FDR196" s="46"/>
      <c r="FDS196" s="46"/>
      <c r="FDT196" s="46"/>
      <c r="FDU196" s="46"/>
      <c r="FDV196" s="46"/>
      <c r="FDW196" s="46"/>
      <c r="FDX196" s="46"/>
      <c r="FDY196" s="46"/>
      <c r="FDZ196" s="46"/>
      <c r="FEA196" s="46"/>
      <c r="FEB196" s="46"/>
      <c r="FEC196" s="46"/>
      <c r="FED196" s="46"/>
      <c r="FEE196" s="46"/>
      <c r="FEF196" s="46"/>
      <c r="FEG196" s="46"/>
      <c r="FEH196" s="46"/>
      <c r="FEI196" s="46"/>
      <c r="FEJ196" s="46"/>
      <c r="FEK196" s="46"/>
      <c r="FEL196" s="46"/>
      <c r="FEM196" s="46"/>
      <c r="FEN196" s="46"/>
      <c r="FEO196" s="46"/>
      <c r="FEP196" s="46"/>
      <c r="FEQ196" s="46"/>
      <c r="FER196" s="46"/>
      <c r="FES196" s="46"/>
      <c r="FET196" s="46"/>
      <c r="FEU196" s="46"/>
      <c r="FEV196" s="46"/>
      <c r="FEW196" s="46"/>
      <c r="FEX196" s="46"/>
      <c r="FEY196" s="46"/>
      <c r="FEZ196" s="46"/>
      <c r="FFA196" s="46"/>
      <c r="FFB196" s="46"/>
      <c r="FFC196" s="46"/>
      <c r="FFD196" s="46"/>
      <c r="FFE196" s="46"/>
      <c r="FFF196" s="46"/>
      <c r="FFG196" s="46"/>
      <c r="FFH196" s="46"/>
      <c r="FFI196" s="46"/>
      <c r="FFJ196" s="46"/>
      <c r="FFK196" s="46"/>
      <c r="FFL196" s="46"/>
      <c r="FFM196" s="46"/>
      <c r="FFN196" s="46"/>
      <c r="FFO196" s="46"/>
      <c r="FFP196" s="46"/>
      <c r="FFQ196" s="46"/>
      <c r="FFR196" s="46"/>
      <c r="FFS196" s="46"/>
      <c r="FFT196" s="46"/>
      <c r="FFU196" s="46"/>
      <c r="FFV196" s="46"/>
      <c r="FFW196" s="46"/>
      <c r="FFX196" s="46"/>
      <c r="FFY196" s="46"/>
      <c r="FFZ196" s="46"/>
      <c r="FGA196" s="46"/>
      <c r="FGB196" s="46"/>
      <c r="FGC196" s="46"/>
      <c r="FGD196" s="46"/>
      <c r="FGE196" s="46"/>
      <c r="FGF196" s="46"/>
      <c r="FGG196" s="46"/>
      <c r="FGH196" s="46"/>
      <c r="FGI196" s="46"/>
      <c r="FGJ196" s="46"/>
      <c r="FGK196" s="46"/>
      <c r="FGL196" s="46"/>
      <c r="FGM196" s="46"/>
      <c r="FGN196" s="46"/>
      <c r="FGO196" s="46"/>
      <c r="FGP196" s="46"/>
      <c r="FGQ196" s="46"/>
      <c r="FGR196" s="46"/>
      <c r="FGS196" s="46"/>
      <c r="FGT196" s="46"/>
      <c r="FGU196" s="46"/>
      <c r="FGV196" s="46"/>
      <c r="FGW196" s="46"/>
      <c r="FGX196" s="46"/>
      <c r="FGY196" s="46"/>
      <c r="FGZ196" s="46"/>
      <c r="FHA196" s="46"/>
      <c r="FHB196" s="46"/>
      <c r="FHC196" s="46"/>
      <c r="FHD196" s="46"/>
      <c r="FHE196" s="46"/>
      <c r="FHF196" s="46"/>
      <c r="FHG196" s="46"/>
      <c r="FHH196" s="46"/>
      <c r="FHI196" s="46"/>
      <c r="FHJ196" s="46"/>
      <c r="FHK196" s="46"/>
      <c r="FHL196" s="46"/>
      <c r="FHM196" s="46"/>
      <c r="FHN196" s="46"/>
      <c r="FHO196" s="46"/>
      <c r="FHP196" s="46"/>
      <c r="FHQ196" s="46"/>
      <c r="FHR196" s="46"/>
      <c r="FHS196" s="46"/>
      <c r="FHT196" s="46"/>
      <c r="FHU196" s="46"/>
      <c r="FHV196" s="46"/>
      <c r="FHW196" s="46"/>
      <c r="FHX196" s="46"/>
      <c r="FHY196" s="46"/>
      <c r="FHZ196" s="46"/>
      <c r="FIA196" s="46"/>
      <c r="FIB196" s="46"/>
      <c r="FIC196" s="46"/>
      <c r="FID196" s="46"/>
      <c r="FIE196" s="46"/>
      <c r="FIF196" s="46"/>
      <c r="FIG196" s="46"/>
      <c r="FIH196" s="46"/>
      <c r="FII196" s="46"/>
      <c r="FIJ196" s="46"/>
      <c r="FIK196" s="46"/>
      <c r="FIL196" s="46"/>
      <c r="FIM196" s="46"/>
      <c r="FIN196" s="46"/>
      <c r="FIO196" s="46"/>
      <c r="FIP196" s="46"/>
      <c r="FIQ196" s="46"/>
      <c r="FIR196" s="46"/>
      <c r="FIS196" s="46"/>
      <c r="FIT196" s="46"/>
      <c r="FIU196" s="46"/>
      <c r="FIV196" s="46"/>
      <c r="FIW196" s="46"/>
      <c r="FIX196" s="46"/>
      <c r="FIY196" s="46"/>
      <c r="FIZ196" s="46"/>
      <c r="FJA196" s="46"/>
      <c r="FJB196" s="46"/>
      <c r="FJC196" s="46"/>
      <c r="FJD196" s="46"/>
      <c r="FJE196" s="46"/>
      <c r="FJF196" s="46"/>
      <c r="FJG196" s="46"/>
      <c r="FJH196" s="46"/>
      <c r="FJI196" s="46"/>
      <c r="FJJ196" s="46"/>
      <c r="FJK196" s="46"/>
      <c r="FJL196" s="46"/>
      <c r="FJM196" s="46"/>
      <c r="FJN196" s="46"/>
      <c r="FJO196" s="46"/>
      <c r="FJP196" s="46"/>
      <c r="FJQ196" s="46"/>
      <c r="FJR196" s="46"/>
      <c r="FJS196" s="46"/>
      <c r="FJT196" s="46"/>
      <c r="FJU196" s="46"/>
      <c r="FJV196" s="46"/>
      <c r="FJW196" s="46"/>
      <c r="FJX196" s="46"/>
      <c r="FJY196" s="46"/>
      <c r="FJZ196" s="46"/>
      <c r="FKA196" s="46"/>
      <c r="FKB196" s="46"/>
      <c r="FKC196" s="46"/>
      <c r="FKD196" s="46"/>
      <c r="FKE196" s="46"/>
      <c r="FKF196" s="46"/>
      <c r="FKG196" s="46"/>
      <c r="FKH196" s="46"/>
      <c r="FKI196" s="46"/>
      <c r="FKJ196" s="46"/>
      <c r="FKK196" s="46"/>
      <c r="FKL196" s="46"/>
      <c r="FKM196" s="46"/>
      <c r="FKN196" s="46"/>
      <c r="FKO196" s="46"/>
      <c r="FKP196" s="46"/>
      <c r="FKQ196" s="46"/>
      <c r="FKR196" s="46"/>
      <c r="FKS196" s="46"/>
      <c r="FKT196" s="46"/>
      <c r="FKU196" s="46"/>
      <c r="FKV196" s="46"/>
      <c r="FKW196" s="46"/>
      <c r="FKX196" s="46"/>
      <c r="FKY196" s="46"/>
      <c r="FKZ196" s="46"/>
      <c r="FLA196" s="46"/>
      <c r="FLB196" s="46"/>
      <c r="FLC196" s="46"/>
      <c r="FLD196" s="46"/>
      <c r="FLE196" s="46"/>
      <c r="FLF196" s="46"/>
      <c r="FLG196" s="46"/>
      <c r="FLH196" s="46"/>
      <c r="FLI196" s="46"/>
      <c r="FLJ196" s="46"/>
      <c r="FLK196" s="46"/>
      <c r="FLL196" s="46"/>
      <c r="FLM196" s="46"/>
      <c r="FLN196" s="46"/>
      <c r="FLO196" s="46"/>
      <c r="FLP196" s="46"/>
      <c r="FLQ196" s="46"/>
      <c r="FLR196" s="46"/>
      <c r="FLS196" s="46"/>
      <c r="FLT196" s="46"/>
      <c r="FLU196" s="46"/>
      <c r="FLV196" s="46"/>
      <c r="FLW196" s="46"/>
      <c r="FLX196" s="46"/>
      <c r="FLY196" s="46"/>
      <c r="FLZ196" s="46"/>
      <c r="FMA196" s="46"/>
      <c r="FMB196" s="46"/>
      <c r="FMC196" s="46"/>
      <c r="FMD196" s="46"/>
      <c r="FME196" s="46"/>
      <c r="FMF196" s="46"/>
      <c r="FMG196" s="46"/>
      <c r="FMH196" s="46"/>
      <c r="FMI196" s="46"/>
      <c r="FMJ196" s="46"/>
      <c r="FMK196" s="46"/>
      <c r="FML196" s="46"/>
      <c r="FMM196" s="46"/>
      <c r="FMN196" s="46"/>
      <c r="FMO196" s="46"/>
      <c r="FMP196" s="46"/>
      <c r="FMQ196" s="46"/>
      <c r="FMR196" s="46"/>
      <c r="FMS196" s="46"/>
      <c r="FMT196" s="46"/>
      <c r="FMU196" s="46"/>
      <c r="FMV196" s="46"/>
      <c r="FMW196" s="46"/>
      <c r="FMX196" s="46"/>
      <c r="FMY196" s="46"/>
      <c r="FMZ196" s="46"/>
      <c r="FNA196" s="46"/>
      <c r="FNB196" s="46"/>
      <c r="FNC196" s="46"/>
      <c r="FND196" s="46"/>
      <c r="FNE196" s="46"/>
      <c r="FNF196" s="46"/>
      <c r="FNG196" s="46"/>
      <c r="FNH196" s="46"/>
      <c r="FNI196" s="46"/>
      <c r="FNJ196" s="46"/>
      <c r="FNK196" s="46"/>
      <c r="FNL196" s="46"/>
      <c r="FNM196" s="46"/>
      <c r="FNN196" s="46"/>
      <c r="FNO196" s="46"/>
      <c r="FNP196" s="46"/>
      <c r="FNQ196" s="46"/>
      <c r="FNR196" s="46"/>
      <c r="FNS196" s="46"/>
      <c r="FNT196" s="46"/>
      <c r="FNU196" s="46"/>
      <c r="FNV196" s="46"/>
      <c r="FNW196" s="46"/>
      <c r="FNX196" s="46"/>
      <c r="FNY196" s="46"/>
      <c r="FNZ196" s="46"/>
      <c r="FOA196" s="46"/>
      <c r="FOB196" s="46"/>
      <c r="FOC196" s="46"/>
      <c r="FOD196" s="46"/>
      <c r="FOE196" s="46"/>
      <c r="FOF196" s="46"/>
      <c r="FOG196" s="46"/>
      <c r="FOH196" s="46"/>
      <c r="FOI196" s="46"/>
      <c r="FOJ196" s="46"/>
      <c r="FOK196" s="46"/>
      <c r="FOL196" s="46"/>
      <c r="FOM196" s="46"/>
      <c r="FON196" s="46"/>
      <c r="FOO196" s="46"/>
      <c r="FOP196" s="46"/>
      <c r="FOQ196" s="46"/>
      <c r="FOR196" s="46"/>
      <c r="FOS196" s="46"/>
      <c r="FOT196" s="46"/>
      <c r="FOU196" s="46"/>
      <c r="FOV196" s="46"/>
      <c r="FOW196" s="46"/>
      <c r="FOX196" s="46"/>
      <c r="FOY196" s="46"/>
      <c r="FOZ196" s="46"/>
      <c r="FPA196" s="46"/>
      <c r="FPB196" s="46"/>
      <c r="FPC196" s="46"/>
      <c r="FPD196" s="46"/>
      <c r="FPE196" s="46"/>
      <c r="FPF196" s="46"/>
      <c r="FPG196" s="46"/>
      <c r="FPH196" s="46"/>
      <c r="FPI196" s="46"/>
      <c r="FPJ196" s="46"/>
      <c r="FPK196" s="46"/>
      <c r="FPL196" s="46"/>
      <c r="FPM196" s="46"/>
      <c r="FPN196" s="46"/>
      <c r="FPO196" s="46"/>
      <c r="FPP196" s="46"/>
      <c r="FPQ196" s="46"/>
      <c r="FPR196" s="46"/>
      <c r="FPS196" s="46"/>
      <c r="FPT196" s="46"/>
      <c r="FPU196" s="46"/>
      <c r="FPV196" s="46"/>
      <c r="FPW196" s="46"/>
      <c r="FPX196" s="46"/>
      <c r="FPY196" s="46"/>
      <c r="FPZ196" s="46"/>
      <c r="FQA196" s="46"/>
      <c r="FQB196" s="46"/>
      <c r="FQC196" s="46"/>
      <c r="FQD196" s="46"/>
      <c r="FQE196" s="46"/>
      <c r="FQF196" s="46"/>
      <c r="FQG196" s="46"/>
      <c r="FQH196" s="46"/>
      <c r="FQI196" s="46"/>
      <c r="FQJ196" s="46"/>
      <c r="FQK196" s="46"/>
      <c r="FQL196" s="46"/>
      <c r="FQM196" s="46"/>
      <c r="FQN196" s="46"/>
      <c r="FQO196" s="46"/>
      <c r="FQP196" s="46"/>
      <c r="FQQ196" s="46"/>
      <c r="FQR196" s="46"/>
      <c r="FQS196" s="46"/>
      <c r="FQT196" s="46"/>
      <c r="FQU196" s="46"/>
      <c r="FQV196" s="46"/>
      <c r="FQW196" s="46"/>
      <c r="FQX196" s="46"/>
      <c r="FQY196" s="46"/>
      <c r="FQZ196" s="46"/>
      <c r="FRA196" s="46"/>
      <c r="FRB196" s="46"/>
      <c r="FRC196" s="46"/>
      <c r="FRD196" s="46"/>
      <c r="FRE196" s="46"/>
      <c r="FRF196" s="46"/>
      <c r="FRG196" s="46"/>
      <c r="FRH196" s="46"/>
      <c r="FRI196" s="46"/>
      <c r="FRJ196" s="46"/>
      <c r="FRK196" s="46"/>
      <c r="FRL196" s="46"/>
      <c r="FRM196" s="46"/>
      <c r="FRN196" s="46"/>
      <c r="FRO196" s="46"/>
      <c r="FRP196" s="46"/>
      <c r="FRQ196" s="46"/>
      <c r="FRR196" s="46"/>
      <c r="FRS196" s="46"/>
      <c r="FRT196" s="46"/>
      <c r="FRU196" s="46"/>
      <c r="FRV196" s="46"/>
      <c r="FRW196" s="46"/>
      <c r="FRX196" s="46"/>
      <c r="FRY196" s="46"/>
      <c r="FRZ196" s="46"/>
      <c r="FSA196" s="46"/>
      <c r="FSB196" s="46"/>
      <c r="FSC196" s="46"/>
      <c r="FSD196" s="46"/>
      <c r="FSE196" s="46"/>
      <c r="FSF196" s="46"/>
      <c r="FSG196" s="46"/>
      <c r="FSH196" s="46"/>
      <c r="FSI196" s="46"/>
      <c r="FSJ196" s="46"/>
      <c r="FSK196" s="46"/>
      <c r="FSL196" s="46"/>
      <c r="FSM196" s="46"/>
      <c r="FSN196" s="46"/>
      <c r="FSO196" s="46"/>
      <c r="FSP196" s="46"/>
      <c r="FSQ196" s="46"/>
      <c r="FSR196" s="46"/>
      <c r="FSS196" s="46"/>
      <c r="FST196" s="46"/>
      <c r="FSU196" s="46"/>
      <c r="FSV196" s="46"/>
      <c r="FSW196" s="46"/>
      <c r="FSX196" s="46"/>
      <c r="FSY196" s="46"/>
      <c r="FSZ196" s="46"/>
      <c r="FTA196" s="46"/>
      <c r="FTB196" s="46"/>
      <c r="FTC196" s="46"/>
      <c r="FTD196" s="46"/>
      <c r="FTE196" s="46"/>
      <c r="FTF196" s="46"/>
      <c r="FTG196" s="46"/>
      <c r="FTH196" s="46"/>
      <c r="FTI196" s="46"/>
      <c r="FTJ196" s="46"/>
      <c r="FTK196" s="46"/>
      <c r="FTL196" s="46"/>
      <c r="FTM196" s="46"/>
      <c r="FTN196" s="46"/>
      <c r="FTO196" s="46"/>
      <c r="FTP196" s="46"/>
      <c r="FTQ196" s="46"/>
      <c r="FTR196" s="46"/>
      <c r="FTS196" s="46"/>
      <c r="FTT196" s="46"/>
      <c r="FTU196" s="46"/>
      <c r="FTV196" s="46"/>
      <c r="FTW196" s="46"/>
      <c r="FTX196" s="46"/>
      <c r="FTY196" s="46"/>
      <c r="FTZ196" s="46"/>
      <c r="FUA196" s="46"/>
      <c r="FUB196" s="46"/>
      <c r="FUC196" s="46"/>
      <c r="FUD196" s="46"/>
      <c r="FUE196" s="46"/>
      <c r="FUF196" s="46"/>
      <c r="FUG196" s="46"/>
      <c r="FUH196" s="46"/>
      <c r="FUI196" s="46"/>
      <c r="FUJ196" s="46"/>
      <c r="FUK196" s="46"/>
      <c r="FUL196" s="46"/>
      <c r="FUM196" s="46"/>
      <c r="FUN196" s="46"/>
      <c r="FUO196" s="46"/>
      <c r="FUP196" s="46"/>
      <c r="FUQ196" s="46"/>
      <c r="FUR196" s="46"/>
      <c r="FUS196" s="46"/>
      <c r="FUT196" s="46"/>
      <c r="FUU196" s="46"/>
      <c r="FUV196" s="46"/>
      <c r="FUW196" s="46"/>
      <c r="FUX196" s="46"/>
      <c r="FUY196" s="46"/>
      <c r="FUZ196" s="46"/>
      <c r="FVA196" s="46"/>
      <c r="FVB196" s="46"/>
      <c r="FVC196" s="46"/>
      <c r="FVD196" s="46"/>
      <c r="FVE196" s="46"/>
      <c r="FVF196" s="46"/>
      <c r="FVG196" s="46"/>
      <c r="FVH196" s="46"/>
      <c r="FVI196" s="46"/>
      <c r="FVJ196" s="46"/>
      <c r="FVK196" s="46"/>
      <c r="FVL196" s="46"/>
      <c r="FVM196" s="46"/>
      <c r="FVN196" s="46"/>
      <c r="FVO196" s="46"/>
      <c r="FVP196" s="46"/>
      <c r="FVQ196" s="46"/>
      <c r="FVR196" s="46"/>
      <c r="FVS196" s="46"/>
      <c r="FVT196" s="46"/>
      <c r="FVU196" s="46"/>
      <c r="FVV196" s="46"/>
      <c r="FVW196" s="46"/>
      <c r="FVX196" s="46"/>
      <c r="FVY196" s="46"/>
      <c r="FVZ196" s="46"/>
      <c r="FWA196" s="46"/>
      <c r="FWB196" s="46"/>
      <c r="FWC196" s="46"/>
      <c r="FWD196" s="46"/>
      <c r="FWE196" s="46"/>
      <c r="FWF196" s="46"/>
      <c r="FWG196" s="46"/>
      <c r="FWH196" s="46"/>
      <c r="FWI196" s="46"/>
      <c r="FWJ196" s="46"/>
      <c r="FWK196" s="46"/>
      <c r="FWL196" s="46"/>
      <c r="FWM196" s="46"/>
      <c r="FWN196" s="46"/>
      <c r="FWO196" s="46"/>
      <c r="FWP196" s="46"/>
      <c r="FWQ196" s="46"/>
      <c r="FWR196" s="46"/>
      <c r="FWS196" s="46"/>
      <c r="FWT196" s="46"/>
      <c r="FWU196" s="46"/>
      <c r="FWV196" s="46"/>
      <c r="FWW196" s="46"/>
      <c r="FWX196" s="46"/>
      <c r="FWY196" s="46"/>
      <c r="FWZ196" s="46"/>
      <c r="FXA196" s="46"/>
      <c r="FXB196" s="46"/>
      <c r="FXC196" s="46"/>
      <c r="FXD196" s="46"/>
      <c r="FXE196" s="46"/>
      <c r="FXF196" s="46"/>
      <c r="FXG196" s="46"/>
      <c r="FXH196" s="46"/>
      <c r="FXI196" s="46"/>
      <c r="FXJ196" s="46"/>
      <c r="FXK196" s="46"/>
      <c r="FXL196" s="46"/>
      <c r="FXM196" s="46"/>
      <c r="FXN196" s="46"/>
      <c r="FXO196" s="46"/>
      <c r="FXP196" s="46"/>
      <c r="FXQ196" s="46"/>
      <c r="FXR196" s="46"/>
      <c r="FXS196" s="46"/>
      <c r="FXT196" s="46"/>
      <c r="FXU196" s="46"/>
      <c r="FXV196" s="46"/>
      <c r="FXW196" s="46"/>
      <c r="FXX196" s="46"/>
      <c r="FXY196" s="46"/>
      <c r="FXZ196" s="46"/>
      <c r="FYA196" s="46"/>
      <c r="FYB196" s="46"/>
      <c r="FYC196" s="46"/>
      <c r="FYD196" s="46"/>
      <c r="FYE196" s="46"/>
      <c r="FYF196" s="46"/>
      <c r="FYG196" s="46"/>
      <c r="FYH196" s="46"/>
      <c r="FYI196" s="46"/>
      <c r="FYJ196" s="46"/>
      <c r="FYK196" s="46"/>
      <c r="FYL196" s="46"/>
      <c r="FYM196" s="46"/>
      <c r="FYN196" s="46"/>
      <c r="FYO196" s="46"/>
      <c r="FYP196" s="46"/>
      <c r="FYQ196" s="46"/>
      <c r="FYR196" s="46"/>
      <c r="FYS196" s="46"/>
      <c r="FYT196" s="46"/>
      <c r="FYU196" s="46"/>
      <c r="FYV196" s="46"/>
      <c r="FYW196" s="46"/>
      <c r="FYX196" s="46"/>
      <c r="FYY196" s="46"/>
      <c r="FYZ196" s="46"/>
      <c r="FZA196" s="46"/>
      <c r="FZB196" s="46"/>
      <c r="FZC196" s="46"/>
      <c r="FZD196" s="46"/>
      <c r="FZE196" s="46"/>
      <c r="FZF196" s="46"/>
      <c r="FZG196" s="46"/>
      <c r="FZH196" s="46"/>
      <c r="FZI196" s="46"/>
      <c r="FZJ196" s="46"/>
      <c r="FZK196" s="46"/>
      <c r="FZL196" s="46"/>
      <c r="FZM196" s="46"/>
      <c r="FZN196" s="46"/>
      <c r="FZO196" s="46"/>
      <c r="FZP196" s="46"/>
      <c r="FZQ196" s="46"/>
      <c r="FZR196" s="46"/>
      <c r="FZS196" s="46"/>
      <c r="FZT196" s="46"/>
      <c r="FZU196" s="46"/>
      <c r="FZV196" s="46"/>
      <c r="FZW196" s="46"/>
      <c r="FZX196" s="46"/>
      <c r="FZY196" s="46"/>
      <c r="FZZ196" s="46"/>
      <c r="GAA196" s="46"/>
      <c r="GAB196" s="46"/>
      <c r="GAC196" s="46"/>
      <c r="GAD196" s="46"/>
      <c r="GAE196" s="46"/>
      <c r="GAF196" s="46"/>
      <c r="GAG196" s="46"/>
      <c r="GAH196" s="46"/>
      <c r="GAI196" s="46"/>
      <c r="GAJ196" s="46"/>
      <c r="GAK196" s="46"/>
      <c r="GAL196" s="46"/>
      <c r="GAM196" s="46"/>
      <c r="GAN196" s="46"/>
      <c r="GAO196" s="46"/>
      <c r="GAP196" s="46"/>
      <c r="GAQ196" s="46"/>
      <c r="GAR196" s="46"/>
      <c r="GAS196" s="46"/>
      <c r="GAT196" s="46"/>
      <c r="GAU196" s="46"/>
      <c r="GAV196" s="46"/>
      <c r="GAW196" s="46"/>
      <c r="GAX196" s="46"/>
      <c r="GAY196" s="46"/>
      <c r="GAZ196" s="46"/>
      <c r="GBA196" s="46"/>
      <c r="GBB196" s="46"/>
      <c r="GBC196" s="46"/>
      <c r="GBD196" s="46"/>
      <c r="GBE196" s="46"/>
      <c r="GBF196" s="46"/>
      <c r="GBG196" s="46"/>
      <c r="GBH196" s="46"/>
      <c r="GBI196" s="46"/>
      <c r="GBJ196" s="46"/>
      <c r="GBK196" s="46"/>
      <c r="GBL196" s="46"/>
      <c r="GBM196" s="46"/>
      <c r="GBN196" s="46"/>
      <c r="GBO196" s="46"/>
      <c r="GBP196" s="46"/>
      <c r="GBQ196" s="46"/>
      <c r="GBR196" s="46"/>
      <c r="GBS196" s="46"/>
      <c r="GBT196" s="46"/>
      <c r="GBU196" s="46"/>
      <c r="GBV196" s="46"/>
      <c r="GBW196" s="46"/>
      <c r="GBX196" s="46"/>
      <c r="GBY196" s="46"/>
      <c r="GBZ196" s="46"/>
      <c r="GCA196" s="46"/>
      <c r="GCB196" s="46"/>
      <c r="GCC196" s="46"/>
      <c r="GCD196" s="46"/>
      <c r="GCE196" s="46"/>
      <c r="GCF196" s="46"/>
      <c r="GCG196" s="46"/>
      <c r="GCH196" s="46"/>
      <c r="GCI196" s="46"/>
      <c r="GCJ196" s="46"/>
      <c r="GCK196" s="46"/>
      <c r="GCL196" s="46"/>
      <c r="GCM196" s="46"/>
      <c r="GCN196" s="46"/>
      <c r="GCO196" s="46"/>
      <c r="GCP196" s="46"/>
      <c r="GCQ196" s="46"/>
      <c r="GCR196" s="46"/>
      <c r="GCS196" s="46"/>
      <c r="GCT196" s="46"/>
      <c r="GCU196" s="46"/>
      <c r="GCV196" s="46"/>
      <c r="GCW196" s="46"/>
      <c r="GCX196" s="46"/>
      <c r="GCY196" s="46"/>
      <c r="GCZ196" s="46"/>
      <c r="GDA196" s="46"/>
      <c r="GDB196" s="46"/>
      <c r="GDC196" s="46"/>
      <c r="GDD196" s="46"/>
      <c r="GDE196" s="46"/>
      <c r="GDF196" s="46"/>
      <c r="GDG196" s="46"/>
      <c r="GDH196" s="46"/>
      <c r="GDI196" s="46"/>
      <c r="GDJ196" s="46"/>
      <c r="GDK196" s="46"/>
      <c r="GDL196" s="46"/>
      <c r="GDM196" s="46"/>
      <c r="GDN196" s="46"/>
      <c r="GDO196" s="46"/>
      <c r="GDP196" s="46"/>
      <c r="GDQ196" s="46"/>
      <c r="GDR196" s="46"/>
      <c r="GDS196" s="46"/>
      <c r="GDT196" s="46"/>
      <c r="GDU196" s="46"/>
      <c r="GDV196" s="46"/>
      <c r="GDW196" s="46"/>
      <c r="GDX196" s="46"/>
      <c r="GDY196" s="46"/>
      <c r="GDZ196" s="46"/>
      <c r="GEA196" s="46"/>
      <c r="GEB196" s="46"/>
      <c r="GEC196" s="46"/>
      <c r="GED196" s="46"/>
      <c r="GEE196" s="46"/>
      <c r="GEF196" s="46"/>
      <c r="GEG196" s="46"/>
      <c r="GEH196" s="46"/>
      <c r="GEI196" s="46"/>
      <c r="GEJ196" s="46"/>
      <c r="GEK196" s="46"/>
      <c r="GEL196" s="46"/>
      <c r="GEM196" s="46"/>
      <c r="GEN196" s="46"/>
      <c r="GEO196" s="46"/>
      <c r="GEP196" s="46"/>
      <c r="GEQ196" s="46"/>
      <c r="GER196" s="46"/>
      <c r="GES196" s="46"/>
      <c r="GET196" s="46"/>
      <c r="GEU196" s="46"/>
      <c r="GEV196" s="46"/>
      <c r="GEW196" s="46"/>
      <c r="GEX196" s="46"/>
      <c r="GEY196" s="46"/>
      <c r="GEZ196" s="46"/>
      <c r="GFA196" s="46"/>
      <c r="GFB196" s="46"/>
      <c r="GFC196" s="46"/>
      <c r="GFD196" s="46"/>
      <c r="GFE196" s="46"/>
      <c r="GFF196" s="46"/>
      <c r="GFG196" s="46"/>
      <c r="GFH196" s="46"/>
      <c r="GFI196" s="46"/>
      <c r="GFJ196" s="46"/>
      <c r="GFK196" s="46"/>
      <c r="GFL196" s="46"/>
      <c r="GFM196" s="46"/>
      <c r="GFN196" s="46"/>
      <c r="GFO196" s="46"/>
      <c r="GFP196" s="46"/>
      <c r="GFQ196" s="46"/>
      <c r="GFR196" s="46"/>
      <c r="GFS196" s="46"/>
      <c r="GFT196" s="46"/>
      <c r="GFU196" s="46"/>
      <c r="GFV196" s="46"/>
      <c r="GFW196" s="46"/>
      <c r="GFX196" s="46"/>
      <c r="GFY196" s="46"/>
      <c r="GFZ196" s="46"/>
      <c r="GGA196" s="46"/>
      <c r="GGB196" s="46"/>
      <c r="GGC196" s="46"/>
      <c r="GGD196" s="46"/>
      <c r="GGE196" s="46"/>
      <c r="GGF196" s="46"/>
      <c r="GGG196" s="46"/>
      <c r="GGH196" s="46"/>
      <c r="GGI196" s="46"/>
      <c r="GGJ196" s="46"/>
      <c r="GGK196" s="46"/>
      <c r="GGL196" s="46"/>
      <c r="GGM196" s="46"/>
      <c r="GGN196" s="46"/>
      <c r="GGO196" s="46"/>
      <c r="GGP196" s="46"/>
      <c r="GGQ196" s="46"/>
      <c r="GGR196" s="46"/>
      <c r="GGS196" s="46"/>
      <c r="GGT196" s="46"/>
      <c r="GGU196" s="46"/>
      <c r="GGV196" s="46"/>
      <c r="GGW196" s="46"/>
      <c r="GGX196" s="46"/>
      <c r="GGY196" s="46"/>
      <c r="GGZ196" s="46"/>
      <c r="GHA196" s="46"/>
      <c r="GHB196" s="46"/>
      <c r="GHC196" s="46"/>
      <c r="GHD196" s="46"/>
      <c r="GHE196" s="46"/>
      <c r="GHF196" s="46"/>
      <c r="GHG196" s="46"/>
      <c r="GHH196" s="46"/>
      <c r="GHI196" s="46"/>
      <c r="GHJ196" s="46"/>
      <c r="GHK196" s="46"/>
      <c r="GHL196" s="46"/>
      <c r="GHM196" s="46"/>
      <c r="GHN196" s="46"/>
      <c r="GHO196" s="46"/>
      <c r="GHP196" s="46"/>
      <c r="GHQ196" s="46"/>
      <c r="GHR196" s="46"/>
      <c r="GHS196" s="46"/>
      <c r="GHT196" s="46"/>
      <c r="GHU196" s="46"/>
      <c r="GHV196" s="46"/>
      <c r="GHW196" s="46"/>
      <c r="GHX196" s="46"/>
      <c r="GHY196" s="46"/>
      <c r="GHZ196" s="46"/>
      <c r="GIA196" s="46"/>
      <c r="GIB196" s="46"/>
      <c r="GIC196" s="46"/>
      <c r="GID196" s="46"/>
      <c r="GIE196" s="46"/>
      <c r="GIF196" s="46"/>
      <c r="GIG196" s="46"/>
      <c r="GIH196" s="46"/>
      <c r="GII196" s="46"/>
      <c r="GIJ196" s="46"/>
      <c r="GIK196" s="46"/>
      <c r="GIL196" s="46"/>
      <c r="GIM196" s="46"/>
      <c r="GIN196" s="46"/>
      <c r="GIO196" s="46"/>
      <c r="GIP196" s="46"/>
      <c r="GIQ196" s="46"/>
      <c r="GIR196" s="46"/>
      <c r="GIS196" s="46"/>
      <c r="GIT196" s="46"/>
      <c r="GIU196" s="46"/>
      <c r="GIV196" s="46"/>
      <c r="GIW196" s="46"/>
      <c r="GIX196" s="46"/>
      <c r="GIY196" s="46"/>
      <c r="GIZ196" s="46"/>
      <c r="GJA196" s="46"/>
      <c r="GJB196" s="46"/>
      <c r="GJC196" s="46"/>
      <c r="GJD196" s="46"/>
      <c r="GJE196" s="46"/>
      <c r="GJF196" s="46"/>
      <c r="GJG196" s="46"/>
      <c r="GJH196" s="46"/>
      <c r="GJI196" s="46"/>
      <c r="GJJ196" s="46"/>
      <c r="GJK196" s="46"/>
      <c r="GJL196" s="46"/>
      <c r="GJM196" s="46"/>
      <c r="GJN196" s="46"/>
      <c r="GJO196" s="46"/>
      <c r="GJP196" s="46"/>
      <c r="GJQ196" s="46"/>
      <c r="GJR196" s="46"/>
      <c r="GJS196" s="46"/>
      <c r="GJT196" s="46"/>
      <c r="GJU196" s="46"/>
      <c r="GJV196" s="46"/>
      <c r="GJW196" s="46"/>
      <c r="GJX196" s="46"/>
      <c r="GJY196" s="46"/>
      <c r="GJZ196" s="46"/>
      <c r="GKA196" s="46"/>
      <c r="GKB196" s="46"/>
      <c r="GKC196" s="46"/>
      <c r="GKD196" s="46"/>
      <c r="GKE196" s="46"/>
      <c r="GKF196" s="46"/>
      <c r="GKG196" s="46"/>
      <c r="GKH196" s="46"/>
      <c r="GKI196" s="46"/>
      <c r="GKJ196" s="46"/>
      <c r="GKK196" s="46"/>
      <c r="GKL196" s="46"/>
      <c r="GKM196" s="46"/>
      <c r="GKN196" s="46"/>
      <c r="GKO196" s="46"/>
      <c r="GKP196" s="46"/>
      <c r="GKQ196" s="46"/>
      <c r="GKR196" s="46"/>
      <c r="GKS196" s="46"/>
      <c r="GKT196" s="46"/>
      <c r="GKU196" s="46"/>
      <c r="GKV196" s="46"/>
      <c r="GKW196" s="46"/>
      <c r="GKX196" s="46"/>
      <c r="GKY196" s="46"/>
      <c r="GKZ196" s="46"/>
      <c r="GLA196" s="46"/>
      <c r="GLB196" s="46"/>
      <c r="GLC196" s="46"/>
      <c r="GLD196" s="46"/>
      <c r="GLE196" s="46"/>
      <c r="GLF196" s="46"/>
      <c r="GLG196" s="46"/>
      <c r="GLH196" s="46"/>
      <c r="GLI196" s="46"/>
      <c r="GLJ196" s="46"/>
      <c r="GLK196" s="46"/>
      <c r="GLL196" s="46"/>
      <c r="GLM196" s="46"/>
      <c r="GLN196" s="46"/>
      <c r="GLO196" s="46"/>
      <c r="GLP196" s="46"/>
      <c r="GLQ196" s="46"/>
      <c r="GLR196" s="46"/>
      <c r="GLS196" s="46"/>
      <c r="GLT196" s="46"/>
      <c r="GLU196" s="46"/>
      <c r="GLV196" s="46"/>
      <c r="GLW196" s="46"/>
      <c r="GLX196" s="46"/>
      <c r="GLY196" s="46"/>
      <c r="GLZ196" s="46"/>
      <c r="GMA196" s="46"/>
      <c r="GMB196" s="46"/>
      <c r="GMC196" s="46"/>
      <c r="GMD196" s="46"/>
      <c r="GME196" s="46"/>
      <c r="GMF196" s="46"/>
      <c r="GMG196" s="46"/>
      <c r="GMH196" s="46"/>
      <c r="GMI196" s="46"/>
      <c r="GMJ196" s="46"/>
      <c r="GMK196" s="46"/>
      <c r="GML196" s="46"/>
      <c r="GMM196" s="46"/>
      <c r="GMN196" s="46"/>
      <c r="GMO196" s="46"/>
      <c r="GMP196" s="46"/>
      <c r="GMQ196" s="46"/>
      <c r="GMR196" s="46"/>
      <c r="GMS196" s="46"/>
      <c r="GMT196" s="46"/>
      <c r="GMU196" s="46"/>
      <c r="GMV196" s="46"/>
      <c r="GMW196" s="46"/>
      <c r="GMX196" s="46"/>
      <c r="GMY196" s="46"/>
      <c r="GMZ196" s="46"/>
      <c r="GNA196" s="46"/>
      <c r="GNB196" s="46"/>
      <c r="GNC196" s="46"/>
      <c r="GND196" s="46"/>
      <c r="GNE196" s="46"/>
      <c r="GNF196" s="46"/>
      <c r="GNG196" s="46"/>
      <c r="GNH196" s="46"/>
      <c r="GNI196" s="46"/>
      <c r="GNJ196" s="46"/>
      <c r="GNK196" s="46"/>
      <c r="GNL196" s="46"/>
      <c r="GNM196" s="46"/>
      <c r="GNN196" s="46"/>
      <c r="GNO196" s="46"/>
      <c r="GNP196" s="46"/>
      <c r="GNQ196" s="46"/>
      <c r="GNR196" s="46"/>
      <c r="GNS196" s="46"/>
      <c r="GNT196" s="46"/>
      <c r="GNU196" s="46"/>
      <c r="GNV196" s="46"/>
      <c r="GNW196" s="46"/>
      <c r="GNX196" s="46"/>
      <c r="GNY196" s="46"/>
      <c r="GNZ196" s="46"/>
      <c r="GOA196" s="46"/>
      <c r="GOB196" s="46"/>
      <c r="GOC196" s="46"/>
      <c r="GOD196" s="46"/>
      <c r="GOE196" s="46"/>
      <c r="GOF196" s="46"/>
      <c r="GOG196" s="46"/>
      <c r="GOH196" s="46"/>
      <c r="GOI196" s="46"/>
      <c r="GOJ196" s="46"/>
      <c r="GOK196" s="46"/>
      <c r="GOL196" s="46"/>
      <c r="GOM196" s="46"/>
      <c r="GON196" s="46"/>
      <c r="GOO196" s="46"/>
      <c r="GOP196" s="46"/>
      <c r="GOQ196" s="46"/>
      <c r="GOR196" s="46"/>
      <c r="GOS196" s="46"/>
      <c r="GOT196" s="46"/>
      <c r="GOU196" s="46"/>
      <c r="GOV196" s="46"/>
      <c r="GOW196" s="46"/>
      <c r="GOX196" s="46"/>
      <c r="GOY196" s="46"/>
      <c r="GOZ196" s="46"/>
      <c r="GPA196" s="46"/>
      <c r="GPB196" s="46"/>
      <c r="GPC196" s="46"/>
      <c r="GPD196" s="46"/>
      <c r="GPE196" s="46"/>
      <c r="GPF196" s="46"/>
      <c r="GPG196" s="46"/>
      <c r="GPH196" s="46"/>
      <c r="GPI196" s="46"/>
      <c r="GPJ196" s="46"/>
      <c r="GPK196" s="46"/>
      <c r="GPL196" s="46"/>
      <c r="GPM196" s="46"/>
      <c r="GPN196" s="46"/>
      <c r="GPO196" s="46"/>
      <c r="GPP196" s="46"/>
      <c r="GPQ196" s="46"/>
      <c r="GPR196" s="46"/>
      <c r="GPS196" s="46"/>
      <c r="GPT196" s="46"/>
      <c r="GPU196" s="46"/>
      <c r="GPV196" s="46"/>
      <c r="GPW196" s="46"/>
      <c r="GPX196" s="46"/>
      <c r="GPY196" s="46"/>
      <c r="GPZ196" s="46"/>
      <c r="GQA196" s="46"/>
      <c r="GQB196" s="46"/>
      <c r="GQC196" s="46"/>
      <c r="GQD196" s="46"/>
      <c r="GQE196" s="46"/>
      <c r="GQF196" s="46"/>
      <c r="GQG196" s="46"/>
      <c r="GQH196" s="46"/>
      <c r="GQI196" s="46"/>
      <c r="GQJ196" s="46"/>
      <c r="GQK196" s="46"/>
      <c r="GQL196" s="46"/>
      <c r="GQM196" s="46"/>
      <c r="GQN196" s="46"/>
      <c r="GQO196" s="46"/>
      <c r="GQP196" s="46"/>
      <c r="GQQ196" s="46"/>
      <c r="GQR196" s="46"/>
      <c r="GQS196" s="46"/>
      <c r="GQT196" s="46"/>
      <c r="GQU196" s="46"/>
      <c r="GQV196" s="46"/>
      <c r="GQW196" s="46"/>
      <c r="GQX196" s="46"/>
      <c r="GQY196" s="46"/>
      <c r="GQZ196" s="46"/>
      <c r="GRA196" s="46"/>
      <c r="GRB196" s="46"/>
      <c r="GRC196" s="46"/>
      <c r="GRD196" s="46"/>
      <c r="GRE196" s="46"/>
      <c r="GRF196" s="46"/>
      <c r="GRG196" s="46"/>
      <c r="GRH196" s="46"/>
      <c r="GRI196" s="46"/>
      <c r="GRJ196" s="46"/>
      <c r="GRK196" s="46"/>
      <c r="GRL196" s="46"/>
      <c r="GRM196" s="46"/>
      <c r="GRN196" s="46"/>
      <c r="GRO196" s="46"/>
      <c r="GRP196" s="46"/>
      <c r="GRQ196" s="46"/>
      <c r="GRR196" s="46"/>
      <c r="GRS196" s="46"/>
      <c r="GRT196" s="46"/>
      <c r="GRU196" s="46"/>
      <c r="GRV196" s="46"/>
      <c r="GRW196" s="46"/>
      <c r="GRX196" s="46"/>
      <c r="GRY196" s="46"/>
      <c r="GRZ196" s="46"/>
      <c r="GSA196" s="46"/>
      <c r="GSB196" s="46"/>
      <c r="GSC196" s="46"/>
      <c r="GSD196" s="46"/>
      <c r="GSE196" s="46"/>
      <c r="GSF196" s="46"/>
      <c r="GSG196" s="46"/>
      <c r="GSH196" s="46"/>
      <c r="GSI196" s="46"/>
      <c r="GSJ196" s="46"/>
      <c r="GSK196" s="46"/>
      <c r="GSL196" s="46"/>
      <c r="GSM196" s="46"/>
      <c r="GSN196" s="46"/>
      <c r="GSO196" s="46"/>
      <c r="GSP196" s="46"/>
      <c r="GSQ196" s="46"/>
      <c r="GSR196" s="46"/>
      <c r="GSS196" s="46"/>
      <c r="GST196" s="46"/>
      <c r="GSU196" s="46"/>
      <c r="GSV196" s="46"/>
      <c r="GSW196" s="46"/>
      <c r="GSX196" s="46"/>
      <c r="GSY196" s="46"/>
      <c r="GSZ196" s="46"/>
      <c r="GTA196" s="46"/>
      <c r="GTB196" s="46"/>
      <c r="GTC196" s="46"/>
      <c r="GTD196" s="46"/>
      <c r="GTE196" s="46"/>
      <c r="GTF196" s="46"/>
      <c r="GTG196" s="46"/>
      <c r="GTH196" s="46"/>
      <c r="GTI196" s="46"/>
      <c r="GTJ196" s="46"/>
      <c r="GTK196" s="46"/>
      <c r="GTL196" s="46"/>
      <c r="GTM196" s="46"/>
      <c r="GTN196" s="46"/>
      <c r="GTO196" s="46"/>
      <c r="GTP196" s="46"/>
      <c r="GTQ196" s="46"/>
      <c r="GTR196" s="46"/>
      <c r="GTS196" s="46"/>
      <c r="GTT196" s="46"/>
      <c r="GTU196" s="46"/>
      <c r="GTV196" s="46"/>
      <c r="GTW196" s="46"/>
      <c r="GTX196" s="46"/>
      <c r="GTY196" s="46"/>
      <c r="GTZ196" s="46"/>
      <c r="GUA196" s="46"/>
      <c r="GUB196" s="46"/>
      <c r="GUC196" s="46"/>
      <c r="GUD196" s="46"/>
      <c r="GUE196" s="46"/>
      <c r="GUF196" s="46"/>
      <c r="GUG196" s="46"/>
      <c r="GUH196" s="46"/>
      <c r="GUI196" s="46"/>
      <c r="GUJ196" s="46"/>
      <c r="GUK196" s="46"/>
      <c r="GUL196" s="46"/>
      <c r="GUM196" s="46"/>
      <c r="GUN196" s="46"/>
      <c r="GUO196" s="46"/>
      <c r="GUP196" s="46"/>
      <c r="GUQ196" s="46"/>
      <c r="GUR196" s="46"/>
      <c r="GUS196" s="46"/>
      <c r="GUT196" s="46"/>
      <c r="GUU196" s="46"/>
      <c r="GUV196" s="46"/>
      <c r="GUW196" s="46"/>
      <c r="GUX196" s="46"/>
      <c r="GUY196" s="46"/>
      <c r="GUZ196" s="46"/>
      <c r="GVA196" s="46"/>
      <c r="GVB196" s="46"/>
      <c r="GVC196" s="46"/>
      <c r="GVD196" s="46"/>
      <c r="GVE196" s="46"/>
      <c r="GVF196" s="46"/>
      <c r="GVG196" s="46"/>
      <c r="GVH196" s="46"/>
      <c r="GVI196" s="46"/>
      <c r="GVJ196" s="46"/>
      <c r="GVK196" s="46"/>
      <c r="GVL196" s="46"/>
      <c r="GVM196" s="46"/>
      <c r="GVN196" s="46"/>
      <c r="GVO196" s="46"/>
      <c r="GVP196" s="46"/>
      <c r="GVQ196" s="46"/>
      <c r="GVR196" s="46"/>
      <c r="GVS196" s="46"/>
      <c r="GVT196" s="46"/>
      <c r="GVU196" s="46"/>
      <c r="GVV196" s="46"/>
      <c r="GVW196" s="46"/>
      <c r="GVX196" s="46"/>
      <c r="GVY196" s="46"/>
      <c r="GVZ196" s="46"/>
      <c r="GWA196" s="46"/>
      <c r="GWB196" s="46"/>
      <c r="GWC196" s="46"/>
      <c r="GWD196" s="46"/>
      <c r="GWE196" s="46"/>
      <c r="GWF196" s="46"/>
      <c r="GWG196" s="46"/>
      <c r="GWH196" s="46"/>
      <c r="GWI196" s="46"/>
      <c r="GWJ196" s="46"/>
      <c r="GWK196" s="46"/>
      <c r="GWL196" s="46"/>
      <c r="GWM196" s="46"/>
      <c r="GWN196" s="46"/>
      <c r="GWO196" s="46"/>
      <c r="GWP196" s="46"/>
      <c r="GWQ196" s="46"/>
      <c r="GWR196" s="46"/>
      <c r="GWS196" s="46"/>
      <c r="GWT196" s="46"/>
      <c r="GWU196" s="46"/>
      <c r="GWV196" s="46"/>
      <c r="GWW196" s="46"/>
      <c r="GWX196" s="46"/>
      <c r="GWY196" s="46"/>
      <c r="GWZ196" s="46"/>
      <c r="GXA196" s="46"/>
      <c r="GXB196" s="46"/>
      <c r="GXC196" s="46"/>
      <c r="GXD196" s="46"/>
      <c r="GXE196" s="46"/>
      <c r="GXF196" s="46"/>
      <c r="GXG196" s="46"/>
      <c r="GXH196" s="46"/>
      <c r="GXI196" s="46"/>
      <c r="GXJ196" s="46"/>
      <c r="GXK196" s="46"/>
      <c r="GXL196" s="46"/>
      <c r="GXM196" s="46"/>
      <c r="GXN196" s="46"/>
      <c r="GXO196" s="46"/>
      <c r="GXP196" s="46"/>
      <c r="GXQ196" s="46"/>
      <c r="GXR196" s="46"/>
      <c r="GXS196" s="46"/>
      <c r="GXT196" s="46"/>
      <c r="GXU196" s="46"/>
      <c r="GXV196" s="46"/>
      <c r="GXW196" s="46"/>
      <c r="GXX196" s="46"/>
      <c r="GXY196" s="46"/>
      <c r="GXZ196" s="46"/>
      <c r="GYA196" s="46"/>
      <c r="GYB196" s="46"/>
      <c r="GYC196" s="46"/>
      <c r="GYD196" s="46"/>
      <c r="GYE196" s="46"/>
      <c r="GYF196" s="46"/>
      <c r="GYG196" s="46"/>
      <c r="GYH196" s="46"/>
      <c r="GYI196" s="46"/>
      <c r="GYJ196" s="46"/>
      <c r="GYK196" s="46"/>
      <c r="GYL196" s="46"/>
      <c r="GYM196" s="46"/>
      <c r="GYN196" s="46"/>
      <c r="GYO196" s="46"/>
      <c r="GYP196" s="46"/>
      <c r="GYQ196" s="46"/>
      <c r="GYR196" s="46"/>
      <c r="GYS196" s="46"/>
      <c r="GYT196" s="46"/>
      <c r="GYU196" s="46"/>
      <c r="GYV196" s="46"/>
      <c r="GYW196" s="46"/>
      <c r="GYX196" s="46"/>
      <c r="GYY196" s="46"/>
      <c r="GYZ196" s="46"/>
      <c r="GZA196" s="46"/>
      <c r="GZB196" s="46"/>
      <c r="GZC196" s="46"/>
      <c r="GZD196" s="46"/>
      <c r="GZE196" s="46"/>
      <c r="GZF196" s="46"/>
      <c r="GZG196" s="46"/>
      <c r="GZH196" s="46"/>
      <c r="GZI196" s="46"/>
      <c r="GZJ196" s="46"/>
      <c r="GZK196" s="46"/>
      <c r="GZL196" s="46"/>
      <c r="GZM196" s="46"/>
      <c r="GZN196" s="46"/>
      <c r="GZO196" s="46"/>
      <c r="GZP196" s="46"/>
      <c r="GZQ196" s="46"/>
      <c r="GZR196" s="46"/>
      <c r="GZS196" s="46"/>
      <c r="GZT196" s="46"/>
      <c r="GZU196" s="46"/>
      <c r="GZV196" s="46"/>
      <c r="GZW196" s="46"/>
      <c r="GZX196" s="46"/>
      <c r="GZY196" s="46"/>
      <c r="GZZ196" s="46"/>
      <c r="HAA196" s="46"/>
      <c r="HAB196" s="46"/>
      <c r="HAC196" s="46"/>
      <c r="HAD196" s="46"/>
      <c r="HAE196" s="46"/>
      <c r="HAF196" s="46"/>
      <c r="HAG196" s="46"/>
      <c r="HAH196" s="46"/>
      <c r="HAI196" s="46"/>
      <c r="HAJ196" s="46"/>
      <c r="HAK196" s="46"/>
      <c r="HAL196" s="46"/>
      <c r="HAM196" s="46"/>
      <c r="HAN196" s="46"/>
      <c r="HAO196" s="46"/>
      <c r="HAP196" s="46"/>
      <c r="HAQ196" s="46"/>
      <c r="HAR196" s="46"/>
      <c r="HAS196" s="46"/>
      <c r="HAT196" s="46"/>
      <c r="HAU196" s="46"/>
      <c r="HAV196" s="46"/>
      <c r="HAW196" s="46"/>
      <c r="HAX196" s="46"/>
      <c r="HAY196" s="46"/>
      <c r="HAZ196" s="46"/>
      <c r="HBA196" s="46"/>
      <c r="HBB196" s="46"/>
      <c r="HBC196" s="46"/>
      <c r="HBD196" s="46"/>
      <c r="HBE196" s="46"/>
      <c r="HBF196" s="46"/>
      <c r="HBG196" s="46"/>
      <c r="HBH196" s="46"/>
      <c r="HBI196" s="46"/>
      <c r="HBJ196" s="46"/>
      <c r="HBK196" s="46"/>
      <c r="HBL196" s="46"/>
      <c r="HBM196" s="46"/>
      <c r="HBN196" s="46"/>
      <c r="HBO196" s="46"/>
      <c r="HBP196" s="46"/>
      <c r="HBQ196" s="46"/>
      <c r="HBR196" s="46"/>
      <c r="HBS196" s="46"/>
      <c r="HBT196" s="46"/>
      <c r="HBU196" s="46"/>
      <c r="HBV196" s="46"/>
      <c r="HBW196" s="46"/>
      <c r="HBX196" s="46"/>
      <c r="HBY196" s="46"/>
      <c r="HBZ196" s="46"/>
      <c r="HCA196" s="46"/>
      <c r="HCB196" s="46"/>
      <c r="HCC196" s="46"/>
      <c r="HCD196" s="46"/>
      <c r="HCE196" s="46"/>
      <c r="HCF196" s="46"/>
      <c r="HCG196" s="46"/>
      <c r="HCH196" s="46"/>
      <c r="HCI196" s="46"/>
      <c r="HCJ196" s="46"/>
      <c r="HCK196" s="46"/>
      <c r="HCL196" s="46"/>
      <c r="HCM196" s="46"/>
      <c r="HCN196" s="46"/>
      <c r="HCO196" s="46"/>
      <c r="HCP196" s="46"/>
      <c r="HCQ196" s="46"/>
      <c r="HCR196" s="46"/>
      <c r="HCS196" s="46"/>
      <c r="HCT196" s="46"/>
      <c r="HCU196" s="46"/>
      <c r="HCV196" s="46"/>
      <c r="HCW196" s="46"/>
      <c r="HCX196" s="46"/>
      <c r="HCY196" s="46"/>
      <c r="HCZ196" s="46"/>
      <c r="HDA196" s="46"/>
      <c r="HDB196" s="46"/>
      <c r="HDC196" s="46"/>
      <c r="HDD196" s="46"/>
      <c r="HDE196" s="46"/>
      <c r="HDF196" s="46"/>
      <c r="HDG196" s="46"/>
      <c r="HDH196" s="46"/>
      <c r="HDI196" s="46"/>
      <c r="HDJ196" s="46"/>
      <c r="HDK196" s="46"/>
      <c r="HDL196" s="46"/>
      <c r="HDM196" s="46"/>
      <c r="HDN196" s="46"/>
      <c r="HDO196" s="46"/>
      <c r="HDP196" s="46"/>
      <c r="HDQ196" s="46"/>
      <c r="HDR196" s="46"/>
      <c r="HDS196" s="46"/>
      <c r="HDT196" s="46"/>
      <c r="HDU196" s="46"/>
      <c r="HDV196" s="46"/>
      <c r="HDW196" s="46"/>
      <c r="HDX196" s="46"/>
      <c r="HDY196" s="46"/>
      <c r="HDZ196" s="46"/>
      <c r="HEA196" s="46"/>
      <c r="HEB196" s="46"/>
      <c r="HEC196" s="46"/>
      <c r="HED196" s="46"/>
      <c r="HEE196" s="46"/>
      <c r="HEF196" s="46"/>
      <c r="HEG196" s="46"/>
      <c r="HEH196" s="46"/>
      <c r="HEI196" s="46"/>
      <c r="HEJ196" s="46"/>
      <c r="HEK196" s="46"/>
      <c r="HEL196" s="46"/>
      <c r="HEM196" s="46"/>
      <c r="HEN196" s="46"/>
      <c r="HEO196" s="46"/>
      <c r="HEP196" s="46"/>
      <c r="HEQ196" s="46"/>
      <c r="HER196" s="46"/>
      <c r="HES196" s="46"/>
      <c r="HET196" s="46"/>
      <c r="HEU196" s="46"/>
      <c r="HEV196" s="46"/>
      <c r="HEW196" s="46"/>
      <c r="HEX196" s="46"/>
      <c r="HEY196" s="46"/>
      <c r="HEZ196" s="46"/>
      <c r="HFA196" s="46"/>
      <c r="HFB196" s="46"/>
      <c r="HFC196" s="46"/>
      <c r="HFD196" s="46"/>
      <c r="HFE196" s="46"/>
      <c r="HFF196" s="46"/>
      <c r="HFG196" s="46"/>
      <c r="HFH196" s="46"/>
      <c r="HFI196" s="46"/>
      <c r="HFJ196" s="46"/>
      <c r="HFK196" s="46"/>
      <c r="HFL196" s="46"/>
      <c r="HFM196" s="46"/>
      <c r="HFN196" s="46"/>
      <c r="HFO196" s="46"/>
      <c r="HFP196" s="46"/>
      <c r="HFQ196" s="46"/>
      <c r="HFR196" s="46"/>
      <c r="HFS196" s="46"/>
      <c r="HFT196" s="46"/>
      <c r="HFU196" s="46"/>
      <c r="HFV196" s="46"/>
      <c r="HFW196" s="46"/>
      <c r="HFX196" s="46"/>
      <c r="HFY196" s="46"/>
      <c r="HFZ196" s="46"/>
      <c r="HGA196" s="46"/>
      <c r="HGB196" s="46"/>
      <c r="HGC196" s="46"/>
      <c r="HGD196" s="46"/>
      <c r="HGE196" s="46"/>
      <c r="HGF196" s="46"/>
      <c r="HGG196" s="46"/>
      <c r="HGH196" s="46"/>
      <c r="HGI196" s="46"/>
      <c r="HGJ196" s="46"/>
      <c r="HGK196" s="46"/>
      <c r="HGL196" s="46"/>
      <c r="HGM196" s="46"/>
      <c r="HGN196" s="46"/>
      <c r="HGO196" s="46"/>
      <c r="HGP196" s="46"/>
      <c r="HGQ196" s="46"/>
      <c r="HGR196" s="46"/>
      <c r="HGS196" s="46"/>
      <c r="HGT196" s="46"/>
      <c r="HGU196" s="46"/>
      <c r="HGV196" s="46"/>
      <c r="HGW196" s="46"/>
      <c r="HGX196" s="46"/>
      <c r="HGY196" s="46"/>
      <c r="HGZ196" s="46"/>
      <c r="HHA196" s="46"/>
      <c r="HHB196" s="46"/>
      <c r="HHC196" s="46"/>
      <c r="HHD196" s="46"/>
      <c r="HHE196" s="46"/>
      <c r="HHF196" s="46"/>
      <c r="HHG196" s="46"/>
      <c r="HHH196" s="46"/>
      <c r="HHI196" s="46"/>
      <c r="HHJ196" s="46"/>
      <c r="HHK196" s="46"/>
      <c r="HHL196" s="46"/>
      <c r="HHM196" s="46"/>
      <c r="HHN196" s="46"/>
      <c r="HHO196" s="46"/>
      <c r="HHP196" s="46"/>
      <c r="HHQ196" s="46"/>
      <c r="HHR196" s="46"/>
      <c r="HHS196" s="46"/>
      <c r="HHT196" s="46"/>
      <c r="HHU196" s="46"/>
      <c r="HHV196" s="46"/>
      <c r="HHW196" s="46"/>
      <c r="HHX196" s="46"/>
      <c r="HHY196" s="46"/>
      <c r="HHZ196" s="46"/>
      <c r="HIA196" s="46"/>
      <c r="HIB196" s="46"/>
      <c r="HIC196" s="46"/>
      <c r="HID196" s="46"/>
      <c r="HIE196" s="46"/>
      <c r="HIF196" s="46"/>
      <c r="HIG196" s="46"/>
      <c r="HIH196" s="46"/>
      <c r="HII196" s="46"/>
      <c r="HIJ196" s="46"/>
      <c r="HIK196" s="46"/>
      <c r="HIL196" s="46"/>
      <c r="HIM196" s="46"/>
      <c r="HIN196" s="46"/>
      <c r="HIO196" s="46"/>
      <c r="HIP196" s="46"/>
      <c r="HIQ196" s="46"/>
      <c r="HIR196" s="46"/>
      <c r="HIS196" s="46"/>
      <c r="HIT196" s="46"/>
      <c r="HIU196" s="46"/>
      <c r="HIV196" s="46"/>
      <c r="HIW196" s="46"/>
      <c r="HIX196" s="46"/>
      <c r="HIY196" s="46"/>
      <c r="HIZ196" s="46"/>
      <c r="HJA196" s="46"/>
      <c r="HJB196" s="46"/>
      <c r="HJC196" s="46"/>
      <c r="HJD196" s="46"/>
      <c r="HJE196" s="46"/>
      <c r="HJF196" s="46"/>
      <c r="HJG196" s="46"/>
      <c r="HJH196" s="46"/>
      <c r="HJI196" s="46"/>
      <c r="HJJ196" s="46"/>
      <c r="HJK196" s="46"/>
      <c r="HJL196" s="46"/>
      <c r="HJM196" s="46"/>
      <c r="HJN196" s="46"/>
      <c r="HJO196" s="46"/>
      <c r="HJP196" s="46"/>
      <c r="HJQ196" s="46"/>
      <c r="HJR196" s="46"/>
      <c r="HJS196" s="46"/>
      <c r="HJT196" s="46"/>
      <c r="HJU196" s="46"/>
      <c r="HJV196" s="46"/>
      <c r="HJW196" s="46"/>
      <c r="HJX196" s="46"/>
      <c r="HJY196" s="46"/>
      <c r="HJZ196" s="46"/>
      <c r="HKA196" s="46"/>
      <c r="HKB196" s="46"/>
      <c r="HKC196" s="46"/>
      <c r="HKD196" s="46"/>
      <c r="HKE196" s="46"/>
      <c r="HKF196" s="46"/>
      <c r="HKG196" s="46"/>
      <c r="HKH196" s="46"/>
      <c r="HKI196" s="46"/>
      <c r="HKJ196" s="46"/>
      <c r="HKK196" s="46"/>
      <c r="HKL196" s="46"/>
      <c r="HKM196" s="46"/>
      <c r="HKN196" s="46"/>
      <c r="HKO196" s="46"/>
      <c r="HKP196" s="46"/>
      <c r="HKQ196" s="46"/>
      <c r="HKR196" s="46"/>
      <c r="HKS196" s="46"/>
      <c r="HKT196" s="46"/>
      <c r="HKU196" s="46"/>
      <c r="HKV196" s="46"/>
      <c r="HKW196" s="46"/>
      <c r="HKX196" s="46"/>
      <c r="HKY196" s="46"/>
      <c r="HKZ196" s="46"/>
      <c r="HLA196" s="46"/>
      <c r="HLB196" s="46"/>
      <c r="HLC196" s="46"/>
      <c r="HLD196" s="46"/>
      <c r="HLE196" s="46"/>
      <c r="HLF196" s="46"/>
      <c r="HLG196" s="46"/>
      <c r="HLH196" s="46"/>
      <c r="HLI196" s="46"/>
      <c r="HLJ196" s="46"/>
      <c r="HLK196" s="46"/>
      <c r="HLL196" s="46"/>
      <c r="HLM196" s="46"/>
      <c r="HLN196" s="46"/>
      <c r="HLO196" s="46"/>
      <c r="HLP196" s="46"/>
      <c r="HLQ196" s="46"/>
      <c r="HLR196" s="46"/>
      <c r="HLS196" s="46"/>
      <c r="HLT196" s="46"/>
      <c r="HLU196" s="46"/>
      <c r="HLV196" s="46"/>
      <c r="HLW196" s="46"/>
      <c r="HLX196" s="46"/>
      <c r="HLY196" s="46"/>
      <c r="HLZ196" s="46"/>
      <c r="HMA196" s="46"/>
      <c r="HMB196" s="46"/>
      <c r="HMC196" s="46"/>
      <c r="HMD196" s="46"/>
      <c r="HME196" s="46"/>
      <c r="HMF196" s="46"/>
      <c r="HMG196" s="46"/>
      <c r="HMH196" s="46"/>
      <c r="HMI196" s="46"/>
      <c r="HMJ196" s="46"/>
      <c r="HMK196" s="46"/>
      <c r="HML196" s="46"/>
      <c r="HMM196" s="46"/>
      <c r="HMN196" s="46"/>
      <c r="HMO196" s="46"/>
      <c r="HMP196" s="46"/>
      <c r="HMQ196" s="46"/>
      <c r="HMR196" s="46"/>
      <c r="HMS196" s="46"/>
      <c r="HMT196" s="46"/>
      <c r="HMU196" s="46"/>
      <c r="HMV196" s="46"/>
      <c r="HMW196" s="46"/>
      <c r="HMX196" s="46"/>
      <c r="HMY196" s="46"/>
      <c r="HMZ196" s="46"/>
      <c r="HNA196" s="46"/>
      <c r="HNB196" s="46"/>
      <c r="HNC196" s="46"/>
      <c r="HND196" s="46"/>
      <c r="HNE196" s="46"/>
      <c r="HNF196" s="46"/>
      <c r="HNG196" s="46"/>
      <c r="HNH196" s="46"/>
      <c r="HNI196" s="46"/>
      <c r="HNJ196" s="46"/>
      <c r="HNK196" s="46"/>
      <c r="HNL196" s="46"/>
      <c r="HNM196" s="46"/>
      <c r="HNN196" s="46"/>
      <c r="HNO196" s="46"/>
      <c r="HNP196" s="46"/>
      <c r="HNQ196" s="46"/>
      <c r="HNR196" s="46"/>
      <c r="HNS196" s="46"/>
      <c r="HNT196" s="46"/>
      <c r="HNU196" s="46"/>
      <c r="HNV196" s="46"/>
      <c r="HNW196" s="46"/>
      <c r="HNX196" s="46"/>
      <c r="HNY196" s="46"/>
      <c r="HNZ196" s="46"/>
      <c r="HOA196" s="46"/>
      <c r="HOB196" s="46"/>
      <c r="HOC196" s="46"/>
      <c r="HOD196" s="46"/>
      <c r="HOE196" s="46"/>
      <c r="HOF196" s="46"/>
      <c r="HOG196" s="46"/>
      <c r="HOH196" s="46"/>
      <c r="HOI196" s="46"/>
      <c r="HOJ196" s="46"/>
      <c r="HOK196" s="46"/>
      <c r="HOL196" s="46"/>
      <c r="HOM196" s="46"/>
      <c r="HON196" s="46"/>
      <c r="HOO196" s="46"/>
      <c r="HOP196" s="46"/>
      <c r="HOQ196" s="46"/>
      <c r="HOR196" s="46"/>
      <c r="HOS196" s="46"/>
      <c r="HOT196" s="46"/>
      <c r="HOU196" s="46"/>
      <c r="HOV196" s="46"/>
      <c r="HOW196" s="46"/>
      <c r="HOX196" s="46"/>
      <c r="HOY196" s="46"/>
      <c r="HOZ196" s="46"/>
      <c r="HPA196" s="46"/>
      <c r="HPB196" s="46"/>
      <c r="HPC196" s="46"/>
      <c r="HPD196" s="46"/>
      <c r="HPE196" s="46"/>
      <c r="HPF196" s="46"/>
      <c r="HPG196" s="46"/>
      <c r="HPH196" s="46"/>
      <c r="HPI196" s="46"/>
      <c r="HPJ196" s="46"/>
      <c r="HPK196" s="46"/>
      <c r="HPL196" s="46"/>
      <c r="HPM196" s="46"/>
      <c r="HPN196" s="46"/>
      <c r="HPO196" s="46"/>
      <c r="HPP196" s="46"/>
      <c r="HPQ196" s="46"/>
      <c r="HPR196" s="46"/>
      <c r="HPS196" s="46"/>
      <c r="HPT196" s="46"/>
      <c r="HPU196" s="46"/>
      <c r="HPV196" s="46"/>
      <c r="HPW196" s="46"/>
      <c r="HPX196" s="46"/>
      <c r="HPY196" s="46"/>
      <c r="HPZ196" s="46"/>
      <c r="HQA196" s="46"/>
      <c r="HQB196" s="46"/>
      <c r="HQC196" s="46"/>
      <c r="HQD196" s="46"/>
      <c r="HQE196" s="46"/>
      <c r="HQF196" s="46"/>
      <c r="HQG196" s="46"/>
      <c r="HQH196" s="46"/>
      <c r="HQI196" s="46"/>
      <c r="HQJ196" s="46"/>
      <c r="HQK196" s="46"/>
      <c r="HQL196" s="46"/>
      <c r="HQM196" s="46"/>
      <c r="HQN196" s="46"/>
      <c r="HQO196" s="46"/>
      <c r="HQP196" s="46"/>
      <c r="HQQ196" s="46"/>
      <c r="HQR196" s="46"/>
      <c r="HQS196" s="46"/>
      <c r="HQT196" s="46"/>
      <c r="HQU196" s="46"/>
      <c r="HQV196" s="46"/>
      <c r="HQW196" s="46"/>
      <c r="HQX196" s="46"/>
      <c r="HQY196" s="46"/>
      <c r="HQZ196" s="46"/>
      <c r="HRA196" s="46"/>
      <c r="HRB196" s="46"/>
      <c r="HRC196" s="46"/>
      <c r="HRD196" s="46"/>
      <c r="HRE196" s="46"/>
      <c r="HRF196" s="46"/>
      <c r="HRG196" s="46"/>
      <c r="HRH196" s="46"/>
      <c r="HRI196" s="46"/>
      <c r="HRJ196" s="46"/>
      <c r="HRK196" s="46"/>
      <c r="HRL196" s="46"/>
      <c r="HRM196" s="46"/>
      <c r="HRN196" s="46"/>
      <c r="HRO196" s="46"/>
      <c r="HRP196" s="46"/>
      <c r="HRQ196" s="46"/>
      <c r="HRR196" s="46"/>
      <c r="HRS196" s="46"/>
      <c r="HRT196" s="46"/>
      <c r="HRU196" s="46"/>
      <c r="HRV196" s="46"/>
      <c r="HRW196" s="46"/>
      <c r="HRX196" s="46"/>
      <c r="HRY196" s="46"/>
      <c r="HRZ196" s="46"/>
      <c r="HSA196" s="46"/>
      <c r="HSB196" s="46"/>
      <c r="HSC196" s="46"/>
      <c r="HSD196" s="46"/>
      <c r="HSE196" s="46"/>
      <c r="HSF196" s="46"/>
      <c r="HSG196" s="46"/>
      <c r="HSH196" s="46"/>
      <c r="HSI196" s="46"/>
      <c r="HSJ196" s="46"/>
      <c r="HSK196" s="46"/>
      <c r="HSL196" s="46"/>
      <c r="HSM196" s="46"/>
      <c r="HSN196" s="46"/>
      <c r="HSO196" s="46"/>
      <c r="HSP196" s="46"/>
      <c r="HSQ196" s="46"/>
      <c r="HSR196" s="46"/>
      <c r="HSS196" s="46"/>
      <c r="HST196" s="46"/>
      <c r="HSU196" s="46"/>
      <c r="HSV196" s="46"/>
      <c r="HSW196" s="46"/>
      <c r="HSX196" s="46"/>
      <c r="HSY196" s="46"/>
      <c r="HSZ196" s="46"/>
      <c r="HTA196" s="46"/>
      <c r="HTB196" s="46"/>
      <c r="HTC196" s="46"/>
      <c r="HTD196" s="46"/>
      <c r="HTE196" s="46"/>
      <c r="HTF196" s="46"/>
      <c r="HTG196" s="46"/>
      <c r="HTH196" s="46"/>
      <c r="HTI196" s="46"/>
      <c r="HTJ196" s="46"/>
      <c r="HTK196" s="46"/>
      <c r="HTL196" s="46"/>
      <c r="HTM196" s="46"/>
      <c r="HTN196" s="46"/>
      <c r="HTO196" s="46"/>
      <c r="HTP196" s="46"/>
      <c r="HTQ196" s="46"/>
      <c r="HTR196" s="46"/>
      <c r="HTS196" s="46"/>
      <c r="HTT196" s="46"/>
      <c r="HTU196" s="46"/>
      <c r="HTV196" s="46"/>
      <c r="HTW196" s="46"/>
      <c r="HTX196" s="46"/>
      <c r="HTY196" s="46"/>
      <c r="HTZ196" s="46"/>
      <c r="HUA196" s="46"/>
      <c r="HUB196" s="46"/>
      <c r="HUC196" s="46"/>
      <c r="HUD196" s="46"/>
      <c r="HUE196" s="46"/>
      <c r="HUF196" s="46"/>
      <c r="HUG196" s="46"/>
      <c r="HUH196" s="46"/>
      <c r="HUI196" s="46"/>
      <c r="HUJ196" s="46"/>
      <c r="HUK196" s="46"/>
      <c r="HUL196" s="46"/>
      <c r="HUM196" s="46"/>
      <c r="HUN196" s="46"/>
      <c r="HUO196" s="46"/>
      <c r="HUP196" s="46"/>
      <c r="HUQ196" s="46"/>
      <c r="HUR196" s="46"/>
      <c r="HUS196" s="46"/>
      <c r="HUT196" s="46"/>
      <c r="HUU196" s="46"/>
      <c r="HUV196" s="46"/>
      <c r="HUW196" s="46"/>
      <c r="HUX196" s="46"/>
      <c r="HUY196" s="46"/>
      <c r="HUZ196" s="46"/>
      <c r="HVA196" s="46"/>
      <c r="HVB196" s="46"/>
      <c r="HVC196" s="46"/>
      <c r="HVD196" s="46"/>
      <c r="HVE196" s="46"/>
      <c r="HVF196" s="46"/>
      <c r="HVG196" s="46"/>
      <c r="HVH196" s="46"/>
      <c r="HVI196" s="46"/>
      <c r="HVJ196" s="46"/>
      <c r="HVK196" s="46"/>
      <c r="HVL196" s="46"/>
      <c r="HVM196" s="46"/>
      <c r="HVN196" s="46"/>
      <c r="HVO196" s="46"/>
      <c r="HVP196" s="46"/>
      <c r="HVQ196" s="46"/>
      <c r="HVR196" s="46"/>
      <c r="HVS196" s="46"/>
      <c r="HVT196" s="46"/>
      <c r="HVU196" s="46"/>
      <c r="HVV196" s="46"/>
      <c r="HVW196" s="46"/>
      <c r="HVX196" s="46"/>
      <c r="HVY196" s="46"/>
      <c r="HVZ196" s="46"/>
      <c r="HWA196" s="46"/>
      <c r="HWB196" s="46"/>
      <c r="HWC196" s="46"/>
      <c r="HWD196" s="46"/>
      <c r="HWE196" s="46"/>
      <c r="HWF196" s="46"/>
      <c r="HWG196" s="46"/>
      <c r="HWH196" s="46"/>
      <c r="HWI196" s="46"/>
      <c r="HWJ196" s="46"/>
      <c r="HWK196" s="46"/>
      <c r="HWL196" s="46"/>
      <c r="HWM196" s="46"/>
      <c r="HWN196" s="46"/>
      <c r="HWO196" s="46"/>
      <c r="HWP196" s="46"/>
      <c r="HWQ196" s="46"/>
      <c r="HWR196" s="46"/>
      <c r="HWS196" s="46"/>
      <c r="HWT196" s="46"/>
      <c r="HWU196" s="46"/>
      <c r="HWV196" s="46"/>
      <c r="HWW196" s="46"/>
      <c r="HWX196" s="46"/>
      <c r="HWY196" s="46"/>
      <c r="HWZ196" s="46"/>
      <c r="HXA196" s="46"/>
      <c r="HXB196" s="46"/>
      <c r="HXC196" s="46"/>
      <c r="HXD196" s="46"/>
      <c r="HXE196" s="46"/>
      <c r="HXF196" s="46"/>
      <c r="HXG196" s="46"/>
      <c r="HXH196" s="46"/>
      <c r="HXI196" s="46"/>
      <c r="HXJ196" s="46"/>
      <c r="HXK196" s="46"/>
      <c r="HXL196" s="46"/>
      <c r="HXM196" s="46"/>
      <c r="HXN196" s="46"/>
      <c r="HXO196" s="46"/>
      <c r="HXP196" s="46"/>
      <c r="HXQ196" s="46"/>
      <c r="HXR196" s="46"/>
      <c r="HXS196" s="46"/>
      <c r="HXT196" s="46"/>
      <c r="HXU196" s="46"/>
      <c r="HXV196" s="46"/>
      <c r="HXW196" s="46"/>
      <c r="HXX196" s="46"/>
      <c r="HXY196" s="46"/>
      <c r="HXZ196" s="46"/>
      <c r="HYA196" s="46"/>
      <c r="HYB196" s="46"/>
      <c r="HYC196" s="46"/>
      <c r="HYD196" s="46"/>
      <c r="HYE196" s="46"/>
      <c r="HYF196" s="46"/>
      <c r="HYG196" s="46"/>
      <c r="HYH196" s="46"/>
      <c r="HYI196" s="46"/>
      <c r="HYJ196" s="46"/>
      <c r="HYK196" s="46"/>
      <c r="HYL196" s="46"/>
      <c r="HYM196" s="46"/>
      <c r="HYN196" s="46"/>
      <c r="HYO196" s="46"/>
      <c r="HYP196" s="46"/>
      <c r="HYQ196" s="46"/>
      <c r="HYR196" s="46"/>
      <c r="HYS196" s="46"/>
      <c r="HYT196" s="46"/>
      <c r="HYU196" s="46"/>
      <c r="HYV196" s="46"/>
      <c r="HYW196" s="46"/>
      <c r="HYX196" s="46"/>
      <c r="HYY196" s="46"/>
      <c r="HYZ196" s="46"/>
      <c r="HZA196" s="46"/>
      <c r="HZB196" s="46"/>
      <c r="HZC196" s="46"/>
      <c r="HZD196" s="46"/>
      <c r="HZE196" s="46"/>
      <c r="HZF196" s="46"/>
      <c r="HZG196" s="46"/>
      <c r="HZH196" s="46"/>
      <c r="HZI196" s="46"/>
      <c r="HZJ196" s="46"/>
      <c r="HZK196" s="46"/>
      <c r="HZL196" s="46"/>
      <c r="HZM196" s="46"/>
      <c r="HZN196" s="46"/>
      <c r="HZO196" s="46"/>
      <c r="HZP196" s="46"/>
      <c r="HZQ196" s="46"/>
      <c r="HZR196" s="46"/>
      <c r="HZS196" s="46"/>
      <c r="HZT196" s="46"/>
      <c r="HZU196" s="46"/>
      <c r="HZV196" s="46"/>
      <c r="HZW196" s="46"/>
      <c r="HZX196" s="46"/>
      <c r="HZY196" s="46"/>
      <c r="HZZ196" s="46"/>
      <c r="IAA196" s="46"/>
      <c r="IAB196" s="46"/>
      <c r="IAC196" s="46"/>
      <c r="IAD196" s="46"/>
      <c r="IAE196" s="46"/>
      <c r="IAF196" s="46"/>
      <c r="IAG196" s="46"/>
      <c r="IAH196" s="46"/>
      <c r="IAI196" s="46"/>
      <c r="IAJ196" s="46"/>
      <c r="IAK196" s="46"/>
      <c r="IAL196" s="46"/>
      <c r="IAM196" s="46"/>
      <c r="IAN196" s="46"/>
      <c r="IAO196" s="46"/>
      <c r="IAP196" s="46"/>
      <c r="IAQ196" s="46"/>
      <c r="IAR196" s="46"/>
      <c r="IAS196" s="46"/>
      <c r="IAT196" s="46"/>
      <c r="IAU196" s="46"/>
      <c r="IAV196" s="46"/>
      <c r="IAW196" s="46"/>
      <c r="IAX196" s="46"/>
      <c r="IAY196" s="46"/>
      <c r="IAZ196" s="46"/>
      <c r="IBA196" s="46"/>
      <c r="IBB196" s="46"/>
      <c r="IBC196" s="46"/>
      <c r="IBD196" s="46"/>
      <c r="IBE196" s="46"/>
      <c r="IBF196" s="46"/>
      <c r="IBG196" s="46"/>
      <c r="IBH196" s="46"/>
      <c r="IBI196" s="46"/>
      <c r="IBJ196" s="46"/>
      <c r="IBK196" s="46"/>
      <c r="IBL196" s="46"/>
      <c r="IBM196" s="46"/>
      <c r="IBN196" s="46"/>
      <c r="IBO196" s="46"/>
      <c r="IBP196" s="46"/>
      <c r="IBQ196" s="46"/>
      <c r="IBR196" s="46"/>
      <c r="IBS196" s="46"/>
      <c r="IBT196" s="46"/>
      <c r="IBU196" s="46"/>
      <c r="IBV196" s="46"/>
      <c r="IBW196" s="46"/>
      <c r="IBX196" s="46"/>
      <c r="IBY196" s="46"/>
      <c r="IBZ196" s="46"/>
      <c r="ICA196" s="46"/>
      <c r="ICB196" s="46"/>
      <c r="ICC196" s="46"/>
      <c r="ICD196" s="46"/>
      <c r="ICE196" s="46"/>
      <c r="ICF196" s="46"/>
      <c r="ICG196" s="46"/>
      <c r="ICH196" s="46"/>
      <c r="ICI196" s="46"/>
      <c r="ICJ196" s="46"/>
      <c r="ICK196" s="46"/>
      <c r="ICL196" s="46"/>
      <c r="ICM196" s="46"/>
      <c r="ICN196" s="46"/>
      <c r="ICO196" s="46"/>
      <c r="ICP196" s="46"/>
      <c r="ICQ196" s="46"/>
      <c r="ICR196" s="46"/>
      <c r="ICS196" s="46"/>
      <c r="ICT196" s="46"/>
      <c r="ICU196" s="46"/>
      <c r="ICV196" s="46"/>
      <c r="ICW196" s="46"/>
      <c r="ICX196" s="46"/>
      <c r="ICY196" s="46"/>
      <c r="ICZ196" s="46"/>
      <c r="IDA196" s="46"/>
      <c r="IDB196" s="46"/>
      <c r="IDC196" s="46"/>
      <c r="IDD196" s="46"/>
      <c r="IDE196" s="46"/>
      <c r="IDF196" s="46"/>
      <c r="IDG196" s="46"/>
      <c r="IDH196" s="46"/>
      <c r="IDI196" s="46"/>
      <c r="IDJ196" s="46"/>
      <c r="IDK196" s="46"/>
      <c r="IDL196" s="46"/>
      <c r="IDM196" s="46"/>
      <c r="IDN196" s="46"/>
      <c r="IDO196" s="46"/>
      <c r="IDP196" s="46"/>
      <c r="IDQ196" s="46"/>
      <c r="IDR196" s="46"/>
      <c r="IDS196" s="46"/>
      <c r="IDT196" s="46"/>
      <c r="IDU196" s="46"/>
      <c r="IDV196" s="46"/>
      <c r="IDW196" s="46"/>
      <c r="IDX196" s="46"/>
      <c r="IDY196" s="46"/>
      <c r="IDZ196" s="46"/>
      <c r="IEA196" s="46"/>
      <c r="IEB196" s="46"/>
      <c r="IEC196" s="46"/>
      <c r="IED196" s="46"/>
      <c r="IEE196" s="46"/>
      <c r="IEF196" s="46"/>
      <c r="IEG196" s="46"/>
      <c r="IEH196" s="46"/>
      <c r="IEI196" s="46"/>
      <c r="IEJ196" s="46"/>
      <c r="IEK196" s="46"/>
      <c r="IEL196" s="46"/>
      <c r="IEM196" s="46"/>
      <c r="IEN196" s="46"/>
      <c r="IEO196" s="46"/>
      <c r="IEP196" s="46"/>
      <c r="IEQ196" s="46"/>
      <c r="IER196" s="46"/>
      <c r="IES196" s="46"/>
      <c r="IET196" s="46"/>
      <c r="IEU196" s="46"/>
      <c r="IEV196" s="46"/>
      <c r="IEW196" s="46"/>
      <c r="IEX196" s="46"/>
      <c r="IEY196" s="46"/>
      <c r="IEZ196" s="46"/>
      <c r="IFA196" s="46"/>
      <c r="IFB196" s="46"/>
      <c r="IFC196" s="46"/>
      <c r="IFD196" s="46"/>
      <c r="IFE196" s="46"/>
      <c r="IFF196" s="46"/>
      <c r="IFG196" s="46"/>
      <c r="IFH196" s="46"/>
      <c r="IFI196" s="46"/>
      <c r="IFJ196" s="46"/>
      <c r="IFK196" s="46"/>
      <c r="IFL196" s="46"/>
      <c r="IFM196" s="46"/>
      <c r="IFN196" s="46"/>
      <c r="IFO196" s="46"/>
      <c r="IFP196" s="46"/>
      <c r="IFQ196" s="46"/>
      <c r="IFR196" s="46"/>
      <c r="IFS196" s="46"/>
      <c r="IFT196" s="46"/>
      <c r="IFU196" s="46"/>
      <c r="IFV196" s="46"/>
      <c r="IFW196" s="46"/>
      <c r="IFX196" s="46"/>
      <c r="IFY196" s="46"/>
      <c r="IFZ196" s="46"/>
      <c r="IGA196" s="46"/>
      <c r="IGB196" s="46"/>
      <c r="IGC196" s="46"/>
      <c r="IGD196" s="46"/>
      <c r="IGE196" s="46"/>
      <c r="IGF196" s="46"/>
      <c r="IGG196" s="46"/>
      <c r="IGH196" s="46"/>
      <c r="IGI196" s="46"/>
      <c r="IGJ196" s="46"/>
      <c r="IGK196" s="46"/>
      <c r="IGL196" s="46"/>
      <c r="IGM196" s="46"/>
      <c r="IGN196" s="46"/>
      <c r="IGO196" s="46"/>
      <c r="IGP196" s="46"/>
      <c r="IGQ196" s="46"/>
      <c r="IGR196" s="46"/>
      <c r="IGS196" s="46"/>
      <c r="IGT196" s="46"/>
      <c r="IGU196" s="46"/>
      <c r="IGV196" s="46"/>
      <c r="IGW196" s="46"/>
      <c r="IGX196" s="46"/>
      <c r="IGY196" s="46"/>
      <c r="IGZ196" s="46"/>
      <c r="IHA196" s="46"/>
      <c r="IHB196" s="46"/>
      <c r="IHC196" s="46"/>
      <c r="IHD196" s="46"/>
      <c r="IHE196" s="46"/>
      <c r="IHF196" s="46"/>
      <c r="IHG196" s="46"/>
      <c r="IHH196" s="46"/>
      <c r="IHI196" s="46"/>
      <c r="IHJ196" s="46"/>
      <c r="IHK196" s="46"/>
      <c r="IHL196" s="46"/>
      <c r="IHM196" s="46"/>
      <c r="IHN196" s="46"/>
      <c r="IHO196" s="46"/>
      <c r="IHP196" s="46"/>
      <c r="IHQ196" s="46"/>
      <c r="IHR196" s="46"/>
      <c r="IHS196" s="46"/>
      <c r="IHT196" s="46"/>
      <c r="IHU196" s="46"/>
      <c r="IHV196" s="46"/>
      <c r="IHW196" s="46"/>
      <c r="IHX196" s="46"/>
      <c r="IHY196" s="46"/>
      <c r="IHZ196" s="46"/>
      <c r="IIA196" s="46"/>
      <c r="IIB196" s="46"/>
      <c r="IIC196" s="46"/>
      <c r="IID196" s="46"/>
      <c r="IIE196" s="46"/>
      <c r="IIF196" s="46"/>
      <c r="IIG196" s="46"/>
      <c r="IIH196" s="46"/>
      <c r="III196" s="46"/>
      <c r="IIJ196" s="46"/>
      <c r="IIK196" s="46"/>
      <c r="IIL196" s="46"/>
      <c r="IIM196" s="46"/>
      <c r="IIN196" s="46"/>
      <c r="IIO196" s="46"/>
      <c r="IIP196" s="46"/>
      <c r="IIQ196" s="46"/>
      <c r="IIR196" s="46"/>
      <c r="IIS196" s="46"/>
      <c r="IIT196" s="46"/>
      <c r="IIU196" s="46"/>
      <c r="IIV196" s="46"/>
      <c r="IIW196" s="46"/>
      <c r="IIX196" s="46"/>
      <c r="IIY196" s="46"/>
      <c r="IIZ196" s="46"/>
      <c r="IJA196" s="46"/>
      <c r="IJB196" s="46"/>
      <c r="IJC196" s="46"/>
      <c r="IJD196" s="46"/>
      <c r="IJE196" s="46"/>
      <c r="IJF196" s="46"/>
      <c r="IJG196" s="46"/>
      <c r="IJH196" s="46"/>
      <c r="IJI196" s="46"/>
      <c r="IJJ196" s="46"/>
      <c r="IJK196" s="46"/>
      <c r="IJL196" s="46"/>
      <c r="IJM196" s="46"/>
      <c r="IJN196" s="46"/>
      <c r="IJO196" s="46"/>
      <c r="IJP196" s="46"/>
      <c r="IJQ196" s="46"/>
      <c r="IJR196" s="46"/>
      <c r="IJS196" s="46"/>
      <c r="IJT196" s="46"/>
      <c r="IJU196" s="46"/>
      <c r="IJV196" s="46"/>
      <c r="IJW196" s="46"/>
      <c r="IJX196" s="46"/>
      <c r="IJY196" s="46"/>
      <c r="IJZ196" s="46"/>
      <c r="IKA196" s="46"/>
      <c r="IKB196" s="46"/>
      <c r="IKC196" s="46"/>
      <c r="IKD196" s="46"/>
      <c r="IKE196" s="46"/>
      <c r="IKF196" s="46"/>
      <c r="IKG196" s="46"/>
      <c r="IKH196" s="46"/>
      <c r="IKI196" s="46"/>
      <c r="IKJ196" s="46"/>
      <c r="IKK196" s="46"/>
      <c r="IKL196" s="46"/>
      <c r="IKM196" s="46"/>
      <c r="IKN196" s="46"/>
      <c r="IKO196" s="46"/>
      <c r="IKP196" s="46"/>
      <c r="IKQ196" s="46"/>
      <c r="IKR196" s="46"/>
      <c r="IKS196" s="46"/>
      <c r="IKT196" s="46"/>
      <c r="IKU196" s="46"/>
      <c r="IKV196" s="46"/>
      <c r="IKW196" s="46"/>
      <c r="IKX196" s="46"/>
      <c r="IKY196" s="46"/>
      <c r="IKZ196" s="46"/>
      <c r="ILA196" s="46"/>
      <c r="ILB196" s="46"/>
      <c r="ILC196" s="46"/>
      <c r="ILD196" s="46"/>
      <c r="ILE196" s="46"/>
      <c r="ILF196" s="46"/>
      <c r="ILG196" s="46"/>
      <c r="ILH196" s="46"/>
      <c r="ILI196" s="46"/>
      <c r="ILJ196" s="46"/>
      <c r="ILK196" s="46"/>
      <c r="ILL196" s="46"/>
      <c r="ILM196" s="46"/>
      <c r="ILN196" s="46"/>
      <c r="ILO196" s="46"/>
      <c r="ILP196" s="46"/>
      <c r="ILQ196" s="46"/>
      <c r="ILR196" s="46"/>
      <c r="ILS196" s="46"/>
      <c r="ILT196" s="46"/>
      <c r="ILU196" s="46"/>
      <c r="ILV196" s="46"/>
      <c r="ILW196" s="46"/>
      <c r="ILX196" s="46"/>
      <c r="ILY196" s="46"/>
      <c r="ILZ196" s="46"/>
      <c r="IMA196" s="46"/>
      <c r="IMB196" s="46"/>
      <c r="IMC196" s="46"/>
      <c r="IMD196" s="46"/>
      <c r="IME196" s="46"/>
      <c r="IMF196" s="46"/>
      <c r="IMG196" s="46"/>
      <c r="IMH196" s="46"/>
      <c r="IMI196" s="46"/>
      <c r="IMJ196" s="46"/>
      <c r="IMK196" s="46"/>
      <c r="IML196" s="46"/>
      <c r="IMM196" s="46"/>
      <c r="IMN196" s="46"/>
      <c r="IMO196" s="46"/>
      <c r="IMP196" s="46"/>
      <c r="IMQ196" s="46"/>
      <c r="IMR196" s="46"/>
      <c r="IMS196" s="46"/>
      <c r="IMT196" s="46"/>
      <c r="IMU196" s="46"/>
      <c r="IMV196" s="46"/>
      <c r="IMW196" s="46"/>
      <c r="IMX196" s="46"/>
      <c r="IMY196" s="46"/>
      <c r="IMZ196" s="46"/>
      <c r="INA196" s="46"/>
      <c r="INB196" s="46"/>
      <c r="INC196" s="46"/>
      <c r="IND196" s="46"/>
      <c r="INE196" s="46"/>
      <c r="INF196" s="46"/>
      <c r="ING196" s="46"/>
      <c r="INH196" s="46"/>
      <c r="INI196" s="46"/>
      <c r="INJ196" s="46"/>
      <c r="INK196" s="46"/>
      <c r="INL196" s="46"/>
      <c r="INM196" s="46"/>
      <c r="INN196" s="46"/>
      <c r="INO196" s="46"/>
      <c r="INP196" s="46"/>
      <c r="INQ196" s="46"/>
      <c r="INR196" s="46"/>
      <c r="INS196" s="46"/>
      <c r="INT196" s="46"/>
      <c r="INU196" s="46"/>
      <c r="INV196" s="46"/>
      <c r="INW196" s="46"/>
      <c r="INX196" s="46"/>
      <c r="INY196" s="46"/>
      <c r="INZ196" s="46"/>
      <c r="IOA196" s="46"/>
      <c r="IOB196" s="46"/>
      <c r="IOC196" s="46"/>
      <c r="IOD196" s="46"/>
      <c r="IOE196" s="46"/>
      <c r="IOF196" s="46"/>
      <c r="IOG196" s="46"/>
      <c r="IOH196" s="46"/>
      <c r="IOI196" s="46"/>
      <c r="IOJ196" s="46"/>
      <c r="IOK196" s="46"/>
      <c r="IOL196" s="46"/>
      <c r="IOM196" s="46"/>
      <c r="ION196" s="46"/>
      <c r="IOO196" s="46"/>
      <c r="IOP196" s="46"/>
      <c r="IOQ196" s="46"/>
      <c r="IOR196" s="46"/>
      <c r="IOS196" s="46"/>
      <c r="IOT196" s="46"/>
      <c r="IOU196" s="46"/>
      <c r="IOV196" s="46"/>
      <c r="IOW196" s="46"/>
      <c r="IOX196" s="46"/>
      <c r="IOY196" s="46"/>
      <c r="IOZ196" s="46"/>
      <c r="IPA196" s="46"/>
      <c r="IPB196" s="46"/>
      <c r="IPC196" s="46"/>
      <c r="IPD196" s="46"/>
      <c r="IPE196" s="46"/>
      <c r="IPF196" s="46"/>
      <c r="IPG196" s="46"/>
      <c r="IPH196" s="46"/>
      <c r="IPI196" s="46"/>
      <c r="IPJ196" s="46"/>
      <c r="IPK196" s="46"/>
      <c r="IPL196" s="46"/>
      <c r="IPM196" s="46"/>
      <c r="IPN196" s="46"/>
      <c r="IPO196" s="46"/>
      <c r="IPP196" s="46"/>
      <c r="IPQ196" s="46"/>
      <c r="IPR196" s="46"/>
      <c r="IPS196" s="46"/>
      <c r="IPT196" s="46"/>
      <c r="IPU196" s="46"/>
      <c r="IPV196" s="46"/>
      <c r="IPW196" s="46"/>
      <c r="IPX196" s="46"/>
      <c r="IPY196" s="46"/>
      <c r="IPZ196" s="46"/>
      <c r="IQA196" s="46"/>
      <c r="IQB196" s="46"/>
      <c r="IQC196" s="46"/>
      <c r="IQD196" s="46"/>
      <c r="IQE196" s="46"/>
      <c r="IQF196" s="46"/>
      <c r="IQG196" s="46"/>
      <c r="IQH196" s="46"/>
      <c r="IQI196" s="46"/>
      <c r="IQJ196" s="46"/>
      <c r="IQK196" s="46"/>
      <c r="IQL196" s="46"/>
      <c r="IQM196" s="46"/>
      <c r="IQN196" s="46"/>
      <c r="IQO196" s="46"/>
      <c r="IQP196" s="46"/>
      <c r="IQQ196" s="46"/>
      <c r="IQR196" s="46"/>
      <c r="IQS196" s="46"/>
      <c r="IQT196" s="46"/>
      <c r="IQU196" s="46"/>
      <c r="IQV196" s="46"/>
      <c r="IQW196" s="46"/>
      <c r="IQX196" s="46"/>
      <c r="IQY196" s="46"/>
      <c r="IQZ196" s="46"/>
      <c r="IRA196" s="46"/>
      <c r="IRB196" s="46"/>
      <c r="IRC196" s="46"/>
      <c r="IRD196" s="46"/>
      <c r="IRE196" s="46"/>
      <c r="IRF196" s="46"/>
      <c r="IRG196" s="46"/>
      <c r="IRH196" s="46"/>
      <c r="IRI196" s="46"/>
      <c r="IRJ196" s="46"/>
      <c r="IRK196" s="46"/>
      <c r="IRL196" s="46"/>
      <c r="IRM196" s="46"/>
      <c r="IRN196" s="46"/>
      <c r="IRO196" s="46"/>
      <c r="IRP196" s="46"/>
      <c r="IRQ196" s="46"/>
      <c r="IRR196" s="46"/>
      <c r="IRS196" s="46"/>
      <c r="IRT196" s="46"/>
      <c r="IRU196" s="46"/>
      <c r="IRV196" s="46"/>
      <c r="IRW196" s="46"/>
      <c r="IRX196" s="46"/>
      <c r="IRY196" s="46"/>
      <c r="IRZ196" s="46"/>
      <c r="ISA196" s="46"/>
      <c r="ISB196" s="46"/>
      <c r="ISC196" s="46"/>
      <c r="ISD196" s="46"/>
      <c r="ISE196" s="46"/>
      <c r="ISF196" s="46"/>
      <c r="ISG196" s="46"/>
      <c r="ISH196" s="46"/>
      <c r="ISI196" s="46"/>
      <c r="ISJ196" s="46"/>
      <c r="ISK196" s="46"/>
      <c r="ISL196" s="46"/>
      <c r="ISM196" s="46"/>
      <c r="ISN196" s="46"/>
      <c r="ISO196" s="46"/>
      <c r="ISP196" s="46"/>
      <c r="ISQ196" s="46"/>
      <c r="ISR196" s="46"/>
      <c r="ISS196" s="46"/>
      <c r="IST196" s="46"/>
      <c r="ISU196" s="46"/>
      <c r="ISV196" s="46"/>
      <c r="ISW196" s="46"/>
      <c r="ISX196" s="46"/>
      <c r="ISY196" s="46"/>
      <c r="ISZ196" s="46"/>
      <c r="ITA196" s="46"/>
      <c r="ITB196" s="46"/>
      <c r="ITC196" s="46"/>
      <c r="ITD196" s="46"/>
      <c r="ITE196" s="46"/>
      <c r="ITF196" s="46"/>
      <c r="ITG196" s="46"/>
      <c r="ITH196" s="46"/>
      <c r="ITI196" s="46"/>
      <c r="ITJ196" s="46"/>
      <c r="ITK196" s="46"/>
      <c r="ITL196" s="46"/>
      <c r="ITM196" s="46"/>
      <c r="ITN196" s="46"/>
      <c r="ITO196" s="46"/>
      <c r="ITP196" s="46"/>
      <c r="ITQ196" s="46"/>
      <c r="ITR196" s="46"/>
      <c r="ITS196" s="46"/>
      <c r="ITT196" s="46"/>
      <c r="ITU196" s="46"/>
      <c r="ITV196" s="46"/>
      <c r="ITW196" s="46"/>
      <c r="ITX196" s="46"/>
      <c r="ITY196" s="46"/>
      <c r="ITZ196" s="46"/>
      <c r="IUA196" s="46"/>
      <c r="IUB196" s="46"/>
      <c r="IUC196" s="46"/>
      <c r="IUD196" s="46"/>
      <c r="IUE196" s="46"/>
      <c r="IUF196" s="46"/>
      <c r="IUG196" s="46"/>
      <c r="IUH196" s="46"/>
      <c r="IUI196" s="46"/>
      <c r="IUJ196" s="46"/>
      <c r="IUK196" s="46"/>
      <c r="IUL196" s="46"/>
      <c r="IUM196" s="46"/>
      <c r="IUN196" s="46"/>
      <c r="IUO196" s="46"/>
      <c r="IUP196" s="46"/>
      <c r="IUQ196" s="46"/>
      <c r="IUR196" s="46"/>
      <c r="IUS196" s="46"/>
      <c r="IUT196" s="46"/>
      <c r="IUU196" s="46"/>
      <c r="IUV196" s="46"/>
      <c r="IUW196" s="46"/>
      <c r="IUX196" s="46"/>
      <c r="IUY196" s="46"/>
      <c r="IUZ196" s="46"/>
      <c r="IVA196" s="46"/>
      <c r="IVB196" s="46"/>
      <c r="IVC196" s="46"/>
      <c r="IVD196" s="46"/>
      <c r="IVE196" s="46"/>
      <c r="IVF196" s="46"/>
      <c r="IVG196" s="46"/>
      <c r="IVH196" s="46"/>
      <c r="IVI196" s="46"/>
      <c r="IVJ196" s="46"/>
      <c r="IVK196" s="46"/>
      <c r="IVL196" s="46"/>
      <c r="IVM196" s="46"/>
      <c r="IVN196" s="46"/>
      <c r="IVO196" s="46"/>
      <c r="IVP196" s="46"/>
      <c r="IVQ196" s="46"/>
      <c r="IVR196" s="46"/>
      <c r="IVS196" s="46"/>
      <c r="IVT196" s="46"/>
      <c r="IVU196" s="46"/>
      <c r="IVV196" s="46"/>
      <c r="IVW196" s="46"/>
      <c r="IVX196" s="46"/>
      <c r="IVY196" s="46"/>
      <c r="IVZ196" s="46"/>
      <c r="IWA196" s="46"/>
      <c r="IWB196" s="46"/>
      <c r="IWC196" s="46"/>
      <c r="IWD196" s="46"/>
      <c r="IWE196" s="46"/>
      <c r="IWF196" s="46"/>
      <c r="IWG196" s="46"/>
      <c r="IWH196" s="46"/>
      <c r="IWI196" s="46"/>
      <c r="IWJ196" s="46"/>
      <c r="IWK196" s="46"/>
      <c r="IWL196" s="46"/>
      <c r="IWM196" s="46"/>
      <c r="IWN196" s="46"/>
      <c r="IWO196" s="46"/>
      <c r="IWP196" s="46"/>
      <c r="IWQ196" s="46"/>
      <c r="IWR196" s="46"/>
      <c r="IWS196" s="46"/>
      <c r="IWT196" s="46"/>
      <c r="IWU196" s="46"/>
      <c r="IWV196" s="46"/>
      <c r="IWW196" s="46"/>
      <c r="IWX196" s="46"/>
      <c r="IWY196" s="46"/>
      <c r="IWZ196" s="46"/>
      <c r="IXA196" s="46"/>
      <c r="IXB196" s="46"/>
      <c r="IXC196" s="46"/>
      <c r="IXD196" s="46"/>
      <c r="IXE196" s="46"/>
      <c r="IXF196" s="46"/>
      <c r="IXG196" s="46"/>
      <c r="IXH196" s="46"/>
      <c r="IXI196" s="46"/>
      <c r="IXJ196" s="46"/>
      <c r="IXK196" s="46"/>
      <c r="IXL196" s="46"/>
      <c r="IXM196" s="46"/>
      <c r="IXN196" s="46"/>
      <c r="IXO196" s="46"/>
      <c r="IXP196" s="46"/>
      <c r="IXQ196" s="46"/>
      <c r="IXR196" s="46"/>
      <c r="IXS196" s="46"/>
      <c r="IXT196" s="46"/>
      <c r="IXU196" s="46"/>
      <c r="IXV196" s="46"/>
      <c r="IXW196" s="46"/>
      <c r="IXX196" s="46"/>
      <c r="IXY196" s="46"/>
      <c r="IXZ196" s="46"/>
      <c r="IYA196" s="46"/>
      <c r="IYB196" s="46"/>
      <c r="IYC196" s="46"/>
      <c r="IYD196" s="46"/>
      <c r="IYE196" s="46"/>
      <c r="IYF196" s="46"/>
      <c r="IYG196" s="46"/>
      <c r="IYH196" s="46"/>
      <c r="IYI196" s="46"/>
      <c r="IYJ196" s="46"/>
      <c r="IYK196" s="46"/>
      <c r="IYL196" s="46"/>
      <c r="IYM196" s="46"/>
      <c r="IYN196" s="46"/>
      <c r="IYO196" s="46"/>
      <c r="IYP196" s="46"/>
      <c r="IYQ196" s="46"/>
      <c r="IYR196" s="46"/>
      <c r="IYS196" s="46"/>
      <c r="IYT196" s="46"/>
      <c r="IYU196" s="46"/>
      <c r="IYV196" s="46"/>
      <c r="IYW196" s="46"/>
      <c r="IYX196" s="46"/>
      <c r="IYY196" s="46"/>
      <c r="IYZ196" s="46"/>
      <c r="IZA196" s="46"/>
      <c r="IZB196" s="46"/>
      <c r="IZC196" s="46"/>
      <c r="IZD196" s="46"/>
      <c r="IZE196" s="46"/>
      <c r="IZF196" s="46"/>
      <c r="IZG196" s="46"/>
      <c r="IZH196" s="46"/>
      <c r="IZI196" s="46"/>
      <c r="IZJ196" s="46"/>
      <c r="IZK196" s="46"/>
      <c r="IZL196" s="46"/>
      <c r="IZM196" s="46"/>
      <c r="IZN196" s="46"/>
      <c r="IZO196" s="46"/>
      <c r="IZP196" s="46"/>
      <c r="IZQ196" s="46"/>
      <c r="IZR196" s="46"/>
      <c r="IZS196" s="46"/>
      <c r="IZT196" s="46"/>
      <c r="IZU196" s="46"/>
      <c r="IZV196" s="46"/>
      <c r="IZW196" s="46"/>
      <c r="IZX196" s="46"/>
      <c r="IZY196" s="46"/>
      <c r="IZZ196" s="46"/>
      <c r="JAA196" s="46"/>
      <c r="JAB196" s="46"/>
      <c r="JAC196" s="46"/>
      <c r="JAD196" s="46"/>
      <c r="JAE196" s="46"/>
      <c r="JAF196" s="46"/>
      <c r="JAG196" s="46"/>
      <c r="JAH196" s="46"/>
      <c r="JAI196" s="46"/>
      <c r="JAJ196" s="46"/>
      <c r="JAK196" s="46"/>
      <c r="JAL196" s="46"/>
      <c r="JAM196" s="46"/>
      <c r="JAN196" s="46"/>
      <c r="JAO196" s="46"/>
      <c r="JAP196" s="46"/>
      <c r="JAQ196" s="46"/>
      <c r="JAR196" s="46"/>
      <c r="JAS196" s="46"/>
      <c r="JAT196" s="46"/>
      <c r="JAU196" s="46"/>
      <c r="JAV196" s="46"/>
      <c r="JAW196" s="46"/>
      <c r="JAX196" s="46"/>
      <c r="JAY196" s="46"/>
      <c r="JAZ196" s="46"/>
      <c r="JBA196" s="46"/>
      <c r="JBB196" s="46"/>
      <c r="JBC196" s="46"/>
      <c r="JBD196" s="46"/>
      <c r="JBE196" s="46"/>
      <c r="JBF196" s="46"/>
      <c r="JBG196" s="46"/>
      <c r="JBH196" s="46"/>
      <c r="JBI196" s="46"/>
      <c r="JBJ196" s="46"/>
      <c r="JBK196" s="46"/>
      <c r="JBL196" s="46"/>
      <c r="JBM196" s="46"/>
      <c r="JBN196" s="46"/>
      <c r="JBO196" s="46"/>
      <c r="JBP196" s="46"/>
      <c r="JBQ196" s="46"/>
      <c r="JBR196" s="46"/>
      <c r="JBS196" s="46"/>
      <c r="JBT196" s="46"/>
      <c r="JBU196" s="46"/>
      <c r="JBV196" s="46"/>
      <c r="JBW196" s="46"/>
      <c r="JBX196" s="46"/>
      <c r="JBY196" s="46"/>
      <c r="JBZ196" s="46"/>
      <c r="JCA196" s="46"/>
      <c r="JCB196" s="46"/>
      <c r="JCC196" s="46"/>
      <c r="JCD196" s="46"/>
      <c r="JCE196" s="46"/>
      <c r="JCF196" s="46"/>
      <c r="JCG196" s="46"/>
      <c r="JCH196" s="46"/>
      <c r="JCI196" s="46"/>
      <c r="JCJ196" s="46"/>
      <c r="JCK196" s="46"/>
      <c r="JCL196" s="46"/>
      <c r="JCM196" s="46"/>
      <c r="JCN196" s="46"/>
      <c r="JCO196" s="46"/>
      <c r="JCP196" s="46"/>
      <c r="JCQ196" s="46"/>
      <c r="JCR196" s="46"/>
      <c r="JCS196" s="46"/>
      <c r="JCT196" s="46"/>
      <c r="JCU196" s="46"/>
      <c r="JCV196" s="46"/>
      <c r="JCW196" s="46"/>
      <c r="JCX196" s="46"/>
      <c r="JCY196" s="46"/>
      <c r="JCZ196" s="46"/>
      <c r="JDA196" s="46"/>
      <c r="JDB196" s="46"/>
      <c r="JDC196" s="46"/>
      <c r="JDD196" s="46"/>
      <c r="JDE196" s="46"/>
      <c r="JDF196" s="46"/>
      <c r="JDG196" s="46"/>
      <c r="JDH196" s="46"/>
      <c r="JDI196" s="46"/>
      <c r="JDJ196" s="46"/>
      <c r="JDK196" s="46"/>
      <c r="JDL196" s="46"/>
      <c r="JDM196" s="46"/>
      <c r="JDN196" s="46"/>
      <c r="JDO196" s="46"/>
      <c r="JDP196" s="46"/>
      <c r="JDQ196" s="46"/>
      <c r="JDR196" s="46"/>
      <c r="JDS196" s="46"/>
      <c r="JDT196" s="46"/>
      <c r="JDU196" s="46"/>
      <c r="JDV196" s="46"/>
      <c r="JDW196" s="46"/>
      <c r="JDX196" s="46"/>
      <c r="JDY196" s="46"/>
      <c r="JDZ196" s="46"/>
      <c r="JEA196" s="46"/>
      <c r="JEB196" s="46"/>
      <c r="JEC196" s="46"/>
      <c r="JED196" s="46"/>
      <c r="JEE196" s="46"/>
      <c r="JEF196" s="46"/>
      <c r="JEG196" s="46"/>
      <c r="JEH196" s="46"/>
      <c r="JEI196" s="46"/>
      <c r="JEJ196" s="46"/>
      <c r="JEK196" s="46"/>
      <c r="JEL196" s="46"/>
      <c r="JEM196" s="46"/>
      <c r="JEN196" s="46"/>
      <c r="JEO196" s="46"/>
      <c r="JEP196" s="46"/>
      <c r="JEQ196" s="46"/>
      <c r="JER196" s="46"/>
      <c r="JES196" s="46"/>
      <c r="JET196" s="46"/>
      <c r="JEU196" s="46"/>
      <c r="JEV196" s="46"/>
      <c r="JEW196" s="46"/>
      <c r="JEX196" s="46"/>
      <c r="JEY196" s="46"/>
      <c r="JEZ196" s="46"/>
      <c r="JFA196" s="46"/>
      <c r="JFB196" s="46"/>
      <c r="JFC196" s="46"/>
      <c r="JFD196" s="46"/>
      <c r="JFE196" s="46"/>
      <c r="JFF196" s="46"/>
      <c r="JFG196" s="46"/>
      <c r="JFH196" s="46"/>
      <c r="JFI196" s="46"/>
      <c r="JFJ196" s="46"/>
      <c r="JFK196" s="46"/>
      <c r="JFL196" s="46"/>
      <c r="JFM196" s="46"/>
      <c r="JFN196" s="46"/>
      <c r="JFO196" s="46"/>
      <c r="JFP196" s="46"/>
      <c r="JFQ196" s="46"/>
      <c r="JFR196" s="46"/>
      <c r="JFS196" s="46"/>
      <c r="JFT196" s="46"/>
      <c r="JFU196" s="46"/>
      <c r="JFV196" s="46"/>
      <c r="JFW196" s="46"/>
      <c r="JFX196" s="46"/>
      <c r="JFY196" s="46"/>
      <c r="JFZ196" s="46"/>
      <c r="JGA196" s="46"/>
      <c r="JGB196" s="46"/>
      <c r="JGC196" s="46"/>
      <c r="JGD196" s="46"/>
      <c r="JGE196" s="46"/>
      <c r="JGF196" s="46"/>
      <c r="JGG196" s="46"/>
      <c r="JGH196" s="46"/>
      <c r="JGI196" s="46"/>
      <c r="JGJ196" s="46"/>
      <c r="JGK196" s="46"/>
      <c r="JGL196" s="46"/>
      <c r="JGM196" s="46"/>
      <c r="JGN196" s="46"/>
      <c r="JGO196" s="46"/>
      <c r="JGP196" s="46"/>
      <c r="JGQ196" s="46"/>
      <c r="JGR196" s="46"/>
      <c r="JGS196" s="46"/>
      <c r="JGT196" s="46"/>
      <c r="JGU196" s="46"/>
      <c r="JGV196" s="46"/>
      <c r="JGW196" s="46"/>
      <c r="JGX196" s="46"/>
      <c r="JGY196" s="46"/>
      <c r="JGZ196" s="46"/>
      <c r="JHA196" s="46"/>
      <c r="JHB196" s="46"/>
      <c r="JHC196" s="46"/>
      <c r="JHD196" s="46"/>
      <c r="JHE196" s="46"/>
      <c r="JHF196" s="46"/>
      <c r="JHG196" s="46"/>
      <c r="JHH196" s="46"/>
      <c r="JHI196" s="46"/>
      <c r="JHJ196" s="46"/>
      <c r="JHK196" s="46"/>
      <c r="JHL196" s="46"/>
      <c r="JHM196" s="46"/>
      <c r="JHN196" s="46"/>
      <c r="JHO196" s="46"/>
      <c r="JHP196" s="46"/>
      <c r="JHQ196" s="46"/>
      <c r="JHR196" s="46"/>
      <c r="JHS196" s="46"/>
      <c r="JHT196" s="46"/>
      <c r="JHU196" s="46"/>
      <c r="JHV196" s="46"/>
      <c r="JHW196" s="46"/>
      <c r="JHX196" s="46"/>
      <c r="JHY196" s="46"/>
      <c r="JHZ196" s="46"/>
      <c r="JIA196" s="46"/>
      <c r="JIB196" s="46"/>
      <c r="JIC196" s="46"/>
      <c r="JID196" s="46"/>
      <c r="JIE196" s="46"/>
      <c r="JIF196" s="46"/>
      <c r="JIG196" s="46"/>
      <c r="JIH196" s="46"/>
      <c r="JII196" s="46"/>
      <c r="JIJ196" s="46"/>
      <c r="JIK196" s="46"/>
      <c r="JIL196" s="46"/>
      <c r="JIM196" s="46"/>
      <c r="JIN196" s="46"/>
      <c r="JIO196" s="46"/>
      <c r="JIP196" s="46"/>
      <c r="JIQ196" s="46"/>
      <c r="JIR196" s="46"/>
      <c r="JIS196" s="46"/>
      <c r="JIT196" s="46"/>
      <c r="JIU196" s="46"/>
      <c r="JIV196" s="46"/>
      <c r="JIW196" s="46"/>
      <c r="JIX196" s="46"/>
      <c r="JIY196" s="46"/>
      <c r="JIZ196" s="46"/>
      <c r="JJA196" s="46"/>
      <c r="JJB196" s="46"/>
      <c r="JJC196" s="46"/>
      <c r="JJD196" s="46"/>
      <c r="JJE196" s="46"/>
      <c r="JJF196" s="46"/>
      <c r="JJG196" s="46"/>
      <c r="JJH196" s="46"/>
      <c r="JJI196" s="46"/>
      <c r="JJJ196" s="46"/>
      <c r="JJK196" s="46"/>
      <c r="JJL196" s="46"/>
      <c r="JJM196" s="46"/>
      <c r="JJN196" s="46"/>
      <c r="JJO196" s="46"/>
      <c r="JJP196" s="46"/>
      <c r="JJQ196" s="46"/>
      <c r="JJR196" s="46"/>
      <c r="JJS196" s="46"/>
      <c r="JJT196" s="46"/>
      <c r="JJU196" s="46"/>
      <c r="JJV196" s="46"/>
      <c r="JJW196" s="46"/>
      <c r="JJX196" s="46"/>
      <c r="JJY196" s="46"/>
      <c r="JJZ196" s="46"/>
      <c r="JKA196" s="46"/>
      <c r="JKB196" s="46"/>
      <c r="JKC196" s="46"/>
      <c r="JKD196" s="46"/>
      <c r="JKE196" s="46"/>
      <c r="JKF196" s="46"/>
      <c r="JKG196" s="46"/>
      <c r="JKH196" s="46"/>
      <c r="JKI196" s="46"/>
      <c r="JKJ196" s="46"/>
      <c r="JKK196" s="46"/>
      <c r="JKL196" s="46"/>
      <c r="JKM196" s="46"/>
      <c r="JKN196" s="46"/>
      <c r="JKO196" s="46"/>
      <c r="JKP196" s="46"/>
      <c r="JKQ196" s="46"/>
      <c r="JKR196" s="46"/>
      <c r="JKS196" s="46"/>
      <c r="JKT196" s="46"/>
      <c r="JKU196" s="46"/>
      <c r="JKV196" s="46"/>
      <c r="JKW196" s="46"/>
      <c r="JKX196" s="46"/>
      <c r="JKY196" s="46"/>
      <c r="JKZ196" s="46"/>
      <c r="JLA196" s="46"/>
      <c r="JLB196" s="46"/>
      <c r="JLC196" s="46"/>
      <c r="JLD196" s="46"/>
      <c r="JLE196" s="46"/>
      <c r="JLF196" s="46"/>
      <c r="JLG196" s="46"/>
      <c r="JLH196" s="46"/>
      <c r="JLI196" s="46"/>
      <c r="JLJ196" s="46"/>
      <c r="JLK196" s="46"/>
      <c r="JLL196" s="46"/>
      <c r="JLM196" s="46"/>
      <c r="JLN196" s="46"/>
      <c r="JLO196" s="46"/>
      <c r="JLP196" s="46"/>
      <c r="JLQ196" s="46"/>
      <c r="JLR196" s="46"/>
      <c r="JLS196" s="46"/>
      <c r="JLT196" s="46"/>
      <c r="JLU196" s="46"/>
      <c r="JLV196" s="46"/>
      <c r="JLW196" s="46"/>
      <c r="JLX196" s="46"/>
      <c r="JLY196" s="46"/>
      <c r="JLZ196" s="46"/>
      <c r="JMA196" s="46"/>
      <c r="JMB196" s="46"/>
      <c r="JMC196" s="46"/>
      <c r="JMD196" s="46"/>
      <c r="JME196" s="46"/>
      <c r="JMF196" s="46"/>
      <c r="JMG196" s="46"/>
      <c r="JMH196" s="46"/>
      <c r="JMI196" s="46"/>
      <c r="JMJ196" s="46"/>
      <c r="JMK196" s="46"/>
      <c r="JML196" s="46"/>
      <c r="JMM196" s="46"/>
      <c r="JMN196" s="46"/>
      <c r="JMO196" s="46"/>
      <c r="JMP196" s="46"/>
      <c r="JMQ196" s="46"/>
      <c r="JMR196" s="46"/>
      <c r="JMS196" s="46"/>
      <c r="JMT196" s="46"/>
      <c r="JMU196" s="46"/>
      <c r="JMV196" s="46"/>
      <c r="JMW196" s="46"/>
      <c r="JMX196" s="46"/>
      <c r="JMY196" s="46"/>
      <c r="JMZ196" s="46"/>
      <c r="JNA196" s="46"/>
      <c r="JNB196" s="46"/>
      <c r="JNC196" s="46"/>
      <c r="JND196" s="46"/>
      <c r="JNE196" s="46"/>
      <c r="JNF196" s="46"/>
      <c r="JNG196" s="46"/>
      <c r="JNH196" s="46"/>
      <c r="JNI196" s="46"/>
      <c r="JNJ196" s="46"/>
      <c r="JNK196" s="46"/>
      <c r="JNL196" s="46"/>
      <c r="JNM196" s="46"/>
      <c r="JNN196" s="46"/>
      <c r="JNO196" s="46"/>
      <c r="JNP196" s="46"/>
      <c r="JNQ196" s="46"/>
      <c r="JNR196" s="46"/>
      <c r="JNS196" s="46"/>
      <c r="JNT196" s="46"/>
      <c r="JNU196" s="46"/>
      <c r="JNV196" s="46"/>
      <c r="JNW196" s="46"/>
      <c r="JNX196" s="46"/>
      <c r="JNY196" s="46"/>
      <c r="JNZ196" s="46"/>
      <c r="JOA196" s="46"/>
      <c r="JOB196" s="46"/>
      <c r="JOC196" s="46"/>
      <c r="JOD196" s="46"/>
      <c r="JOE196" s="46"/>
      <c r="JOF196" s="46"/>
      <c r="JOG196" s="46"/>
      <c r="JOH196" s="46"/>
      <c r="JOI196" s="46"/>
      <c r="JOJ196" s="46"/>
      <c r="JOK196" s="46"/>
      <c r="JOL196" s="46"/>
      <c r="JOM196" s="46"/>
      <c r="JON196" s="46"/>
      <c r="JOO196" s="46"/>
      <c r="JOP196" s="46"/>
      <c r="JOQ196" s="46"/>
      <c r="JOR196" s="46"/>
      <c r="JOS196" s="46"/>
      <c r="JOT196" s="46"/>
      <c r="JOU196" s="46"/>
      <c r="JOV196" s="46"/>
      <c r="JOW196" s="46"/>
      <c r="JOX196" s="46"/>
      <c r="JOY196" s="46"/>
      <c r="JOZ196" s="46"/>
      <c r="JPA196" s="46"/>
      <c r="JPB196" s="46"/>
      <c r="JPC196" s="46"/>
      <c r="JPD196" s="46"/>
      <c r="JPE196" s="46"/>
      <c r="JPF196" s="46"/>
      <c r="JPG196" s="46"/>
      <c r="JPH196" s="46"/>
      <c r="JPI196" s="46"/>
      <c r="JPJ196" s="46"/>
      <c r="JPK196" s="46"/>
      <c r="JPL196" s="46"/>
      <c r="JPM196" s="46"/>
      <c r="JPN196" s="46"/>
      <c r="JPO196" s="46"/>
      <c r="JPP196" s="46"/>
      <c r="JPQ196" s="46"/>
      <c r="JPR196" s="46"/>
      <c r="JPS196" s="46"/>
      <c r="JPT196" s="46"/>
      <c r="JPU196" s="46"/>
      <c r="JPV196" s="46"/>
      <c r="JPW196" s="46"/>
      <c r="JPX196" s="46"/>
      <c r="JPY196" s="46"/>
      <c r="JPZ196" s="46"/>
      <c r="JQA196" s="46"/>
      <c r="JQB196" s="46"/>
      <c r="JQC196" s="46"/>
      <c r="JQD196" s="46"/>
      <c r="JQE196" s="46"/>
      <c r="JQF196" s="46"/>
      <c r="JQG196" s="46"/>
      <c r="JQH196" s="46"/>
      <c r="JQI196" s="46"/>
      <c r="JQJ196" s="46"/>
      <c r="JQK196" s="46"/>
      <c r="JQL196" s="46"/>
      <c r="JQM196" s="46"/>
      <c r="JQN196" s="46"/>
      <c r="JQO196" s="46"/>
      <c r="JQP196" s="46"/>
      <c r="JQQ196" s="46"/>
      <c r="JQR196" s="46"/>
      <c r="JQS196" s="46"/>
      <c r="JQT196" s="46"/>
      <c r="JQU196" s="46"/>
      <c r="JQV196" s="46"/>
      <c r="JQW196" s="46"/>
      <c r="JQX196" s="46"/>
      <c r="JQY196" s="46"/>
      <c r="JQZ196" s="46"/>
      <c r="JRA196" s="46"/>
      <c r="JRB196" s="46"/>
      <c r="JRC196" s="46"/>
      <c r="JRD196" s="46"/>
      <c r="JRE196" s="46"/>
      <c r="JRF196" s="46"/>
      <c r="JRG196" s="46"/>
      <c r="JRH196" s="46"/>
      <c r="JRI196" s="46"/>
      <c r="JRJ196" s="46"/>
      <c r="JRK196" s="46"/>
      <c r="JRL196" s="46"/>
      <c r="JRM196" s="46"/>
      <c r="JRN196" s="46"/>
      <c r="JRO196" s="46"/>
      <c r="JRP196" s="46"/>
      <c r="JRQ196" s="46"/>
      <c r="JRR196" s="46"/>
      <c r="JRS196" s="46"/>
      <c r="JRT196" s="46"/>
      <c r="JRU196" s="46"/>
      <c r="JRV196" s="46"/>
      <c r="JRW196" s="46"/>
      <c r="JRX196" s="46"/>
      <c r="JRY196" s="46"/>
      <c r="JRZ196" s="46"/>
      <c r="JSA196" s="46"/>
      <c r="JSB196" s="46"/>
      <c r="JSC196" s="46"/>
      <c r="JSD196" s="46"/>
      <c r="JSE196" s="46"/>
      <c r="JSF196" s="46"/>
      <c r="JSG196" s="46"/>
      <c r="JSH196" s="46"/>
      <c r="JSI196" s="46"/>
      <c r="JSJ196" s="46"/>
      <c r="JSK196" s="46"/>
      <c r="JSL196" s="46"/>
      <c r="JSM196" s="46"/>
      <c r="JSN196" s="46"/>
      <c r="JSO196" s="46"/>
      <c r="JSP196" s="46"/>
      <c r="JSQ196" s="46"/>
      <c r="JSR196" s="46"/>
      <c r="JSS196" s="46"/>
      <c r="JST196" s="46"/>
      <c r="JSU196" s="46"/>
      <c r="JSV196" s="46"/>
      <c r="JSW196" s="46"/>
      <c r="JSX196" s="46"/>
      <c r="JSY196" s="46"/>
      <c r="JSZ196" s="46"/>
      <c r="JTA196" s="46"/>
      <c r="JTB196" s="46"/>
      <c r="JTC196" s="46"/>
      <c r="JTD196" s="46"/>
      <c r="JTE196" s="46"/>
      <c r="JTF196" s="46"/>
      <c r="JTG196" s="46"/>
      <c r="JTH196" s="46"/>
      <c r="JTI196" s="46"/>
      <c r="JTJ196" s="46"/>
      <c r="JTK196" s="46"/>
      <c r="JTL196" s="46"/>
      <c r="JTM196" s="46"/>
      <c r="JTN196" s="46"/>
      <c r="JTO196" s="46"/>
      <c r="JTP196" s="46"/>
      <c r="JTQ196" s="46"/>
      <c r="JTR196" s="46"/>
      <c r="JTS196" s="46"/>
      <c r="JTT196" s="46"/>
      <c r="JTU196" s="46"/>
      <c r="JTV196" s="46"/>
      <c r="JTW196" s="46"/>
      <c r="JTX196" s="46"/>
      <c r="JTY196" s="46"/>
      <c r="JTZ196" s="46"/>
      <c r="JUA196" s="46"/>
      <c r="JUB196" s="46"/>
      <c r="JUC196" s="46"/>
      <c r="JUD196" s="46"/>
      <c r="JUE196" s="46"/>
      <c r="JUF196" s="46"/>
      <c r="JUG196" s="46"/>
      <c r="JUH196" s="46"/>
      <c r="JUI196" s="46"/>
      <c r="JUJ196" s="46"/>
      <c r="JUK196" s="46"/>
      <c r="JUL196" s="46"/>
      <c r="JUM196" s="46"/>
      <c r="JUN196" s="46"/>
      <c r="JUO196" s="46"/>
      <c r="JUP196" s="46"/>
      <c r="JUQ196" s="46"/>
      <c r="JUR196" s="46"/>
      <c r="JUS196" s="46"/>
      <c r="JUT196" s="46"/>
      <c r="JUU196" s="46"/>
      <c r="JUV196" s="46"/>
      <c r="JUW196" s="46"/>
      <c r="JUX196" s="46"/>
      <c r="JUY196" s="46"/>
      <c r="JUZ196" s="46"/>
      <c r="JVA196" s="46"/>
      <c r="JVB196" s="46"/>
      <c r="JVC196" s="46"/>
      <c r="JVD196" s="46"/>
      <c r="JVE196" s="46"/>
      <c r="JVF196" s="46"/>
      <c r="JVG196" s="46"/>
      <c r="JVH196" s="46"/>
      <c r="JVI196" s="46"/>
      <c r="JVJ196" s="46"/>
      <c r="JVK196" s="46"/>
      <c r="JVL196" s="46"/>
      <c r="JVM196" s="46"/>
      <c r="JVN196" s="46"/>
      <c r="JVO196" s="46"/>
      <c r="JVP196" s="46"/>
      <c r="JVQ196" s="46"/>
      <c r="JVR196" s="46"/>
      <c r="JVS196" s="46"/>
      <c r="JVT196" s="46"/>
      <c r="JVU196" s="46"/>
      <c r="JVV196" s="46"/>
      <c r="JVW196" s="46"/>
      <c r="JVX196" s="46"/>
      <c r="JVY196" s="46"/>
      <c r="JVZ196" s="46"/>
      <c r="JWA196" s="46"/>
      <c r="JWB196" s="46"/>
      <c r="JWC196" s="46"/>
      <c r="JWD196" s="46"/>
      <c r="JWE196" s="46"/>
      <c r="JWF196" s="46"/>
      <c r="JWG196" s="46"/>
      <c r="JWH196" s="46"/>
      <c r="JWI196" s="46"/>
      <c r="JWJ196" s="46"/>
      <c r="JWK196" s="46"/>
      <c r="JWL196" s="46"/>
      <c r="JWM196" s="46"/>
      <c r="JWN196" s="46"/>
      <c r="JWO196" s="46"/>
      <c r="JWP196" s="46"/>
      <c r="JWQ196" s="46"/>
      <c r="JWR196" s="46"/>
      <c r="JWS196" s="46"/>
      <c r="JWT196" s="46"/>
      <c r="JWU196" s="46"/>
      <c r="JWV196" s="46"/>
      <c r="JWW196" s="46"/>
      <c r="JWX196" s="46"/>
      <c r="JWY196" s="46"/>
      <c r="JWZ196" s="46"/>
      <c r="JXA196" s="46"/>
      <c r="JXB196" s="46"/>
      <c r="JXC196" s="46"/>
      <c r="JXD196" s="46"/>
      <c r="JXE196" s="46"/>
      <c r="JXF196" s="46"/>
      <c r="JXG196" s="46"/>
      <c r="JXH196" s="46"/>
      <c r="JXI196" s="46"/>
      <c r="JXJ196" s="46"/>
      <c r="JXK196" s="46"/>
      <c r="JXL196" s="46"/>
      <c r="JXM196" s="46"/>
      <c r="JXN196" s="46"/>
      <c r="JXO196" s="46"/>
      <c r="JXP196" s="46"/>
      <c r="JXQ196" s="46"/>
      <c r="JXR196" s="46"/>
      <c r="JXS196" s="46"/>
      <c r="JXT196" s="46"/>
      <c r="JXU196" s="46"/>
      <c r="JXV196" s="46"/>
      <c r="JXW196" s="46"/>
      <c r="JXX196" s="46"/>
      <c r="JXY196" s="46"/>
      <c r="JXZ196" s="46"/>
      <c r="JYA196" s="46"/>
      <c r="JYB196" s="46"/>
      <c r="JYC196" s="46"/>
      <c r="JYD196" s="46"/>
      <c r="JYE196" s="46"/>
      <c r="JYF196" s="46"/>
      <c r="JYG196" s="46"/>
      <c r="JYH196" s="46"/>
      <c r="JYI196" s="46"/>
      <c r="JYJ196" s="46"/>
      <c r="JYK196" s="46"/>
      <c r="JYL196" s="46"/>
      <c r="JYM196" s="46"/>
      <c r="JYN196" s="46"/>
      <c r="JYO196" s="46"/>
      <c r="JYP196" s="46"/>
      <c r="JYQ196" s="46"/>
      <c r="JYR196" s="46"/>
      <c r="JYS196" s="46"/>
      <c r="JYT196" s="46"/>
      <c r="JYU196" s="46"/>
      <c r="JYV196" s="46"/>
      <c r="JYW196" s="46"/>
      <c r="JYX196" s="46"/>
      <c r="JYY196" s="46"/>
      <c r="JYZ196" s="46"/>
      <c r="JZA196" s="46"/>
      <c r="JZB196" s="46"/>
      <c r="JZC196" s="46"/>
      <c r="JZD196" s="46"/>
      <c r="JZE196" s="46"/>
      <c r="JZF196" s="46"/>
      <c r="JZG196" s="46"/>
      <c r="JZH196" s="46"/>
      <c r="JZI196" s="46"/>
      <c r="JZJ196" s="46"/>
      <c r="JZK196" s="46"/>
      <c r="JZL196" s="46"/>
      <c r="JZM196" s="46"/>
      <c r="JZN196" s="46"/>
      <c r="JZO196" s="46"/>
      <c r="JZP196" s="46"/>
      <c r="JZQ196" s="46"/>
      <c r="JZR196" s="46"/>
      <c r="JZS196" s="46"/>
      <c r="JZT196" s="46"/>
      <c r="JZU196" s="46"/>
      <c r="JZV196" s="46"/>
      <c r="JZW196" s="46"/>
      <c r="JZX196" s="46"/>
      <c r="JZY196" s="46"/>
      <c r="JZZ196" s="46"/>
      <c r="KAA196" s="46"/>
      <c r="KAB196" s="46"/>
      <c r="KAC196" s="46"/>
      <c r="KAD196" s="46"/>
      <c r="KAE196" s="46"/>
      <c r="KAF196" s="46"/>
      <c r="KAG196" s="46"/>
      <c r="KAH196" s="46"/>
      <c r="KAI196" s="46"/>
      <c r="KAJ196" s="46"/>
      <c r="KAK196" s="46"/>
      <c r="KAL196" s="46"/>
      <c r="KAM196" s="46"/>
      <c r="KAN196" s="46"/>
      <c r="KAO196" s="46"/>
      <c r="KAP196" s="46"/>
      <c r="KAQ196" s="46"/>
      <c r="KAR196" s="46"/>
      <c r="KAS196" s="46"/>
      <c r="KAT196" s="46"/>
      <c r="KAU196" s="46"/>
      <c r="KAV196" s="46"/>
      <c r="KAW196" s="46"/>
      <c r="KAX196" s="46"/>
      <c r="KAY196" s="46"/>
      <c r="KAZ196" s="46"/>
      <c r="KBA196" s="46"/>
      <c r="KBB196" s="46"/>
      <c r="KBC196" s="46"/>
      <c r="KBD196" s="46"/>
      <c r="KBE196" s="46"/>
      <c r="KBF196" s="46"/>
      <c r="KBG196" s="46"/>
      <c r="KBH196" s="46"/>
      <c r="KBI196" s="46"/>
      <c r="KBJ196" s="46"/>
      <c r="KBK196" s="46"/>
      <c r="KBL196" s="46"/>
      <c r="KBM196" s="46"/>
      <c r="KBN196" s="46"/>
      <c r="KBO196" s="46"/>
      <c r="KBP196" s="46"/>
      <c r="KBQ196" s="46"/>
      <c r="KBR196" s="46"/>
      <c r="KBS196" s="46"/>
      <c r="KBT196" s="46"/>
      <c r="KBU196" s="46"/>
      <c r="KBV196" s="46"/>
      <c r="KBW196" s="46"/>
      <c r="KBX196" s="46"/>
      <c r="KBY196" s="46"/>
      <c r="KBZ196" s="46"/>
      <c r="KCA196" s="46"/>
      <c r="KCB196" s="46"/>
      <c r="KCC196" s="46"/>
      <c r="KCD196" s="46"/>
      <c r="KCE196" s="46"/>
      <c r="KCF196" s="46"/>
      <c r="KCG196" s="46"/>
      <c r="KCH196" s="46"/>
      <c r="KCI196" s="46"/>
      <c r="KCJ196" s="46"/>
      <c r="KCK196" s="46"/>
      <c r="KCL196" s="46"/>
      <c r="KCM196" s="46"/>
      <c r="KCN196" s="46"/>
      <c r="KCO196" s="46"/>
      <c r="KCP196" s="46"/>
      <c r="KCQ196" s="46"/>
      <c r="KCR196" s="46"/>
      <c r="KCS196" s="46"/>
      <c r="KCT196" s="46"/>
      <c r="KCU196" s="46"/>
      <c r="KCV196" s="46"/>
      <c r="KCW196" s="46"/>
      <c r="KCX196" s="46"/>
      <c r="KCY196" s="46"/>
      <c r="KCZ196" s="46"/>
      <c r="KDA196" s="46"/>
      <c r="KDB196" s="46"/>
      <c r="KDC196" s="46"/>
      <c r="KDD196" s="46"/>
      <c r="KDE196" s="46"/>
      <c r="KDF196" s="46"/>
      <c r="KDG196" s="46"/>
      <c r="KDH196" s="46"/>
      <c r="KDI196" s="46"/>
      <c r="KDJ196" s="46"/>
      <c r="KDK196" s="46"/>
      <c r="KDL196" s="46"/>
      <c r="KDM196" s="46"/>
      <c r="KDN196" s="46"/>
      <c r="KDO196" s="46"/>
      <c r="KDP196" s="46"/>
      <c r="KDQ196" s="46"/>
      <c r="KDR196" s="46"/>
      <c r="KDS196" s="46"/>
      <c r="KDT196" s="46"/>
      <c r="KDU196" s="46"/>
      <c r="KDV196" s="46"/>
      <c r="KDW196" s="46"/>
      <c r="KDX196" s="46"/>
      <c r="KDY196" s="46"/>
      <c r="KDZ196" s="46"/>
      <c r="KEA196" s="46"/>
      <c r="KEB196" s="46"/>
      <c r="KEC196" s="46"/>
      <c r="KED196" s="46"/>
      <c r="KEE196" s="46"/>
      <c r="KEF196" s="46"/>
      <c r="KEG196" s="46"/>
      <c r="KEH196" s="46"/>
      <c r="KEI196" s="46"/>
      <c r="KEJ196" s="46"/>
      <c r="KEK196" s="46"/>
      <c r="KEL196" s="46"/>
      <c r="KEM196" s="46"/>
      <c r="KEN196" s="46"/>
      <c r="KEO196" s="46"/>
      <c r="KEP196" s="46"/>
      <c r="KEQ196" s="46"/>
      <c r="KER196" s="46"/>
      <c r="KES196" s="46"/>
      <c r="KET196" s="46"/>
      <c r="KEU196" s="46"/>
      <c r="KEV196" s="46"/>
      <c r="KEW196" s="46"/>
      <c r="KEX196" s="46"/>
      <c r="KEY196" s="46"/>
      <c r="KEZ196" s="46"/>
      <c r="KFA196" s="46"/>
      <c r="KFB196" s="46"/>
      <c r="KFC196" s="46"/>
      <c r="KFD196" s="46"/>
      <c r="KFE196" s="46"/>
      <c r="KFF196" s="46"/>
      <c r="KFG196" s="46"/>
      <c r="KFH196" s="46"/>
      <c r="KFI196" s="46"/>
      <c r="KFJ196" s="46"/>
      <c r="KFK196" s="46"/>
      <c r="KFL196" s="46"/>
      <c r="KFM196" s="46"/>
      <c r="KFN196" s="46"/>
      <c r="KFO196" s="46"/>
      <c r="KFP196" s="46"/>
      <c r="KFQ196" s="46"/>
      <c r="KFR196" s="46"/>
      <c r="KFS196" s="46"/>
      <c r="KFT196" s="46"/>
      <c r="KFU196" s="46"/>
      <c r="KFV196" s="46"/>
      <c r="KFW196" s="46"/>
      <c r="KFX196" s="46"/>
      <c r="KFY196" s="46"/>
      <c r="KFZ196" s="46"/>
      <c r="KGA196" s="46"/>
      <c r="KGB196" s="46"/>
      <c r="KGC196" s="46"/>
      <c r="KGD196" s="46"/>
      <c r="KGE196" s="46"/>
      <c r="KGF196" s="46"/>
      <c r="KGG196" s="46"/>
      <c r="KGH196" s="46"/>
      <c r="KGI196" s="46"/>
      <c r="KGJ196" s="46"/>
      <c r="KGK196" s="46"/>
      <c r="KGL196" s="46"/>
      <c r="KGM196" s="46"/>
      <c r="KGN196" s="46"/>
      <c r="KGO196" s="46"/>
      <c r="KGP196" s="46"/>
      <c r="KGQ196" s="46"/>
      <c r="KGR196" s="46"/>
      <c r="KGS196" s="46"/>
      <c r="KGT196" s="46"/>
      <c r="KGU196" s="46"/>
      <c r="KGV196" s="46"/>
      <c r="KGW196" s="46"/>
      <c r="KGX196" s="46"/>
      <c r="KGY196" s="46"/>
      <c r="KGZ196" s="46"/>
      <c r="KHA196" s="46"/>
      <c r="KHB196" s="46"/>
      <c r="KHC196" s="46"/>
      <c r="KHD196" s="46"/>
      <c r="KHE196" s="46"/>
      <c r="KHF196" s="46"/>
      <c r="KHG196" s="46"/>
      <c r="KHH196" s="46"/>
      <c r="KHI196" s="46"/>
      <c r="KHJ196" s="46"/>
      <c r="KHK196" s="46"/>
      <c r="KHL196" s="46"/>
      <c r="KHM196" s="46"/>
      <c r="KHN196" s="46"/>
      <c r="KHO196" s="46"/>
      <c r="KHP196" s="46"/>
      <c r="KHQ196" s="46"/>
      <c r="KHR196" s="46"/>
      <c r="KHS196" s="46"/>
      <c r="KHT196" s="46"/>
      <c r="KHU196" s="46"/>
      <c r="KHV196" s="46"/>
      <c r="KHW196" s="46"/>
      <c r="KHX196" s="46"/>
      <c r="KHY196" s="46"/>
      <c r="KHZ196" s="46"/>
      <c r="KIA196" s="46"/>
      <c r="KIB196" s="46"/>
      <c r="KIC196" s="46"/>
      <c r="KID196" s="46"/>
      <c r="KIE196" s="46"/>
      <c r="KIF196" s="46"/>
      <c r="KIG196" s="46"/>
      <c r="KIH196" s="46"/>
      <c r="KII196" s="46"/>
      <c r="KIJ196" s="46"/>
      <c r="KIK196" s="46"/>
      <c r="KIL196" s="46"/>
      <c r="KIM196" s="46"/>
      <c r="KIN196" s="46"/>
      <c r="KIO196" s="46"/>
      <c r="KIP196" s="46"/>
      <c r="KIQ196" s="46"/>
      <c r="KIR196" s="46"/>
      <c r="KIS196" s="46"/>
      <c r="KIT196" s="46"/>
      <c r="KIU196" s="46"/>
      <c r="KIV196" s="46"/>
      <c r="KIW196" s="46"/>
      <c r="KIX196" s="46"/>
      <c r="KIY196" s="46"/>
      <c r="KIZ196" s="46"/>
      <c r="KJA196" s="46"/>
      <c r="KJB196" s="46"/>
      <c r="KJC196" s="46"/>
      <c r="KJD196" s="46"/>
      <c r="KJE196" s="46"/>
      <c r="KJF196" s="46"/>
      <c r="KJG196" s="46"/>
      <c r="KJH196" s="46"/>
      <c r="KJI196" s="46"/>
      <c r="KJJ196" s="46"/>
      <c r="KJK196" s="46"/>
      <c r="KJL196" s="46"/>
      <c r="KJM196" s="46"/>
      <c r="KJN196" s="46"/>
      <c r="KJO196" s="46"/>
      <c r="KJP196" s="46"/>
      <c r="KJQ196" s="46"/>
      <c r="KJR196" s="46"/>
      <c r="KJS196" s="46"/>
      <c r="KJT196" s="46"/>
      <c r="KJU196" s="46"/>
      <c r="KJV196" s="46"/>
      <c r="KJW196" s="46"/>
      <c r="KJX196" s="46"/>
      <c r="KJY196" s="46"/>
      <c r="KJZ196" s="46"/>
      <c r="KKA196" s="46"/>
      <c r="KKB196" s="46"/>
      <c r="KKC196" s="46"/>
      <c r="KKD196" s="46"/>
      <c r="KKE196" s="46"/>
      <c r="KKF196" s="46"/>
      <c r="KKG196" s="46"/>
      <c r="KKH196" s="46"/>
      <c r="KKI196" s="46"/>
      <c r="KKJ196" s="46"/>
      <c r="KKK196" s="46"/>
      <c r="KKL196" s="46"/>
      <c r="KKM196" s="46"/>
      <c r="KKN196" s="46"/>
      <c r="KKO196" s="46"/>
      <c r="KKP196" s="46"/>
      <c r="KKQ196" s="46"/>
      <c r="KKR196" s="46"/>
      <c r="KKS196" s="46"/>
      <c r="KKT196" s="46"/>
      <c r="KKU196" s="46"/>
      <c r="KKV196" s="46"/>
      <c r="KKW196" s="46"/>
      <c r="KKX196" s="46"/>
      <c r="KKY196" s="46"/>
      <c r="KKZ196" s="46"/>
      <c r="KLA196" s="46"/>
      <c r="KLB196" s="46"/>
      <c r="KLC196" s="46"/>
      <c r="KLD196" s="46"/>
      <c r="KLE196" s="46"/>
      <c r="KLF196" s="46"/>
      <c r="KLG196" s="46"/>
      <c r="KLH196" s="46"/>
      <c r="KLI196" s="46"/>
      <c r="KLJ196" s="46"/>
      <c r="KLK196" s="46"/>
      <c r="KLL196" s="46"/>
      <c r="KLM196" s="46"/>
      <c r="KLN196" s="46"/>
      <c r="KLO196" s="46"/>
      <c r="KLP196" s="46"/>
      <c r="KLQ196" s="46"/>
      <c r="KLR196" s="46"/>
      <c r="KLS196" s="46"/>
      <c r="KLT196" s="46"/>
      <c r="KLU196" s="46"/>
      <c r="KLV196" s="46"/>
      <c r="KLW196" s="46"/>
      <c r="KLX196" s="46"/>
      <c r="KLY196" s="46"/>
      <c r="KLZ196" s="46"/>
      <c r="KMA196" s="46"/>
      <c r="KMB196" s="46"/>
      <c r="KMC196" s="46"/>
      <c r="KMD196" s="46"/>
      <c r="KME196" s="46"/>
      <c r="KMF196" s="46"/>
      <c r="KMG196" s="46"/>
      <c r="KMH196" s="46"/>
      <c r="KMI196" s="46"/>
      <c r="KMJ196" s="46"/>
      <c r="KMK196" s="46"/>
      <c r="KML196" s="46"/>
      <c r="KMM196" s="46"/>
      <c r="KMN196" s="46"/>
      <c r="KMO196" s="46"/>
      <c r="KMP196" s="46"/>
      <c r="KMQ196" s="46"/>
      <c r="KMR196" s="46"/>
      <c r="KMS196" s="46"/>
      <c r="KMT196" s="46"/>
      <c r="KMU196" s="46"/>
      <c r="KMV196" s="46"/>
      <c r="KMW196" s="46"/>
      <c r="KMX196" s="46"/>
      <c r="KMY196" s="46"/>
      <c r="KMZ196" s="46"/>
      <c r="KNA196" s="46"/>
      <c r="KNB196" s="46"/>
      <c r="KNC196" s="46"/>
      <c r="KND196" s="46"/>
      <c r="KNE196" s="46"/>
      <c r="KNF196" s="46"/>
      <c r="KNG196" s="46"/>
      <c r="KNH196" s="46"/>
      <c r="KNI196" s="46"/>
      <c r="KNJ196" s="46"/>
      <c r="KNK196" s="46"/>
      <c r="KNL196" s="46"/>
      <c r="KNM196" s="46"/>
      <c r="KNN196" s="46"/>
      <c r="KNO196" s="46"/>
      <c r="KNP196" s="46"/>
      <c r="KNQ196" s="46"/>
      <c r="KNR196" s="46"/>
      <c r="KNS196" s="46"/>
      <c r="KNT196" s="46"/>
      <c r="KNU196" s="46"/>
      <c r="KNV196" s="46"/>
      <c r="KNW196" s="46"/>
      <c r="KNX196" s="46"/>
      <c r="KNY196" s="46"/>
      <c r="KNZ196" s="46"/>
      <c r="KOA196" s="46"/>
      <c r="KOB196" s="46"/>
      <c r="KOC196" s="46"/>
      <c r="KOD196" s="46"/>
      <c r="KOE196" s="46"/>
      <c r="KOF196" s="46"/>
      <c r="KOG196" s="46"/>
      <c r="KOH196" s="46"/>
      <c r="KOI196" s="46"/>
      <c r="KOJ196" s="46"/>
      <c r="KOK196" s="46"/>
      <c r="KOL196" s="46"/>
      <c r="KOM196" s="46"/>
      <c r="KON196" s="46"/>
      <c r="KOO196" s="46"/>
      <c r="KOP196" s="46"/>
      <c r="KOQ196" s="46"/>
      <c r="KOR196" s="46"/>
      <c r="KOS196" s="46"/>
      <c r="KOT196" s="46"/>
      <c r="KOU196" s="46"/>
      <c r="KOV196" s="46"/>
      <c r="KOW196" s="46"/>
      <c r="KOX196" s="46"/>
      <c r="KOY196" s="46"/>
      <c r="KOZ196" s="46"/>
      <c r="KPA196" s="46"/>
      <c r="KPB196" s="46"/>
      <c r="KPC196" s="46"/>
      <c r="KPD196" s="46"/>
      <c r="KPE196" s="46"/>
      <c r="KPF196" s="46"/>
      <c r="KPG196" s="46"/>
      <c r="KPH196" s="46"/>
      <c r="KPI196" s="46"/>
      <c r="KPJ196" s="46"/>
      <c r="KPK196" s="46"/>
      <c r="KPL196" s="46"/>
      <c r="KPM196" s="46"/>
      <c r="KPN196" s="46"/>
      <c r="KPO196" s="46"/>
      <c r="KPP196" s="46"/>
      <c r="KPQ196" s="46"/>
      <c r="KPR196" s="46"/>
      <c r="KPS196" s="46"/>
      <c r="KPT196" s="46"/>
      <c r="KPU196" s="46"/>
      <c r="KPV196" s="46"/>
      <c r="KPW196" s="46"/>
      <c r="KPX196" s="46"/>
      <c r="KPY196" s="46"/>
      <c r="KPZ196" s="46"/>
      <c r="KQA196" s="46"/>
      <c r="KQB196" s="46"/>
      <c r="KQC196" s="46"/>
      <c r="KQD196" s="46"/>
      <c r="KQE196" s="46"/>
      <c r="KQF196" s="46"/>
      <c r="KQG196" s="46"/>
      <c r="KQH196" s="46"/>
      <c r="KQI196" s="46"/>
      <c r="KQJ196" s="46"/>
      <c r="KQK196" s="46"/>
      <c r="KQL196" s="46"/>
      <c r="KQM196" s="46"/>
      <c r="KQN196" s="46"/>
      <c r="KQO196" s="46"/>
      <c r="KQP196" s="46"/>
      <c r="KQQ196" s="46"/>
      <c r="KQR196" s="46"/>
      <c r="KQS196" s="46"/>
      <c r="KQT196" s="46"/>
      <c r="KQU196" s="46"/>
      <c r="KQV196" s="46"/>
      <c r="KQW196" s="46"/>
      <c r="KQX196" s="46"/>
      <c r="KQY196" s="46"/>
      <c r="KQZ196" s="46"/>
      <c r="KRA196" s="46"/>
      <c r="KRB196" s="46"/>
      <c r="KRC196" s="46"/>
      <c r="KRD196" s="46"/>
      <c r="KRE196" s="46"/>
      <c r="KRF196" s="46"/>
      <c r="KRG196" s="46"/>
      <c r="KRH196" s="46"/>
      <c r="KRI196" s="46"/>
      <c r="KRJ196" s="46"/>
      <c r="KRK196" s="46"/>
      <c r="KRL196" s="46"/>
      <c r="KRM196" s="46"/>
      <c r="KRN196" s="46"/>
      <c r="KRO196" s="46"/>
      <c r="KRP196" s="46"/>
      <c r="KRQ196" s="46"/>
      <c r="KRR196" s="46"/>
      <c r="KRS196" s="46"/>
      <c r="KRT196" s="46"/>
      <c r="KRU196" s="46"/>
      <c r="KRV196" s="46"/>
      <c r="KRW196" s="46"/>
      <c r="KRX196" s="46"/>
      <c r="KRY196" s="46"/>
      <c r="KRZ196" s="46"/>
      <c r="KSA196" s="46"/>
      <c r="KSB196" s="46"/>
      <c r="KSC196" s="46"/>
      <c r="KSD196" s="46"/>
      <c r="KSE196" s="46"/>
      <c r="KSF196" s="46"/>
      <c r="KSG196" s="46"/>
      <c r="KSH196" s="46"/>
      <c r="KSI196" s="46"/>
      <c r="KSJ196" s="46"/>
      <c r="KSK196" s="46"/>
      <c r="KSL196" s="46"/>
      <c r="KSM196" s="46"/>
      <c r="KSN196" s="46"/>
      <c r="KSO196" s="46"/>
      <c r="KSP196" s="46"/>
      <c r="KSQ196" s="46"/>
      <c r="KSR196" s="46"/>
      <c r="KSS196" s="46"/>
      <c r="KST196" s="46"/>
      <c r="KSU196" s="46"/>
      <c r="KSV196" s="46"/>
      <c r="KSW196" s="46"/>
      <c r="KSX196" s="46"/>
      <c r="KSY196" s="46"/>
      <c r="KSZ196" s="46"/>
      <c r="KTA196" s="46"/>
      <c r="KTB196" s="46"/>
      <c r="KTC196" s="46"/>
      <c r="KTD196" s="46"/>
      <c r="KTE196" s="46"/>
      <c r="KTF196" s="46"/>
      <c r="KTG196" s="46"/>
      <c r="KTH196" s="46"/>
      <c r="KTI196" s="46"/>
      <c r="KTJ196" s="46"/>
      <c r="KTK196" s="46"/>
      <c r="KTL196" s="46"/>
      <c r="KTM196" s="46"/>
      <c r="KTN196" s="46"/>
      <c r="KTO196" s="46"/>
      <c r="KTP196" s="46"/>
      <c r="KTQ196" s="46"/>
      <c r="KTR196" s="46"/>
      <c r="KTS196" s="46"/>
      <c r="KTT196" s="46"/>
      <c r="KTU196" s="46"/>
      <c r="KTV196" s="46"/>
      <c r="KTW196" s="46"/>
      <c r="KTX196" s="46"/>
      <c r="KTY196" s="46"/>
      <c r="KTZ196" s="46"/>
      <c r="KUA196" s="46"/>
      <c r="KUB196" s="46"/>
      <c r="KUC196" s="46"/>
      <c r="KUD196" s="46"/>
      <c r="KUE196" s="46"/>
      <c r="KUF196" s="46"/>
      <c r="KUG196" s="46"/>
      <c r="KUH196" s="46"/>
      <c r="KUI196" s="46"/>
      <c r="KUJ196" s="46"/>
      <c r="KUK196" s="46"/>
      <c r="KUL196" s="46"/>
      <c r="KUM196" s="46"/>
      <c r="KUN196" s="46"/>
      <c r="KUO196" s="46"/>
      <c r="KUP196" s="46"/>
      <c r="KUQ196" s="46"/>
      <c r="KUR196" s="46"/>
      <c r="KUS196" s="46"/>
      <c r="KUT196" s="46"/>
      <c r="KUU196" s="46"/>
      <c r="KUV196" s="46"/>
      <c r="KUW196" s="46"/>
      <c r="KUX196" s="46"/>
      <c r="KUY196" s="46"/>
      <c r="KUZ196" s="46"/>
      <c r="KVA196" s="46"/>
      <c r="KVB196" s="46"/>
      <c r="KVC196" s="46"/>
      <c r="KVD196" s="46"/>
      <c r="KVE196" s="46"/>
      <c r="KVF196" s="46"/>
      <c r="KVG196" s="46"/>
      <c r="KVH196" s="46"/>
      <c r="KVI196" s="46"/>
      <c r="KVJ196" s="46"/>
      <c r="KVK196" s="46"/>
      <c r="KVL196" s="46"/>
      <c r="KVM196" s="46"/>
      <c r="KVN196" s="46"/>
      <c r="KVO196" s="46"/>
      <c r="KVP196" s="46"/>
      <c r="KVQ196" s="46"/>
      <c r="KVR196" s="46"/>
      <c r="KVS196" s="46"/>
      <c r="KVT196" s="46"/>
      <c r="KVU196" s="46"/>
      <c r="KVV196" s="46"/>
      <c r="KVW196" s="46"/>
      <c r="KVX196" s="46"/>
      <c r="KVY196" s="46"/>
      <c r="KVZ196" s="46"/>
      <c r="KWA196" s="46"/>
      <c r="KWB196" s="46"/>
      <c r="KWC196" s="46"/>
      <c r="KWD196" s="46"/>
      <c r="KWE196" s="46"/>
      <c r="KWF196" s="46"/>
      <c r="KWG196" s="46"/>
      <c r="KWH196" s="46"/>
      <c r="KWI196" s="46"/>
      <c r="KWJ196" s="46"/>
      <c r="KWK196" s="46"/>
      <c r="KWL196" s="46"/>
      <c r="KWM196" s="46"/>
      <c r="KWN196" s="46"/>
      <c r="KWO196" s="46"/>
      <c r="KWP196" s="46"/>
      <c r="KWQ196" s="46"/>
      <c r="KWR196" s="46"/>
      <c r="KWS196" s="46"/>
      <c r="KWT196" s="46"/>
      <c r="KWU196" s="46"/>
      <c r="KWV196" s="46"/>
      <c r="KWW196" s="46"/>
      <c r="KWX196" s="46"/>
      <c r="KWY196" s="46"/>
      <c r="KWZ196" s="46"/>
      <c r="KXA196" s="46"/>
      <c r="KXB196" s="46"/>
      <c r="KXC196" s="46"/>
      <c r="KXD196" s="46"/>
      <c r="KXE196" s="46"/>
      <c r="KXF196" s="46"/>
      <c r="KXG196" s="46"/>
      <c r="KXH196" s="46"/>
      <c r="KXI196" s="46"/>
      <c r="KXJ196" s="46"/>
      <c r="KXK196" s="46"/>
      <c r="KXL196" s="46"/>
      <c r="KXM196" s="46"/>
      <c r="KXN196" s="46"/>
      <c r="KXO196" s="46"/>
      <c r="KXP196" s="46"/>
      <c r="KXQ196" s="46"/>
      <c r="KXR196" s="46"/>
      <c r="KXS196" s="46"/>
      <c r="KXT196" s="46"/>
      <c r="KXU196" s="46"/>
      <c r="KXV196" s="46"/>
      <c r="KXW196" s="46"/>
      <c r="KXX196" s="46"/>
      <c r="KXY196" s="46"/>
      <c r="KXZ196" s="46"/>
      <c r="KYA196" s="46"/>
      <c r="KYB196" s="46"/>
      <c r="KYC196" s="46"/>
      <c r="KYD196" s="46"/>
      <c r="KYE196" s="46"/>
      <c r="KYF196" s="46"/>
      <c r="KYG196" s="46"/>
      <c r="KYH196" s="46"/>
      <c r="KYI196" s="46"/>
      <c r="KYJ196" s="46"/>
      <c r="KYK196" s="46"/>
      <c r="KYL196" s="46"/>
      <c r="KYM196" s="46"/>
      <c r="KYN196" s="46"/>
      <c r="KYO196" s="46"/>
      <c r="KYP196" s="46"/>
      <c r="KYQ196" s="46"/>
      <c r="KYR196" s="46"/>
      <c r="KYS196" s="46"/>
      <c r="KYT196" s="46"/>
      <c r="KYU196" s="46"/>
      <c r="KYV196" s="46"/>
      <c r="KYW196" s="46"/>
      <c r="KYX196" s="46"/>
      <c r="KYY196" s="46"/>
      <c r="KYZ196" s="46"/>
      <c r="KZA196" s="46"/>
      <c r="KZB196" s="46"/>
      <c r="KZC196" s="46"/>
      <c r="KZD196" s="46"/>
      <c r="KZE196" s="46"/>
      <c r="KZF196" s="46"/>
      <c r="KZG196" s="46"/>
      <c r="KZH196" s="46"/>
      <c r="KZI196" s="46"/>
      <c r="KZJ196" s="46"/>
      <c r="KZK196" s="46"/>
      <c r="KZL196" s="46"/>
      <c r="KZM196" s="46"/>
      <c r="KZN196" s="46"/>
      <c r="KZO196" s="46"/>
      <c r="KZP196" s="46"/>
      <c r="KZQ196" s="46"/>
      <c r="KZR196" s="46"/>
      <c r="KZS196" s="46"/>
      <c r="KZT196" s="46"/>
      <c r="KZU196" s="46"/>
      <c r="KZV196" s="46"/>
      <c r="KZW196" s="46"/>
      <c r="KZX196" s="46"/>
      <c r="KZY196" s="46"/>
      <c r="KZZ196" s="46"/>
      <c r="LAA196" s="46"/>
      <c r="LAB196" s="46"/>
      <c r="LAC196" s="46"/>
      <c r="LAD196" s="46"/>
      <c r="LAE196" s="46"/>
      <c r="LAF196" s="46"/>
      <c r="LAG196" s="46"/>
      <c r="LAH196" s="46"/>
      <c r="LAI196" s="46"/>
      <c r="LAJ196" s="46"/>
      <c r="LAK196" s="46"/>
      <c r="LAL196" s="46"/>
      <c r="LAM196" s="46"/>
      <c r="LAN196" s="46"/>
      <c r="LAO196" s="46"/>
      <c r="LAP196" s="46"/>
      <c r="LAQ196" s="46"/>
      <c r="LAR196" s="46"/>
      <c r="LAS196" s="46"/>
      <c r="LAT196" s="46"/>
      <c r="LAU196" s="46"/>
      <c r="LAV196" s="46"/>
      <c r="LAW196" s="46"/>
      <c r="LAX196" s="46"/>
      <c r="LAY196" s="46"/>
      <c r="LAZ196" s="46"/>
      <c r="LBA196" s="46"/>
      <c r="LBB196" s="46"/>
      <c r="LBC196" s="46"/>
      <c r="LBD196" s="46"/>
      <c r="LBE196" s="46"/>
      <c r="LBF196" s="46"/>
      <c r="LBG196" s="46"/>
      <c r="LBH196" s="46"/>
      <c r="LBI196" s="46"/>
      <c r="LBJ196" s="46"/>
      <c r="LBK196" s="46"/>
      <c r="LBL196" s="46"/>
      <c r="LBM196" s="46"/>
      <c r="LBN196" s="46"/>
      <c r="LBO196" s="46"/>
      <c r="LBP196" s="46"/>
      <c r="LBQ196" s="46"/>
      <c r="LBR196" s="46"/>
      <c r="LBS196" s="46"/>
      <c r="LBT196" s="46"/>
      <c r="LBU196" s="46"/>
      <c r="LBV196" s="46"/>
      <c r="LBW196" s="46"/>
      <c r="LBX196" s="46"/>
      <c r="LBY196" s="46"/>
      <c r="LBZ196" s="46"/>
      <c r="LCA196" s="46"/>
      <c r="LCB196" s="46"/>
      <c r="LCC196" s="46"/>
      <c r="LCD196" s="46"/>
      <c r="LCE196" s="46"/>
      <c r="LCF196" s="46"/>
      <c r="LCG196" s="46"/>
      <c r="LCH196" s="46"/>
      <c r="LCI196" s="46"/>
      <c r="LCJ196" s="46"/>
      <c r="LCK196" s="46"/>
      <c r="LCL196" s="46"/>
      <c r="LCM196" s="46"/>
      <c r="LCN196" s="46"/>
      <c r="LCO196" s="46"/>
      <c r="LCP196" s="46"/>
      <c r="LCQ196" s="46"/>
      <c r="LCR196" s="46"/>
      <c r="LCS196" s="46"/>
      <c r="LCT196" s="46"/>
      <c r="LCU196" s="46"/>
      <c r="LCV196" s="46"/>
      <c r="LCW196" s="46"/>
      <c r="LCX196" s="46"/>
      <c r="LCY196" s="46"/>
      <c r="LCZ196" s="46"/>
      <c r="LDA196" s="46"/>
      <c r="LDB196" s="46"/>
      <c r="LDC196" s="46"/>
      <c r="LDD196" s="46"/>
      <c r="LDE196" s="46"/>
      <c r="LDF196" s="46"/>
      <c r="LDG196" s="46"/>
      <c r="LDH196" s="46"/>
      <c r="LDI196" s="46"/>
      <c r="LDJ196" s="46"/>
      <c r="LDK196" s="46"/>
      <c r="LDL196" s="46"/>
      <c r="LDM196" s="46"/>
      <c r="LDN196" s="46"/>
      <c r="LDO196" s="46"/>
      <c r="LDP196" s="46"/>
      <c r="LDQ196" s="46"/>
      <c r="LDR196" s="46"/>
      <c r="LDS196" s="46"/>
      <c r="LDT196" s="46"/>
      <c r="LDU196" s="46"/>
      <c r="LDV196" s="46"/>
      <c r="LDW196" s="46"/>
      <c r="LDX196" s="46"/>
      <c r="LDY196" s="46"/>
      <c r="LDZ196" s="46"/>
      <c r="LEA196" s="46"/>
      <c r="LEB196" s="46"/>
      <c r="LEC196" s="46"/>
      <c r="LED196" s="46"/>
      <c r="LEE196" s="46"/>
      <c r="LEF196" s="46"/>
      <c r="LEG196" s="46"/>
      <c r="LEH196" s="46"/>
      <c r="LEI196" s="46"/>
      <c r="LEJ196" s="46"/>
      <c r="LEK196" s="46"/>
      <c r="LEL196" s="46"/>
      <c r="LEM196" s="46"/>
      <c r="LEN196" s="46"/>
      <c r="LEO196" s="46"/>
      <c r="LEP196" s="46"/>
      <c r="LEQ196" s="46"/>
      <c r="LER196" s="46"/>
      <c r="LES196" s="46"/>
      <c r="LET196" s="46"/>
      <c r="LEU196" s="46"/>
      <c r="LEV196" s="46"/>
      <c r="LEW196" s="46"/>
      <c r="LEX196" s="46"/>
      <c r="LEY196" s="46"/>
      <c r="LEZ196" s="46"/>
      <c r="LFA196" s="46"/>
      <c r="LFB196" s="46"/>
      <c r="LFC196" s="46"/>
      <c r="LFD196" s="46"/>
      <c r="LFE196" s="46"/>
      <c r="LFF196" s="46"/>
      <c r="LFG196" s="46"/>
      <c r="LFH196" s="46"/>
      <c r="LFI196" s="46"/>
      <c r="LFJ196" s="46"/>
      <c r="LFK196" s="46"/>
      <c r="LFL196" s="46"/>
      <c r="LFM196" s="46"/>
      <c r="LFN196" s="46"/>
      <c r="LFO196" s="46"/>
      <c r="LFP196" s="46"/>
      <c r="LFQ196" s="46"/>
      <c r="LFR196" s="46"/>
      <c r="LFS196" s="46"/>
      <c r="LFT196" s="46"/>
      <c r="LFU196" s="46"/>
      <c r="LFV196" s="46"/>
      <c r="LFW196" s="46"/>
      <c r="LFX196" s="46"/>
      <c r="LFY196" s="46"/>
      <c r="LFZ196" s="46"/>
      <c r="LGA196" s="46"/>
      <c r="LGB196" s="46"/>
      <c r="LGC196" s="46"/>
      <c r="LGD196" s="46"/>
      <c r="LGE196" s="46"/>
      <c r="LGF196" s="46"/>
      <c r="LGG196" s="46"/>
      <c r="LGH196" s="46"/>
      <c r="LGI196" s="46"/>
      <c r="LGJ196" s="46"/>
      <c r="LGK196" s="46"/>
      <c r="LGL196" s="46"/>
      <c r="LGM196" s="46"/>
      <c r="LGN196" s="46"/>
      <c r="LGO196" s="46"/>
      <c r="LGP196" s="46"/>
      <c r="LGQ196" s="46"/>
      <c r="LGR196" s="46"/>
      <c r="LGS196" s="46"/>
      <c r="LGT196" s="46"/>
      <c r="LGU196" s="46"/>
      <c r="LGV196" s="46"/>
      <c r="LGW196" s="46"/>
      <c r="LGX196" s="46"/>
      <c r="LGY196" s="46"/>
      <c r="LGZ196" s="46"/>
      <c r="LHA196" s="46"/>
      <c r="LHB196" s="46"/>
      <c r="LHC196" s="46"/>
      <c r="LHD196" s="46"/>
      <c r="LHE196" s="46"/>
      <c r="LHF196" s="46"/>
      <c r="LHG196" s="46"/>
      <c r="LHH196" s="46"/>
      <c r="LHI196" s="46"/>
      <c r="LHJ196" s="46"/>
      <c r="LHK196" s="46"/>
      <c r="LHL196" s="46"/>
      <c r="LHM196" s="46"/>
      <c r="LHN196" s="46"/>
      <c r="LHO196" s="46"/>
      <c r="LHP196" s="46"/>
      <c r="LHQ196" s="46"/>
      <c r="LHR196" s="46"/>
      <c r="LHS196" s="46"/>
      <c r="LHT196" s="46"/>
      <c r="LHU196" s="46"/>
      <c r="LHV196" s="46"/>
      <c r="LHW196" s="46"/>
      <c r="LHX196" s="46"/>
      <c r="LHY196" s="46"/>
      <c r="LHZ196" s="46"/>
      <c r="LIA196" s="46"/>
      <c r="LIB196" s="46"/>
      <c r="LIC196" s="46"/>
      <c r="LID196" s="46"/>
      <c r="LIE196" s="46"/>
      <c r="LIF196" s="46"/>
      <c r="LIG196" s="46"/>
      <c r="LIH196" s="46"/>
      <c r="LII196" s="46"/>
      <c r="LIJ196" s="46"/>
      <c r="LIK196" s="46"/>
      <c r="LIL196" s="46"/>
      <c r="LIM196" s="46"/>
      <c r="LIN196" s="46"/>
      <c r="LIO196" s="46"/>
      <c r="LIP196" s="46"/>
      <c r="LIQ196" s="46"/>
      <c r="LIR196" s="46"/>
      <c r="LIS196" s="46"/>
      <c r="LIT196" s="46"/>
      <c r="LIU196" s="46"/>
      <c r="LIV196" s="46"/>
      <c r="LIW196" s="46"/>
      <c r="LIX196" s="46"/>
      <c r="LIY196" s="46"/>
      <c r="LIZ196" s="46"/>
      <c r="LJA196" s="46"/>
      <c r="LJB196" s="46"/>
      <c r="LJC196" s="46"/>
      <c r="LJD196" s="46"/>
      <c r="LJE196" s="46"/>
      <c r="LJF196" s="46"/>
      <c r="LJG196" s="46"/>
      <c r="LJH196" s="46"/>
      <c r="LJI196" s="46"/>
      <c r="LJJ196" s="46"/>
      <c r="LJK196" s="46"/>
      <c r="LJL196" s="46"/>
      <c r="LJM196" s="46"/>
      <c r="LJN196" s="46"/>
      <c r="LJO196" s="46"/>
      <c r="LJP196" s="46"/>
      <c r="LJQ196" s="46"/>
      <c r="LJR196" s="46"/>
      <c r="LJS196" s="46"/>
      <c r="LJT196" s="46"/>
      <c r="LJU196" s="46"/>
      <c r="LJV196" s="46"/>
      <c r="LJW196" s="46"/>
      <c r="LJX196" s="46"/>
      <c r="LJY196" s="46"/>
      <c r="LJZ196" s="46"/>
      <c r="LKA196" s="46"/>
      <c r="LKB196" s="46"/>
      <c r="LKC196" s="46"/>
      <c r="LKD196" s="46"/>
      <c r="LKE196" s="46"/>
      <c r="LKF196" s="46"/>
      <c r="LKG196" s="46"/>
      <c r="LKH196" s="46"/>
      <c r="LKI196" s="46"/>
      <c r="LKJ196" s="46"/>
      <c r="LKK196" s="46"/>
      <c r="LKL196" s="46"/>
      <c r="LKM196" s="46"/>
      <c r="LKN196" s="46"/>
      <c r="LKO196" s="46"/>
      <c r="LKP196" s="46"/>
      <c r="LKQ196" s="46"/>
      <c r="LKR196" s="46"/>
      <c r="LKS196" s="46"/>
      <c r="LKT196" s="46"/>
      <c r="LKU196" s="46"/>
      <c r="LKV196" s="46"/>
      <c r="LKW196" s="46"/>
      <c r="LKX196" s="46"/>
      <c r="LKY196" s="46"/>
      <c r="LKZ196" s="46"/>
      <c r="LLA196" s="46"/>
      <c r="LLB196" s="46"/>
      <c r="LLC196" s="46"/>
      <c r="LLD196" s="46"/>
      <c r="LLE196" s="46"/>
      <c r="LLF196" s="46"/>
      <c r="LLG196" s="46"/>
      <c r="LLH196" s="46"/>
      <c r="LLI196" s="46"/>
      <c r="LLJ196" s="46"/>
      <c r="LLK196" s="46"/>
      <c r="LLL196" s="46"/>
      <c r="LLM196" s="46"/>
      <c r="LLN196" s="46"/>
      <c r="LLO196" s="46"/>
      <c r="LLP196" s="46"/>
      <c r="LLQ196" s="46"/>
      <c r="LLR196" s="46"/>
      <c r="LLS196" s="46"/>
      <c r="LLT196" s="46"/>
      <c r="LLU196" s="46"/>
      <c r="LLV196" s="46"/>
      <c r="LLW196" s="46"/>
      <c r="LLX196" s="46"/>
      <c r="LLY196" s="46"/>
      <c r="LLZ196" s="46"/>
      <c r="LMA196" s="46"/>
      <c r="LMB196" s="46"/>
      <c r="LMC196" s="46"/>
      <c r="LMD196" s="46"/>
      <c r="LME196" s="46"/>
      <c r="LMF196" s="46"/>
      <c r="LMG196" s="46"/>
      <c r="LMH196" s="46"/>
      <c r="LMI196" s="46"/>
      <c r="LMJ196" s="46"/>
      <c r="LMK196" s="46"/>
      <c r="LML196" s="46"/>
      <c r="LMM196" s="46"/>
      <c r="LMN196" s="46"/>
      <c r="LMO196" s="46"/>
      <c r="LMP196" s="46"/>
      <c r="LMQ196" s="46"/>
      <c r="LMR196" s="46"/>
      <c r="LMS196" s="46"/>
      <c r="LMT196" s="46"/>
      <c r="LMU196" s="46"/>
      <c r="LMV196" s="46"/>
      <c r="LMW196" s="46"/>
      <c r="LMX196" s="46"/>
      <c r="LMY196" s="46"/>
      <c r="LMZ196" s="46"/>
      <c r="LNA196" s="46"/>
      <c r="LNB196" s="46"/>
      <c r="LNC196" s="46"/>
      <c r="LND196" s="46"/>
      <c r="LNE196" s="46"/>
      <c r="LNF196" s="46"/>
      <c r="LNG196" s="46"/>
      <c r="LNH196" s="46"/>
      <c r="LNI196" s="46"/>
      <c r="LNJ196" s="46"/>
      <c r="LNK196" s="46"/>
      <c r="LNL196" s="46"/>
      <c r="LNM196" s="46"/>
      <c r="LNN196" s="46"/>
      <c r="LNO196" s="46"/>
      <c r="LNP196" s="46"/>
      <c r="LNQ196" s="46"/>
      <c r="LNR196" s="46"/>
      <c r="LNS196" s="46"/>
      <c r="LNT196" s="46"/>
      <c r="LNU196" s="46"/>
      <c r="LNV196" s="46"/>
      <c r="LNW196" s="46"/>
      <c r="LNX196" s="46"/>
      <c r="LNY196" s="46"/>
      <c r="LNZ196" s="46"/>
      <c r="LOA196" s="46"/>
      <c r="LOB196" s="46"/>
      <c r="LOC196" s="46"/>
      <c r="LOD196" s="46"/>
      <c r="LOE196" s="46"/>
      <c r="LOF196" s="46"/>
      <c r="LOG196" s="46"/>
      <c r="LOH196" s="46"/>
      <c r="LOI196" s="46"/>
      <c r="LOJ196" s="46"/>
      <c r="LOK196" s="46"/>
      <c r="LOL196" s="46"/>
      <c r="LOM196" s="46"/>
      <c r="LON196" s="46"/>
      <c r="LOO196" s="46"/>
      <c r="LOP196" s="46"/>
      <c r="LOQ196" s="46"/>
      <c r="LOR196" s="46"/>
      <c r="LOS196" s="46"/>
      <c r="LOT196" s="46"/>
      <c r="LOU196" s="46"/>
      <c r="LOV196" s="46"/>
      <c r="LOW196" s="46"/>
      <c r="LOX196" s="46"/>
      <c r="LOY196" s="46"/>
      <c r="LOZ196" s="46"/>
      <c r="LPA196" s="46"/>
      <c r="LPB196" s="46"/>
      <c r="LPC196" s="46"/>
      <c r="LPD196" s="46"/>
      <c r="LPE196" s="46"/>
      <c r="LPF196" s="46"/>
      <c r="LPG196" s="46"/>
      <c r="LPH196" s="46"/>
      <c r="LPI196" s="46"/>
      <c r="LPJ196" s="46"/>
      <c r="LPK196" s="46"/>
      <c r="LPL196" s="46"/>
      <c r="LPM196" s="46"/>
      <c r="LPN196" s="46"/>
      <c r="LPO196" s="46"/>
      <c r="LPP196" s="46"/>
      <c r="LPQ196" s="46"/>
      <c r="LPR196" s="46"/>
      <c r="LPS196" s="46"/>
      <c r="LPT196" s="46"/>
      <c r="LPU196" s="46"/>
      <c r="LPV196" s="46"/>
      <c r="LPW196" s="46"/>
      <c r="LPX196" s="46"/>
      <c r="LPY196" s="46"/>
      <c r="LPZ196" s="46"/>
      <c r="LQA196" s="46"/>
      <c r="LQB196" s="46"/>
      <c r="LQC196" s="46"/>
      <c r="LQD196" s="46"/>
      <c r="LQE196" s="46"/>
      <c r="LQF196" s="46"/>
      <c r="LQG196" s="46"/>
      <c r="LQH196" s="46"/>
      <c r="LQI196" s="46"/>
      <c r="LQJ196" s="46"/>
      <c r="LQK196" s="46"/>
      <c r="LQL196" s="46"/>
      <c r="LQM196" s="46"/>
      <c r="LQN196" s="46"/>
      <c r="LQO196" s="46"/>
      <c r="LQP196" s="46"/>
      <c r="LQQ196" s="46"/>
      <c r="LQR196" s="46"/>
      <c r="LQS196" s="46"/>
      <c r="LQT196" s="46"/>
      <c r="LQU196" s="46"/>
      <c r="LQV196" s="46"/>
      <c r="LQW196" s="46"/>
      <c r="LQX196" s="46"/>
      <c r="LQY196" s="46"/>
      <c r="LQZ196" s="46"/>
      <c r="LRA196" s="46"/>
      <c r="LRB196" s="46"/>
      <c r="LRC196" s="46"/>
      <c r="LRD196" s="46"/>
      <c r="LRE196" s="46"/>
      <c r="LRF196" s="46"/>
      <c r="LRG196" s="46"/>
      <c r="LRH196" s="46"/>
      <c r="LRI196" s="46"/>
      <c r="LRJ196" s="46"/>
      <c r="LRK196" s="46"/>
      <c r="LRL196" s="46"/>
      <c r="LRM196" s="46"/>
      <c r="LRN196" s="46"/>
      <c r="LRO196" s="46"/>
      <c r="LRP196" s="46"/>
      <c r="LRQ196" s="46"/>
      <c r="LRR196" s="46"/>
      <c r="LRS196" s="46"/>
      <c r="LRT196" s="46"/>
      <c r="LRU196" s="46"/>
      <c r="LRV196" s="46"/>
      <c r="LRW196" s="46"/>
      <c r="LRX196" s="46"/>
      <c r="LRY196" s="46"/>
      <c r="LRZ196" s="46"/>
      <c r="LSA196" s="46"/>
      <c r="LSB196" s="46"/>
      <c r="LSC196" s="46"/>
      <c r="LSD196" s="46"/>
      <c r="LSE196" s="46"/>
      <c r="LSF196" s="46"/>
      <c r="LSG196" s="46"/>
      <c r="LSH196" s="46"/>
      <c r="LSI196" s="46"/>
      <c r="LSJ196" s="46"/>
      <c r="LSK196" s="46"/>
      <c r="LSL196" s="46"/>
      <c r="LSM196" s="46"/>
      <c r="LSN196" s="46"/>
      <c r="LSO196" s="46"/>
      <c r="LSP196" s="46"/>
      <c r="LSQ196" s="46"/>
      <c r="LSR196" s="46"/>
      <c r="LSS196" s="46"/>
      <c r="LST196" s="46"/>
      <c r="LSU196" s="46"/>
      <c r="LSV196" s="46"/>
      <c r="LSW196" s="46"/>
      <c r="LSX196" s="46"/>
      <c r="LSY196" s="46"/>
      <c r="LSZ196" s="46"/>
      <c r="LTA196" s="46"/>
      <c r="LTB196" s="46"/>
      <c r="LTC196" s="46"/>
      <c r="LTD196" s="46"/>
      <c r="LTE196" s="46"/>
      <c r="LTF196" s="46"/>
      <c r="LTG196" s="46"/>
      <c r="LTH196" s="46"/>
      <c r="LTI196" s="46"/>
      <c r="LTJ196" s="46"/>
      <c r="LTK196" s="46"/>
      <c r="LTL196" s="46"/>
      <c r="LTM196" s="46"/>
      <c r="LTN196" s="46"/>
      <c r="LTO196" s="46"/>
      <c r="LTP196" s="46"/>
      <c r="LTQ196" s="46"/>
      <c r="LTR196" s="46"/>
      <c r="LTS196" s="46"/>
      <c r="LTT196" s="46"/>
      <c r="LTU196" s="46"/>
      <c r="LTV196" s="46"/>
      <c r="LTW196" s="46"/>
      <c r="LTX196" s="46"/>
      <c r="LTY196" s="46"/>
      <c r="LTZ196" s="46"/>
      <c r="LUA196" s="46"/>
      <c r="LUB196" s="46"/>
      <c r="LUC196" s="46"/>
      <c r="LUD196" s="46"/>
      <c r="LUE196" s="46"/>
      <c r="LUF196" s="46"/>
      <c r="LUG196" s="46"/>
      <c r="LUH196" s="46"/>
      <c r="LUI196" s="46"/>
      <c r="LUJ196" s="46"/>
      <c r="LUK196" s="46"/>
      <c r="LUL196" s="46"/>
      <c r="LUM196" s="46"/>
      <c r="LUN196" s="46"/>
      <c r="LUO196" s="46"/>
      <c r="LUP196" s="46"/>
      <c r="LUQ196" s="46"/>
      <c r="LUR196" s="46"/>
      <c r="LUS196" s="46"/>
      <c r="LUT196" s="46"/>
      <c r="LUU196" s="46"/>
      <c r="LUV196" s="46"/>
      <c r="LUW196" s="46"/>
      <c r="LUX196" s="46"/>
      <c r="LUY196" s="46"/>
      <c r="LUZ196" s="46"/>
      <c r="LVA196" s="46"/>
      <c r="LVB196" s="46"/>
      <c r="LVC196" s="46"/>
      <c r="LVD196" s="46"/>
      <c r="LVE196" s="46"/>
      <c r="LVF196" s="46"/>
      <c r="LVG196" s="46"/>
      <c r="LVH196" s="46"/>
      <c r="LVI196" s="46"/>
      <c r="LVJ196" s="46"/>
      <c r="LVK196" s="46"/>
      <c r="LVL196" s="46"/>
      <c r="LVM196" s="46"/>
      <c r="LVN196" s="46"/>
      <c r="LVO196" s="46"/>
      <c r="LVP196" s="46"/>
      <c r="LVQ196" s="46"/>
      <c r="LVR196" s="46"/>
      <c r="LVS196" s="46"/>
      <c r="LVT196" s="46"/>
      <c r="LVU196" s="46"/>
      <c r="LVV196" s="46"/>
      <c r="LVW196" s="46"/>
      <c r="LVX196" s="46"/>
      <c r="LVY196" s="46"/>
      <c r="LVZ196" s="46"/>
      <c r="LWA196" s="46"/>
      <c r="LWB196" s="46"/>
      <c r="LWC196" s="46"/>
      <c r="LWD196" s="46"/>
      <c r="LWE196" s="46"/>
      <c r="LWF196" s="46"/>
      <c r="LWG196" s="46"/>
      <c r="LWH196" s="46"/>
      <c r="LWI196" s="46"/>
      <c r="LWJ196" s="46"/>
      <c r="LWK196" s="46"/>
      <c r="LWL196" s="46"/>
      <c r="LWM196" s="46"/>
      <c r="LWN196" s="46"/>
      <c r="LWO196" s="46"/>
      <c r="LWP196" s="46"/>
      <c r="LWQ196" s="46"/>
      <c r="LWR196" s="46"/>
      <c r="LWS196" s="46"/>
      <c r="LWT196" s="46"/>
      <c r="LWU196" s="46"/>
      <c r="LWV196" s="46"/>
      <c r="LWW196" s="46"/>
      <c r="LWX196" s="46"/>
      <c r="LWY196" s="46"/>
      <c r="LWZ196" s="46"/>
      <c r="LXA196" s="46"/>
      <c r="LXB196" s="46"/>
      <c r="LXC196" s="46"/>
      <c r="LXD196" s="46"/>
      <c r="LXE196" s="46"/>
      <c r="LXF196" s="46"/>
      <c r="LXG196" s="46"/>
      <c r="LXH196" s="46"/>
      <c r="LXI196" s="46"/>
      <c r="LXJ196" s="46"/>
      <c r="LXK196" s="46"/>
      <c r="LXL196" s="46"/>
      <c r="LXM196" s="46"/>
      <c r="LXN196" s="46"/>
      <c r="LXO196" s="46"/>
      <c r="LXP196" s="46"/>
      <c r="LXQ196" s="46"/>
      <c r="LXR196" s="46"/>
      <c r="LXS196" s="46"/>
      <c r="LXT196" s="46"/>
      <c r="LXU196" s="46"/>
      <c r="LXV196" s="46"/>
      <c r="LXW196" s="46"/>
      <c r="LXX196" s="46"/>
      <c r="LXY196" s="46"/>
      <c r="LXZ196" s="46"/>
      <c r="LYA196" s="46"/>
      <c r="LYB196" s="46"/>
      <c r="LYC196" s="46"/>
      <c r="LYD196" s="46"/>
      <c r="LYE196" s="46"/>
      <c r="LYF196" s="46"/>
      <c r="LYG196" s="46"/>
      <c r="LYH196" s="46"/>
      <c r="LYI196" s="46"/>
      <c r="LYJ196" s="46"/>
      <c r="LYK196" s="46"/>
      <c r="LYL196" s="46"/>
      <c r="LYM196" s="46"/>
      <c r="LYN196" s="46"/>
      <c r="LYO196" s="46"/>
      <c r="LYP196" s="46"/>
      <c r="LYQ196" s="46"/>
      <c r="LYR196" s="46"/>
      <c r="LYS196" s="46"/>
      <c r="LYT196" s="46"/>
      <c r="LYU196" s="46"/>
      <c r="LYV196" s="46"/>
      <c r="LYW196" s="46"/>
      <c r="LYX196" s="46"/>
      <c r="LYY196" s="46"/>
      <c r="LYZ196" s="46"/>
      <c r="LZA196" s="46"/>
      <c r="LZB196" s="46"/>
      <c r="LZC196" s="46"/>
      <c r="LZD196" s="46"/>
      <c r="LZE196" s="46"/>
      <c r="LZF196" s="46"/>
      <c r="LZG196" s="46"/>
      <c r="LZH196" s="46"/>
      <c r="LZI196" s="46"/>
      <c r="LZJ196" s="46"/>
      <c r="LZK196" s="46"/>
      <c r="LZL196" s="46"/>
      <c r="LZM196" s="46"/>
      <c r="LZN196" s="46"/>
      <c r="LZO196" s="46"/>
      <c r="LZP196" s="46"/>
      <c r="LZQ196" s="46"/>
      <c r="LZR196" s="46"/>
      <c r="LZS196" s="46"/>
      <c r="LZT196" s="46"/>
      <c r="LZU196" s="46"/>
      <c r="LZV196" s="46"/>
      <c r="LZW196" s="46"/>
      <c r="LZX196" s="46"/>
      <c r="LZY196" s="46"/>
      <c r="LZZ196" s="46"/>
      <c r="MAA196" s="46"/>
      <c r="MAB196" s="46"/>
      <c r="MAC196" s="46"/>
      <c r="MAD196" s="46"/>
      <c r="MAE196" s="46"/>
      <c r="MAF196" s="46"/>
      <c r="MAG196" s="46"/>
      <c r="MAH196" s="46"/>
      <c r="MAI196" s="46"/>
      <c r="MAJ196" s="46"/>
      <c r="MAK196" s="46"/>
      <c r="MAL196" s="46"/>
      <c r="MAM196" s="46"/>
      <c r="MAN196" s="46"/>
      <c r="MAO196" s="46"/>
      <c r="MAP196" s="46"/>
      <c r="MAQ196" s="46"/>
      <c r="MAR196" s="46"/>
      <c r="MAS196" s="46"/>
      <c r="MAT196" s="46"/>
      <c r="MAU196" s="46"/>
      <c r="MAV196" s="46"/>
      <c r="MAW196" s="46"/>
      <c r="MAX196" s="46"/>
      <c r="MAY196" s="46"/>
      <c r="MAZ196" s="46"/>
      <c r="MBA196" s="46"/>
      <c r="MBB196" s="46"/>
      <c r="MBC196" s="46"/>
      <c r="MBD196" s="46"/>
      <c r="MBE196" s="46"/>
      <c r="MBF196" s="46"/>
      <c r="MBG196" s="46"/>
      <c r="MBH196" s="46"/>
      <c r="MBI196" s="46"/>
      <c r="MBJ196" s="46"/>
      <c r="MBK196" s="46"/>
      <c r="MBL196" s="46"/>
      <c r="MBM196" s="46"/>
      <c r="MBN196" s="46"/>
      <c r="MBO196" s="46"/>
      <c r="MBP196" s="46"/>
      <c r="MBQ196" s="46"/>
      <c r="MBR196" s="46"/>
      <c r="MBS196" s="46"/>
      <c r="MBT196" s="46"/>
      <c r="MBU196" s="46"/>
      <c r="MBV196" s="46"/>
      <c r="MBW196" s="46"/>
      <c r="MBX196" s="46"/>
      <c r="MBY196" s="46"/>
      <c r="MBZ196" s="46"/>
      <c r="MCA196" s="46"/>
      <c r="MCB196" s="46"/>
      <c r="MCC196" s="46"/>
      <c r="MCD196" s="46"/>
      <c r="MCE196" s="46"/>
      <c r="MCF196" s="46"/>
      <c r="MCG196" s="46"/>
      <c r="MCH196" s="46"/>
      <c r="MCI196" s="46"/>
      <c r="MCJ196" s="46"/>
      <c r="MCK196" s="46"/>
      <c r="MCL196" s="46"/>
      <c r="MCM196" s="46"/>
      <c r="MCN196" s="46"/>
      <c r="MCO196" s="46"/>
      <c r="MCP196" s="46"/>
      <c r="MCQ196" s="46"/>
      <c r="MCR196" s="46"/>
      <c r="MCS196" s="46"/>
      <c r="MCT196" s="46"/>
      <c r="MCU196" s="46"/>
      <c r="MCV196" s="46"/>
      <c r="MCW196" s="46"/>
      <c r="MCX196" s="46"/>
      <c r="MCY196" s="46"/>
      <c r="MCZ196" s="46"/>
      <c r="MDA196" s="46"/>
      <c r="MDB196" s="46"/>
      <c r="MDC196" s="46"/>
      <c r="MDD196" s="46"/>
      <c r="MDE196" s="46"/>
      <c r="MDF196" s="46"/>
      <c r="MDG196" s="46"/>
      <c r="MDH196" s="46"/>
      <c r="MDI196" s="46"/>
      <c r="MDJ196" s="46"/>
      <c r="MDK196" s="46"/>
      <c r="MDL196" s="46"/>
      <c r="MDM196" s="46"/>
      <c r="MDN196" s="46"/>
      <c r="MDO196" s="46"/>
      <c r="MDP196" s="46"/>
      <c r="MDQ196" s="46"/>
      <c r="MDR196" s="46"/>
      <c r="MDS196" s="46"/>
      <c r="MDT196" s="46"/>
      <c r="MDU196" s="46"/>
      <c r="MDV196" s="46"/>
      <c r="MDW196" s="46"/>
      <c r="MDX196" s="46"/>
      <c r="MDY196" s="46"/>
      <c r="MDZ196" s="46"/>
      <c r="MEA196" s="46"/>
      <c r="MEB196" s="46"/>
      <c r="MEC196" s="46"/>
      <c r="MED196" s="46"/>
      <c r="MEE196" s="46"/>
      <c r="MEF196" s="46"/>
      <c r="MEG196" s="46"/>
      <c r="MEH196" s="46"/>
      <c r="MEI196" s="46"/>
      <c r="MEJ196" s="46"/>
      <c r="MEK196" s="46"/>
      <c r="MEL196" s="46"/>
      <c r="MEM196" s="46"/>
      <c r="MEN196" s="46"/>
      <c r="MEO196" s="46"/>
      <c r="MEP196" s="46"/>
      <c r="MEQ196" s="46"/>
      <c r="MER196" s="46"/>
      <c r="MES196" s="46"/>
      <c r="MET196" s="46"/>
      <c r="MEU196" s="46"/>
      <c r="MEV196" s="46"/>
      <c r="MEW196" s="46"/>
      <c r="MEX196" s="46"/>
      <c r="MEY196" s="46"/>
      <c r="MEZ196" s="46"/>
      <c r="MFA196" s="46"/>
      <c r="MFB196" s="46"/>
      <c r="MFC196" s="46"/>
      <c r="MFD196" s="46"/>
      <c r="MFE196" s="46"/>
      <c r="MFF196" s="46"/>
      <c r="MFG196" s="46"/>
      <c r="MFH196" s="46"/>
      <c r="MFI196" s="46"/>
      <c r="MFJ196" s="46"/>
      <c r="MFK196" s="46"/>
      <c r="MFL196" s="46"/>
      <c r="MFM196" s="46"/>
      <c r="MFN196" s="46"/>
      <c r="MFO196" s="46"/>
      <c r="MFP196" s="46"/>
      <c r="MFQ196" s="46"/>
      <c r="MFR196" s="46"/>
      <c r="MFS196" s="46"/>
      <c r="MFT196" s="46"/>
      <c r="MFU196" s="46"/>
      <c r="MFV196" s="46"/>
      <c r="MFW196" s="46"/>
      <c r="MFX196" s="46"/>
      <c r="MFY196" s="46"/>
      <c r="MFZ196" s="46"/>
      <c r="MGA196" s="46"/>
      <c r="MGB196" s="46"/>
      <c r="MGC196" s="46"/>
      <c r="MGD196" s="46"/>
      <c r="MGE196" s="46"/>
      <c r="MGF196" s="46"/>
      <c r="MGG196" s="46"/>
      <c r="MGH196" s="46"/>
      <c r="MGI196" s="46"/>
      <c r="MGJ196" s="46"/>
      <c r="MGK196" s="46"/>
      <c r="MGL196" s="46"/>
      <c r="MGM196" s="46"/>
      <c r="MGN196" s="46"/>
      <c r="MGO196" s="46"/>
      <c r="MGP196" s="46"/>
      <c r="MGQ196" s="46"/>
      <c r="MGR196" s="46"/>
      <c r="MGS196" s="46"/>
      <c r="MGT196" s="46"/>
      <c r="MGU196" s="46"/>
      <c r="MGV196" s="46"/>
      <c r="MGW196" s="46"/>
      <c r="MGX196" s="46"/>
      <c r="MGY196" s="46"/>
      <c r="MGZ196" s="46"/>
      <c r="MHA196" s="46"/>
      <c r="MHB196" s="46"/>
      <c r="MHC196" s="46"/>
      <c r="MHD196" s="46"/>
      <c r="MHE196" s="46"/>
      <c r="MHF196" s="46"/>
      <c r="MHG196" s="46"/>
      <c r="MHH196" s="46"/>
      <c r="MHI196" s="46"/>
      <c r="MHJ196" s="46"/>
      <c r="MHK196" s="46"/>
      <c r="MHL196" s="46"/>
      <c r="MHM196" s="46"/>
      <c r="MHN196" s="46"/>
      <c r="MHO196" s="46"/>
      <c r="MHP196" s="46"/>
      <c r="MHQ196" s="46"/>
      <c r="MHR196" s="46"/>
      <c r="MHS196" s="46"/>
      <c r="MHT196" s="46"/>
      <c r="MHU196" s="46"/>
      <c r="MHV196" s="46"/>
      <c r="MHW196" s="46"/>
      <c r="MHX196" s="46"/>
      <c r="MHY196" s="46"/>
      <c r="MHZ196" s="46"/>
      <c r="MIA196" s="46"/>
      <c r="MIB196" s="46"/>
      <c r="MIC196" s="46"/>
      <c r="MID196" s="46"/>
      <c r="MIE196" s="46"/>
      <c r="MIF196" s="46"/>
      <c r="MIG196" s="46"/>
      <c r="MIH196" s="46"/>
      <c r="MII196" s="46"/>
      <c r="MIJ196" s="46"/>
      <c r="MIK196" s="46"/>
      <c r="MIL196" s="46"/>
      <c r="MIM196" s="46"/>
      <c r="MIN196" s="46"/>
      <c r="MIO196" s="46"/>
      <c r="MIP196" s="46"/>
      <c r="MIQ196" s="46"/>
      <c r="MIR196" s="46"/>
      <c r="MIS196" s="46"/>
      <c r="MIT196" s="46"/>
      <c r="MIU196" s="46"/>
      <c r="MIV196" s="46"/>
      <c r="MIW196" s="46"/>
      <c r="MIX196" s="46"/>
      <c r="MIY196" s="46"/>
      <c r="MIZ196" s="46"/>
      <c r="MJA196" s="46"/>
      <c r="MJB196" s="46"/>
      <c r="MJC196" s="46"/>
      <c r="MJD196" s="46"/>
      <c r="MJE196" s="46"/>
      <c r="MJF196" s="46"/>
      <c r="MJG196" s="46"/>
      <c r="MJH196" s="46"/>
      <c r="MJI196" s="46"/>
      <c r="MJJ196" s="46"/>
      <c r="MJK196" s="46"/>
      <c r="MJL196" s="46"/>
      <c r="MJM196" s="46"/>
      <c r="MJN196" s="46"/>
      <c r="MJO196" s="46"/>
      <c r="MJP196" s="46"/>
      <c r="MJQ196" s="46"/>
      <c r="MJR196" s="46"/>
      <c r="MJS196" s="46"/>
      <c r="MJT196" s="46"/>
      <c r="MJU196" s="46"/>
      <c r="MJV196" s="46"/>
      <c r="MJW196" s="46"/>
      <c r="MJX196" s="46"/>
      <c r="MJY196" s="46"/>
      <c r="MJZ196" s="46"/>
      <c r="MKA196" s="46"/>
      <c r="MKB196" s="46"/>
      <c r="MKC196" s="46"/>
      <c r="MKD196" s="46"/>
      <c r="MKE196" s="46"/>
      <c r="MKF196" s="46"/>
      <c r="MKG196" s="46"/>
      <c r="MKH196" s="46"/>
      <c r="MKI196" s="46"/>
      <c r="MKJ196" s="46"/>
      <c r="MKK196" s="46"/>
      <c r="MKL196" s="46"/>
      <c r="MKM196" s="46"/>
      <c r="MKN196" s="46"/>
      <c r="MKO196" s="46"/>
      <c r="MKP196" s="46"/>
      <c r="MKQ196" s="46"/>
      <c r="MKR196" s="46"/>
      <c r="MKS196" s="46"/>
      <c r="MKT196" s="46"/>
      <c r="MKU196" s="46"/>
      <c r="MKV196" s="46"/>
      <c r="MKW196" s="46"/>
      <c r="MKX196" s="46"/>
      <c r="MKY196" s="46"/>
      <c r="MKZ196" s="46"/>
      <c r="MLA196" s="46"/>
      <c r="MLB196" s="46"/>
      <c r="MLC196" s="46"/>
      <c r="MLD196" s="46"/>
      <c r="MLE196" s="46"/>
      <c r="MLF196" s="46"/>
      <c r="MLG196" s="46"/>
      <c r="MLH196" s="46"/>
      <c r="MLI196" s="46"/>
      <c r="MLJ196" s="46"/>
      <c r="MLK196" s="46"/>
      <c r="MLL196" s="46"/>
      <c r="MLM196" s="46"/>
      <c r="MLN196" s="46"/>
      <c r="MLO196" s="46"/>
      <c r="MLP196" s="46"/>
      <c r="MLQ196" s="46"/>
      <c r="MLR196" s="46"/>
      <c r="MLS196" s="46"/>
      <c r="MLT196" s="46"/>
      <c r="MLU196" s="46"/>
      <c r="MLV196" s="46"/>
      <c r="MLW196" s="46"/>
      <c r="MLX196" s="46"/>
      <c r="MLY196" s="46"/>
      <c r="MLZ196" s="46"/>
      <c r="MMA196" s="46"/>
      <c r="MMB196" s="46"/>
      <c r="MMC196" s="46"/>
      <c r="MMD196" s="46"/>
      <c r="MME196" s="46"/>
      <c r="MMF196" s="46"/>
      <c r="MMG196" s="46"/>
      <c r="MMH196" s="46"/>
      <c r="MMI196" s="46"/>
      <c r="MMJ196" s="46"/>
      <c r="MMK196" s="46"/>
      <c r="MML196" s="46"/>
      <c r="MMM196" s="46"/>
      <c r="MMN196" s="46"/>
      <c r="MMO196" s="46"/>
      <c r="MMP196" s="46"/>
      <c r="MMQ196" s="46"/>
      <c r="MMR196" s="46"/>
      <c r="MMS196" s="46"/>
      <c r="MMT196" s="46"/>
      <c r="MMU196" s="46"/>
      <c r="MMV196" s="46"/>
      <c r="MMW196" s="46"/>
      <c r="MMX196" s="46"/>
      <c r="MMY196" s="46"/>
      <c r="MMZ196" s="46"/>
      <c r="MNA196" s="46"/>
      <c r="MNB196" s="46"/>
      <c r="MNC196" s="46"/>
      <c r="MND196" s="46"/>
      <c r="MNE196" s="46"/>
      <c r="MNF196" s="46"/>
      <c r="MNG196" s="46"/>
      <c r="MNH196" s="46"/>
      <c r="MNI196" s="46"/>
      <c r="MNJ196" s="46"/>
      <c r="MNK196" s="46"/>
      <c r="MNL196" s="46"/>
      <c r="MNM196" s="46"/>
      <c r="MNN196" s="46"/>
      <c r="MNO196" s="46"/>
      <c r="MNP196" s="46"/>
      <c r="MNQ196" s="46"/>
      <c r="MNR196" s="46"/>
      <c r="MNS196" s="46"/>
      <c r="MNT196" s="46"/>
      <c r="MNU196" s="46"/>
      <c r="MNV196" s="46"/>
      <c r="MNW196" s="46"/>
      <c r="MNX196" s="46"/>
      <c r="MNY196" s="46"/>
      <c r="MNZ196" s="46"/>
      <c r="MOA196" s="46"/>
      <c r="MOB196" s="46"/>
      <c r="MOC196" s="46"/>
      <c r="MOD196" s="46"/>
      <c r="MOE196" s="46"/>
      <c r="MOF196" s="46"/>
      <c r="MOG196" s="46"/>
      <c r="MOH196" s="46"/>
      <c r="MOI196" s="46"/>
      <c r="MOJ196" s="46"/>
      <c r="MOK196" s="46"/>
      <c r="MOL196" s="46"/>
      <c r="MOM196" s="46"/>
      <c r="MON196" s="46"/>
      <c r="MOO196" s="46"/>
      <c r="MOP196" s="46"/>
      <c r="MOQ196" s="46"/>
      <c r="MOR196" s="46"/>
      <c r="MOS196" s="46"/>
      <c r="MOT196" s="46"/>
      <c r="MOU196" s="46"/>
      <c r="MOV196" s="46"/>
      <c r="MOW196" s="46"/>
      <c r="MOX196" s="46"/>
      <c r="MOY196" s="46"/>
      <c r="MOZ196" s="46"/>
      <c r="MPA196" s="46"/>
      <c r="MPB196" s="46"/>
      <c r="MPC196" s="46"/>
      <c r="MPD196" s="46"/>
      <c r="MPE196" s="46"/>
      <c r="MPF196" s="46"/>
      <c r="MPG196" s="46"/>
      <c r="MPH196" s="46"/>
      <c r="MPI196" s="46"/>
      <c r="MPJ196" s="46"/>
      <c r="MPK196" s="46"/>
      <c r="MPL196" s="46"/>
      <c r="MPM196" s="46"/>
      <c r="MPN196" s="46"/>
      <c r="MPO196" s="46"/>
      <c r="MPP196" s="46"/>
      <c r="MPQ196" s="46"/>
      <c r="MPR196" s="46"/>
      <c r="MPS196" s="46"/>
      <c r="MPT196" s="46"/>
      <c r="MPU196" s="46"/>
      <c r="MPV196" s="46"/>
      <c r="MPW196" s="46"/>
      <c r="MPX196" s="46"/>
      <c r="MPY196" s="46"/>
      <c r="MPZ196" s="46"/>
      <c r="MQA196" s="46"/>
      <c r="MQB196" s="46"/>
      <c r="MQC196" s="46"/>
      <c r="MQD196" s="46"/>
      <c r="MQE196" s="46"/>
      <c r="MQF196" s="46"/>
      <c r="MQG196" s="46"/>
      <c r="MQH196" s="46"/>
      <c r="MQI196" s="46"/>
      <c r="MQJ196" s="46"/>
      <c r="MQK196" s="46"/>
      <c r="MQL196" s="46"/>
      <c r="MQM196" s="46"/>
      <c r="MQN196" s="46"/>
      <c r="MQO196" s="46"/>
      <c r="MQP196" s="46"/>
      <c r="MQQ196" s="46"/>
      <c r="MQR196" s="46"/>
      <c r="MQS196" s="46"/>
      <c r="MQT196" s="46"/>
      <c r="MQU196" s="46"/>
      <c r="MQV196" s="46"/>
      <c r="MQW196" s="46"/>
      <c r="MQX196" s="46"/>
      <c r="MQY196" s="46"/>
      <c r="MQZ196" s="46"/>
      <c r="MRA196" s="46"/>
      <c r="MRB196" s="46"/>
      <c r="MRC196" s="46"/>
      <c r="MRD196" s="46"/>
      <c r="MRE196" s="46"/>
      <c r="MRF196" s="46"/>
      <c r="MRG196" s="46"/>
      <c r="MRH196" s="46"/>
      <c r="MRI196" s="46"/>
      <c r="MRJ196" s="46"/>
      <c r="MRK196" s="46"/>
      <c r="MRL196" s="46"/>
      <c r="MRM196" s="46"/>
      <c r="MRN196" s="46"/>
      <c r="MRO196" s="46"/>
      <c r="MRP196" s="46"/>
      <c r="MRQ196" s="46"/>
      <c r="MRR196" s="46"/>
      <c r="MRS196" s="46"/>
      <c r="MRT196" s="46"/>
      <c r="MRU196" s="46"/>
      <c r="MRV196" s="46"/>
      <c r="MRW196" s="46"/>
      <c r="MRX196" s="46"/>
      <c r="MRY196" s="46"/>
      <c r="MRZ196" s="46"/>
      <c r="MSA196" s="46"/>
      <c r="MSB196" s="46"/>
      <c r="MSC196" s="46"/>
      <c r="MSD196" s="46"/>
      <c r="MSE196" s="46"/>
      <c r="MSF196" s="46"/>
      <c r="MSG196" s="46"/>
      <c r="MSH196" s="46"/>
      <c r="MSI196" s="46"/>
      <c r="MSJ196" s="46"/>
      <c r="MSK196" s="46"/>
      <c r="MSL196" s="46"/>
      <c r="MSM196" s="46"/>
      <c r="MSN196" s="46"/>
      <c r="MSO196" s="46"/>
      <c r="MSP196" s="46"/>
      <c r="MSQ196" s="46"/>
      <c r="MSR196" s="46"/>
      <c r="MSS196" s="46"/>
      <c r="MST196" s="46"/>
      <c r="MSU196" s="46"/>
      <c r="MSV196" s="46"/>
      <c r="MSW196" s="46"/>
      <c r="MSX196" s="46"/>
      <c r="MSY196" s="46"/>
      <c r="MSZ196" s="46"/>
      <c r="MTA196" s="46"/>
      <c r="MTB196" s="46"/>
      <c r="MTC196" s="46"/>
      <c r="MTD196" s="46"/>
      <c r="MTE196" s="46"/>
      <c r="MTF196" s="46"/>
      <c r="MTG196" s="46"/>
      <c r="MTH196" s="46"/>
      <c r="MTI196" s="46"/>
      <c r="MTJ196" s="46"/>
      <c r="MTK196" s="46"/>
      <c r="MTL196" s="46"/>
      <c r="MTM196" s="46"/>
      <c r="MTN196" s="46"/>
      <c r="MTO196" s="46"/>
      <c r="MTP196" s="46"/>
      <c r="MTQ196" s="46"/>
      <c r="MTR196" s="46"/>
      <c r="MTS196" s="46"/>
      <c r="MTT196" s="46"/>
      <c r="MTU196" s="46"/>
      <c r="MTV196" s="46"/>
      <c r="MTW196" s="46"/>
      <c r="MTX196" s="46"/>
      <c r="MTY196" s="46"/>
      <c r="MTZ196" s="46"/>
      <c r="MUA196" s="46"/>
      <c r="MUB196" s="46"/>
      <c r="MUC196" s="46"/>
      <c r="MUD196" s="46"/>
      <c r="MUE196" s="46"/>
      <c r="MUF196" s="46"/>
      <c r="MUG196" s="46"/>
      <c r="MUH196" s="46"/>
      <c r="MUI196" s="46"/>
      <c r="MUJ196" s="46"/>
      <c r="MUK196" s="46"/>
      <c r="MUL196" s="46"/>
      <c r="MUM196" s="46"/>
      <c r="MUN196" s="46"/>
      <c r="MUO196" s="46"/>
      <c r="MUP196" s="46"/>
      <c r="MUQ196" s="46"/>
      <c r="MUR196" s="46"/>
      <c r="MUS196" s="46"/>
      <c r="MUT196" s="46"/>
      <c r="MUU196" s="46"/>
      <c r="MUV196" s="46"/>
      <c r="MUW196" s="46"/>
      <c r="MUX196" s="46"/>
      <c r="MUY196" s="46"/>
      <c r="MUZ196" s="46"/>
      <c r="MVA196" s="46"/>
      <c r="MVB196" s="46"/>
      <c r="MVC196" s="46"/>
      <c r="MVD196" s="46"/>
      <c r="MVE196" s="46"/>
      <c r="MVF196" s="46"/>
      <c r="MVG196" s="46"/>
      <c r="MVH196" s="46"/>
      <c r="MVI196" s="46"/>
      <c r="MVJ196" s="46"/>
      <c r="MVK196" s="46"/>
      <c r="MVL196" s="46"/>
      <c r="MVM196" s="46"/>
      <c r="MVN196" s="46"/>
      <c r="MVO196" s="46"/>
      <c r="MVP196" s="46"/>
      <c r="MVQ196" s="46"/>
      <c r="MVR196" s="46"/>
      <c r="MVS196" s="46"/>
      <c r="MVT196" s="46"/>
      <c r="MVU196" s="46"/>
      <c r="MVV196" s="46"/>
      <c r="MVW196" s="46"/>
      <c r="MVX196" s="46"/>
      <c r="MVY196" s="46"/>
      <c r="MVZ196" s="46"/>
      <c r="MWA196" s="46"/>
      <c r="MWB196" s="46"/>
      <c r="MWC196" s="46"/>
      <c r="MWD196" s="46"/>
      <c r="MWE196" s="46"/>
      <c r="MWF196" s="46"/>
      <c r="MWG196" s="46"/>
      <c r="MWH196" s="46"/>
      <c r="MWI196" s="46"/>
      <c r="MWJ196" s="46"/>
      <c r="MWK196" s="46"/>
      <c r="MWL196" s="46"/>
      <c r="MWM196" s="46"/>
      <c r="MWN196" s="46"/>
      <c r="MWO196" s="46"/>
      <c r="MWP196" s="46"/>
      <c r="MWQ196" s="46"/>
      <c r="MWR196" s="46"/>
      <c r="MWS196" s="46"/>
      <c r="MWT196" s="46"/>
      <c r="MWU196" s="46"/>
      <c r="MWV196" s="46"/>
      <c r="MWW196" s="46"/>
      <c r="MWX196" s="46"/>
      <c r="MWY196" s="46"/>
      <c r="MWZ196" s="46"/>
      <c r="MXA196" s="46"/>
      <c r="MXB196" s="46"/>
      <c r="MXC196" s="46"/>
      <c r="MXD196" s="46"/>
      <c r="MXE196" s="46"/>
      <c r="MXF196" s="46"/>
      <c r="MXG196" s="46"/>
      <c r="MXH196" s="46"/>
      <c r="MXI196" s="46"/>
      <c r="MXJ196" s="46"/>
      <c r="MXK196" s="46"/>
      <c r="MXL196" s="46"/>
      <c r="MXM196" s="46"/>
      <c r="MXN196" s="46"/>
      <c r="MXO196" s="46"/>
      <c r="MXP196" s="46"/>
      <c r="MXQ196" s="46"/>
      <c r="MXR196" s="46"/>
      <c r="MXS196" s="46"/>
      <c r="MXT196" s="46"/>
      <c r="MXU196" s="46"/>
      <c r="MXV196" s="46"/>
      <c r="MXW196" s="46"/>
      <c r="MXX196" s="46"/>
      <c r="MXY196" s="46"/>
      <c r="MXZ196" s="46"/>
      <c r="MYA196" s="46"/>
      <c r="MYB196" s="46"/>
      <c r="MYC196" s="46"/>
      <c r="MYD196" s="46"/>
      <c r="MYE196" s="46"/>
      <c r="MYF196" s="46"/>
      <c r="MYG196" s="46"/>
      <c r="MYH196" s="46"/>
      <c r="MYI196" s="46"/>
      <c r="MYJ196" s="46"/>
      <c r="MYK196" s="46"/>
      <c r="MYL196" s="46"/>
      <c r="MYM196" s="46"/>
      <c r="MYN196" s="46"/>
      <c r="MYO196" s="46"/>
      <c r="MYP196" s="46"/>
      <c r="MYQ196" s="46"/>
      <c r="MYR196" s="46"/>
      <c r="MYS196" s="46"/>
      <c r="MYT196" s="46"/>
      <c r="MYU196" s="46"/>
      <c r="MYV196" s="46"/>
      <c r="MYW196" s="46"/>
      <c r="MYX196" s="46"/>
      <c r="MYY196" s="46"/>
      <c r="MYZ196" s="46"/>
      <c r="MZA196" s="46"/>
      <c r="MZB196" s="46"/>
      <c r="MZC196" s="46"/>
      <c r="MZD196" s="46"/>
      <c r="MZE196" s="46"/>
      <c r="MZF196" s="46"/>
      <c r="MZG196" s="46"/>
      <c r="MZH196" s="46"/>
      <c r="MZI196" s="46"/>
      <c r="MZJ196" s="46"/>
      <c r="MZK196" s="46"/>
      <c r="MZL196" s="46"/>
      <c r="MZM196" s="46"/>
      <c r="MZN196" s="46"/>
      <c r="MZO196" s="46"/>
      <c r="MZP196" s="46"/>
      <c r="MZQ196" s="46"/>
      <c r="MZR196" s="46"/>
      <c r="MZS196" s="46"/>
      <c r="MZT196" s="46"/>
      <c r="MZU196" s="46"/>
      <c r="MZV196" s="46"/>
      <c r="MZW196" s="46"/>
      <c r="MZX196" s="46"/>
      <c r="MZY196" s="46"/>
      <c r="MZZ196" s="46"/>
      <c r="NAA196" s="46"/>
      <c r="NAB196" s="46"/>
      <c r="NAC196" s="46"/>
      <c r="NAD196" s="46"/>
      <c r="NAE196" s="46"/>
      <c r="NAF196" s="46"/>
      <c r="NAG196" s="46"/>
      <c r="NAH196" s="46"/>
      <c r="NAI196" s="46"/>
      <c r="NAJ196" s="46"/>
      <c r="NAK196" s="46"/>
      <c r="NAL196" s="46"/>
      <c r="NAM196" s="46"/>
      <c r="NAN196" s="46"/>
      <c r="NAO196" s="46"/>
      <c r="NAP196" s="46"/>
      <c r="NAQ196" s="46"/>
      <c r="NAR196" s="46"/>
      <c r="NAS196" s="46"/>
      <c r="NAT196" s="46"/>
      <c r="NAU196" s="46"/>
      <c r="NAV196" s="46"/>
      <c r="NAW196" s="46"/>
      <c r="NAX196" s="46"/>
      <c r="NAY196" s="46"/>
      <c r="NAZ196" s="46"/>
      <c r="NBA196" s="46"/>
      <c r="NBB196" s="46"/>
      <c r="NBC196" s="46"/>
      <c r="NBD196" s="46"/>
      <c r="NBE196" s="46"/>
      <c r="NBF196" s="46"/>
      <c r="NBG196" s="46"/>
      <c r="NBH196" s="46"/>
      <c r="NBI196" s="46"/>
      <c r="NBJ196" s="46"/>
      <c r="NBK196" s="46"/>
      <c r="NBL196" s="46"/>
      <c r="NBM196" s="46"/>
      <c r="NBN196" s="46"/>
      <c r="NBO196" s="46"/>
      <c r="NBP196" s="46"/>
      <c r="NBQ196" s="46"/>
      <c r="NBR196" s="46"/>
      <c r="NBS196" s="46"/>
      <c r="NBT196" s="46"/>
      <c r="NBU196" s="46"/>
      <c r="NBV196" s="46"/>
      <c r="NBW196" s="46"/>
      <c r="NBX196" s="46"/>
      <c r="NBY196" s="46"/>
      <c r="NBZ196" s="46"/>
      <c r="NCA196" s="46"/>
      <c r="NCB196" s="46"/>
      <c r="NCC196" s="46"/>
      <c r="NCD196" s="46"/>
      <c r="NCE196" s="46"/>
      <c r="NCF196" s="46"/>
      <c r="NCG196" s="46"/>
      <c r="NCH196" s="46"/>
      <c r="NCI196" s="46"/>
      <c r="NCJ196" s="46"/>
      <c r="NCK196" s="46"/>
      <c r="NCL196" s="46"/>
      <c r="NCM196" s="46"/>
      <c r="NCN196" s="46"/>
      <c r="NCO196" s="46"/>
      <c r="NCP196" s="46"/>
      <c r="NCQ196" s="46"/>
      <c r="NCR196" s="46"/>
      <c r="NCS196" s="46"/>
      <c r="NCT196" s="46"/>
      <c r="NCU196" s="46"/>
      <c r="NCV196" s="46"/>
      <c r="NCW196" s="46"/>
      <c r="NCX196" s="46"/>
      <c r="NCY196" s="46"/>
      <c r="NCZ196" s="46"/>
      <c r="NDA196" s="46"/>
      <c r="NDB196" s="46"/>
      <c r="NDC196" s="46"/>
      <c r="NDD196" s="46"/>
      <c r="NDE196" s="46"/>
      <c r="NDF196" s="46"/>
      <c r="NDG196" s="46"/>
      <c r="NDH196" s="46"/>
      <c r="NDI196" s="46"/>
      <c r="NDJ196" s="46"/>
      <c r="NDK196" s="46"/>
      <c r="NDL196" s="46"/>
      <c r="NDM196" s="46"/>
      <c r="NDN196" s="46"/>
      <c r="NDO196" s="46"/>
      <c r="NDP196" s="46"/>
      <c r="NDQ196" s="46"/>
      <c r="NDR196" s="46"/>
      <c r="NDS196" s="46"/>
      <c r="NDT196" s="46"/>
      <c r="NDU196" s="46"/>
      <c r="NDV196" s="46"/>
      <c r="NDW196" s="46"/>
      <c r="NDX196" s="46"/>
      <c r="NDY196" s="46"/>
      <c r="NDZ196" s="46"/>
      <c r="NEA196" s="46"/>
      <c r="NEB196" s="46"/>
      <c r="NEC196" s="46"/>
      <c r="NED196" s="46"/>
      <c r="NEE196" s="46"/>
      <c r="NEF196" s="46"/>
      <c r="NEG196" s="46"/>
      <c r="NEH196" s="46"/>
      <c r="NEI196" s="46"/>
      <c r="NEJ196" s="46"/>
      <c r="NEK196" s="46"/>
      <c r="NEL196" s="46"/>
      <c r="NEM196" s="46"/>
      <c r="NEN196" s="46"/>
      <c r="NEO196" s="46"/>
      <c r="NEP196" s="46"/>
      <c r="NEQ196" s="46"/>
      <c r="NER196" s="46"/>
      <c r="NES196" s="46"/>
      <c r="NET196" s="46"/>
      <c r="NEU196" s="46"/>
      <c r="NEV196" s="46"/>
      <c r="NEW196" s="46"/>
      <c r="NEX196" s="46"/>
      <c r="NEY196" s="46"/>
      <c r="NEZ196" s="46"/>
      <c r="NFA196" s="46"/>
      <c r="NFB196" s="46"/>
      <c r="NFC196" s="46"/>
      <c r="NFD196" s="46"/>
      <c r="NFE196" s="46"/>
      <c r="NFF196" s="46"/>
      <c r="NFG196" s="46"/>
      <c r="NFH196" s="46"/>
      <c r="NFI196" s="46"/>
      <c r="NFJ196" s="46"/>
      <c r="NFK196" s="46"/>
      <c r="NFL196" s="46"/>
      <c r="NFM196" s="46"/>
      <c r="NFN196" s="46"/>
      <c r="NFO196" s="46"/>
      <c r="NFP196" s="46"/>
      <c r="NFQ196" s="46"/>
      <c r="NFR196" s="46"/>
      <c r="NFS196" s="46"/>
      <c r="NFT196" s="46"/>
      <c r="NFU196" s="46"/>
      <c r="NFV196" s="46"/>
      <c r="NFW196" s="46"/>
      <c r="NFX196" s="46"/>
      <c r="NFY196" s="46"/>
      <c r="NFZ196" s="46"/>
      <c r="NGA196" s="46"/>
      <c r="NGB196" s="46"/>
      <c r="NGC196" s="46"/>
      <c r="NGD196" s="46"/>
      <c r="NGE196" s="46"/>
      <c r="NGF196" s="46"/>
      <c r="NGG196" s="46"/>
      <c r="NGH196" s="46"/>
      <c r="NGI196" s="46"/>
      <c r="NGJ196" s="46"/>
      <c r="NGK196" s="46"/>
      <c r="NGL196" s="46"/>
      <c r="NGM196" s="46"/>
      <c r="NGN196" s="46"/>
      <c r="NGO196" s="46"/>
      <c r="NGP196" s="46"/>
      <c r="NGQ196" s="46"/>
      <c r="NGR196" s="46"/>
      <c r="NGS196" s="46"/>
      <c r="NGT196" s="46"/>
      <c r="NGU196" s="46"/>
      <c r="NGV196" s="46"/>
      <c r="NGW196" s="46"/>
      <c r="NGX196" s="46"/>
      <c r="NGY196" s="46"/>
      <c r="NGZ196" s="46"/>
      <c r="NHA196" s="46"/>
      <c r="NHB196" s="46"/>
      <c r="NHC196" s="46"/>
      <c r="NHD196" s="46"/>
      <c r="NHE196" s="46"/>
      <c r="NHF196" s="46"/>
      <c r="NHG196" s="46"/>
      <c r="NHH196" s="46"/>
      <c r="NHI196" s="46"/>
      <c r="NHJ196" s="46"/>
      <c r="NHK196" s="46"/>
      <c r="NHL196" s="46"/>
      <c r="NHM196" s="46"/>
      <c r="NHN196" s="46"/>
      <c r="NHO196" s="46"/>
      <c r="NHP196" s="46"/>
      <c r="NHQ196" s="46"/>
      <c r="NHR196" s="46"/>
      <c r="NHS196" s="46"/>
      <c r="NHT196" s="46"/>
      <c r="NHU196" s="46"/>
      <c r="NHV196" s="46"/>
      <c r="NHW196" s="46"/>
      <c r="NHX196" s="46"/>
      <c r="NHY196" s="46"/>
      <c r="NHZ196" s="46"/>
      <c r="NIA196" s="46"/>
      <c r="NIB196" s="46"/>
      <c r="NIC196" s="46"/>
      <c r="NID196" s="46"/>
      <c r="NIE196" s="46"/>
      <c r="NIF196" s="46"/>
      <c r="NIG196" s="46"/>
      <c r="NIH196" s="46"/>
      <c r="NII196" s="46"/>
      <c r="NIJ196" s="46"/>
      <c r="NIK196" s="46"/>
      <c r="NIL196" s="46"/>
      <c r="NIM196" s="46"/>
      <c r="NIN196" s="46"/>
      <c r="NIO196" s="46"/>
      <c r="NIP196" s="46"/>
      <c r="NIQ196" s="46"/>
      <c r="NIR196" s="46"/>
      <c r="NIS196" s="46"/>
      <c r="NIT196" s="46"/>
      <c r="NIU196" s="46"/>
      <c r="NIV196" s="46"/>
      <c r="NIW196" s="46"/>
      <c r="NIX196" s="46"/>
      <c r="NIY196" s="46"/>
      <c r="NIZ196" s="46"/>
      <c r="NJA196" s="46"/>
      <c r="NJB196" s="46"/>
      <c r="NJC196" s="46"/>
      <c r="NJD196" s="46"/>
      <c r="NJE196" s="46"/>
      <c r="NJF196" s="46"/>
      <c r="NJG196" s="46"/>
      <c r="NJH196" s="46"/>
      <c r="NJI196" s="46"/>
      <c r="NJJ196" s="46"/>
      <c r="NJK196" s="46"/>
      <c r="NJL196" s="46"/>
      <c r="NJM196" s="46"/>
      <c r="NJN196" s="46"/>
      <c r="NJO196" s="46"/>
      <c r="NJP196" s="46"/>
      <c r="NJQ196" s="46"/>
      <c r="NJR196" s="46"/>
      <c r="NJS196" s="46"/>
      <c r="NJT196" s="46"/>
      <c r="NJU196" s="46"/>
      <c r="NJV196" s="46"/>
      <c r="NJW196" s="46"/>
      <c r="NJX196" s="46"/>
      <c r="NJY196" s="46"/>
      <c r="NJZ196" s="46"/>
      <c r="NKA196" s="46"/>
      <c r="NKB196" s="46"/>
      <c r="NKC196" s="46"/>
      <c r="NKD196" s="46"/>
      <c r="NKE196" s="46"/>
      <c r="NKF196" s="46"/>
      <c r="NKG196" s="46"/>
      <c r="NKH196" s="46"/>
      <c r="NKI196" s="46"/>
      <c r="NKJ196" s="46"/>
      <c r="NKK196" s="46"/>
      <c r="NKL196" s="46"/>
      <c r="NKM196" s="46"/>
      <c r="NKN196" s="46"/>
      <c r="NKO196" s="46"/>
      <c r="NKP196" s="46"/>
      <c r="NKQ196" s="46"/>
      <c r="NKR196" s="46"/>
      <c r="NKS196" s="46"/>
      <c r="NKT196" s="46"/>
      <c r="NKU196" s="46"/>
      <c r="NKV196" s="46"/>
      <c r="NKW196" s="46"/>
      <c r="NKX196" s="46"/>
      <c r="NKY196" s="46"/>
      <c r="NKZ196" s="46"/>
      <c r="NLA196" s="46"/>
      <c r="NLB196" s="46"/>
      <c r="NLC196" s="46"/>
      <c r="NLD196" s="46"/>
      <c r="NLE196" s="46"/>
      <c r="NLF196" s="46"/>
      <c r="NLG196" s="46"/>
      <c r="NLH196" s="46"/>
      <c r="NLI196" s="46"/>
      <c r="NLJ196" s="46"/>
      <c r="NLK196" s="46"/>
      <c r="NLL196" s="46"/>
      <c r="NLM196" s="46"/>
      <c r="NLN196" s="46"/>
      <c r="NLO196" s="46"/>
      <c r="NLP196" s="46"/>
      <c r="NLQ196" s="46"/>
      <c r="NLR196" s="46"/>
      <c r="NLS196" s="46"/>
      <c r="NLT196" s="46"/>
      <c r="NLU196" s="46"/>
      <c r="NLV196" s="46"/>
      <c r="NLW196" s="46"/>
      <c r="NLX196" s="46"/>
      <c r="NLY196" s="46"/>
      <c r="NLZ196" s="46"/>
      <c r="NMA196" s="46"/>
      <c r="NMB196" s="46"/>
      <c r="NMC196" s="46"/>
      <c r="NMD196" s="46"/>
      <c r="NME196" s="46"/>
      <c r="NMF196" s="46"/>
      <c r="NMG196" s="46"/>
      <c r="NMH196" s="46"/>
      <c r="NMI196" s="46"/>
      <c r="NMJ196" s="46"/>
      <c r="NMK196" s="46"/>
      <c r="NML196" s="46"/>
      <c r="NMM196" s="46"/>
      <c r="NMN196" s="46"/>
      <c r="NMO196" s="46"/>
      <c r="NMP196" s="46"/>
      <c r="NMQ196" s="46"/>
      <c r="NMR196" s="46"/>
      <c r="NMS196" s="46"/>
      <c r="NMT196" s="46"/>
      <c r="NMU196" s="46"/>
      <c r="NMV196" s="46"/>
      <c r="NMW196" s="46"/>
      <c r="NMX196" s="46"/>
      <c r="NMY196" s="46"/>
      <c r="NMZ196" s="46"/>
      <c r="NNA196" s="46"/>
      <c r="NNB196" s="46"/>
      <c r="NNC196" s="46"/>
      <c r="NND196" s="46"/>
      <c r="NNE196" s="46"/>
      <c r="NNF196" s="46"/>
      <c r="NNG196" s="46"/>
      <c r="NNH196" s="46"/>
      <c r="NNI196" s="46"/>
      <c r="NNJ196" s="46"/>
      <c r="NNK196" s="46"/>
      <c r="NNL196" s="46"/>
      <c r="NNM196" s="46"/>
      <c r="NNN196" s="46"/>
      <c r="NNO196" s="46"/>
      <c r="NNP196" s="46"/>
      <c r="NNQ196" s="46"/>
      <c r="NNR196" s="46"/>
      <c r="NNS196" s="46"/>
      <c r="NNT196" s="46"/>
      <c r="NNU196" s="46"/>
      <c r="NNV196" s="46"/>
      <c r="NNW196" s="46"/>
      <c r="NNX196" s="46"/>
      <c r="NNY196" s="46"/>
      <c r="NNZ196" s="46"/>
      <c r="NOA196" s="46"/>
      <c r="NOB196" s="46"/>
      <c r="NOC196" s="46"/>
      <c r="NOD196" s="46"/>
      <c r="NOE196" s="46"/>
      <c r="NOF196" s="46"/>
      <c r="NOG196" s="46"/>
      <c r="NOH196" s="46"/>
      <c r="NOI196" s="46"/>
      <c r="NOJ196" s="46"/>
      <c r="NOK196" s="46"/>
      <c r="NOL196" s="46"/>
      <c r="NOM196" s="46"/>
      <c r="NON196" s="46"/>
      <c r="NOO196" s="46"/>
      <c r="NOP196" s="46"/>
      <c r="NOQ196" s="46"/>
      <c r="NOR196" s="46"/>
      <c r="NOS196" s="46"/>
      <c r="NOT196" s="46"/>
      <c r="NOU196" s="46"/>
      <c r="NOV196" s="46"/>
      <c r="NOW196" s="46"/>
      <c r="NOX196" s="46"/>
      <c r="NOY196" s="46"/>
      <c r="NOZ196" s="46"/>
      <c r="NPA196" s="46"/>
      <c r="NPB196" s="46"/>
      <c r="NPC196" s="46"/>
      <c r="NPD196" s="46"/>
      <c r="NPE196" s="46"/>
      <c r="NPF196" s="46"/>
      <c r="NPG196" s="46"/>
      <c r="NPH196" s="46"/>
      <c r="NPI196" s="46"/>
      <c r="NPJ196" s="46"/>
      <c r="NPK196" s="46"/>
      <c r="NPL196" s="46"/>
      <c r="NPM196" s="46"/>
      <c r="NPN196" s="46"/>
      <c r="NPO196" s="46"/>
      <c r="NPP196" s="46"/>
      <c r="NPQ196" s="46"/>
      <c r="NPR196" s="46"/>
      <c r="NPS196" s="46"/>
      <c r="NPT196" s="46"/>
      <c r="NPU196" s="46"/>
      <c r="NPV196" s="46"/>
      <c r="NPW196" s="46"/>
      <c r="NPX196" s="46"/>
      <c r="NPY196" s="46"/>
      <c r="NPZ196" s="46"/>
      <c r="NQA196" s="46"/>
      <c r="NQB196" s="46"/>
      <c r="NQC196" s="46"/>
      <c r="NQD196" s="46"/>
      <c r="NQE196" s="46"/>
      <c r="NQF196" s="46"/>
      <c r="NQG196" s="46"/>
      <c r="NQH196" s="46"/>
      <c r="NQI196" s="46"/>
      <c r="NQJ196" s="46"/>
      <c r="NQK196" s="46"/>
      <c r="NQL196" s="46"/>
      <c r="NQM196" s="46"/>
      <c r="NQN196" s="46"/>
      <c r="NQO196" s="46"/>
      <c r="NQP196" s="46"/>
      <c r="NQQ196" s="46"/>
      <c r="NQR196" s="46"/>
      <c r="NQS196" s="46"/>
      <c r="NQT196" s="46"/>
      <c r="NQU196" s="46"/>
      <c r="NQV196" s="46"/>
      <c r="NQW196" s="46"/>
      <c r="NQX196" s="46"/>
      <c r="NQY196" s="46"/>
      <c r="NQZ196" s="46"/>
      <c r="NRA196" s="46"/>
      <c r="NRB196" s="46"/>
      <c r="NRC196" s="46"/>
      <c r="NRD196" s="46"/>
      <c r="NRE196" s="46"/>
      <c r="NRF196" s="46"/>
      <c r="NRG196" s="46"/>
      <c r="NRH196" s="46"/>
      <c r="NRI196" s="46"/>
      <c r="NRJ196" s="46"/>
      <c r="NRK196" s="46"/>
      <c r="NRL196" s="46"/>
      <c r="NRM196" s="46"/>
      <c r="NRN196" s="46"/>
      <c r="NRO196" s="46"/>
      <c r="NRP196" s="46"/>
      <c r="NRQ196" s="46"/>
      <c r="NRR196" s="46"/>
      <c r="NRS196" s="46"/>
      <c r="NRT196" s="46"/>
      <c r="NRU196" s="46"/>
      <c r="NRV196" s="46"/>
      <c r="NRW196" s="46"/>
      <c r="NRX196" s="46"/>
      <c r="NRY196" s="46"/>
      <c r="NRZ196" s="46"/>
      <c r="NSA196" s="46"/>
      <c r="NSB196" s="46"/>
      <c r="NSC196" s="46"/>
      <c r="NSD196" s="46"/>
      <c r="NSE196" s="46"/>
      <c r="NSF196" s="46"/>
      <c r="NSG196" s="46"/>
      <c r="NSH196" s="46"/>
      <c r="NSI196" s="46"/>
      <c r="NSJ196" s="46"/>
      <c r="NSK196" s="46"/>
      <c r="NSL196" s="46"/>
      <c r="NSM196" s="46"/>
      <c r="NSN196" s="46"/>
      <c r="NSO196" s="46"/>
      <c r="NSP196" s="46"/>
      <c r="NSQ196" s="46"/>
      <c r="NSR196" s="46"/>
      <c r="NSS196" s="46"/>
      <c r="NST196" s="46"/>
      <c r="NSU196" s="46"/>
      <c r="NSV196" s="46"/>
      <c r="NSW196" s="46"/>
      <c r="NSX196" s="46"/>
      <c r="NSY196" s="46"/>
      <c r="NSZ196" s="46"/>
      <c r="NTA196" s="46"/>
      <c r="NTB196" s="46"/>
      <c r="NTC196" s="46"/>
      <c r="NTD196" s="46"/>
      <c r="NTE196" s="46"/>
      <c r="NTF196" s="46"/>
      <c r="NTG196" s="46"/>
      <c r="NTH196" s="46"/>
      <c r="NTI196" s="46"/>
      <c r="NTJ196" s="46"/>
      <c r="NTK196" s="46"/>
      <c r="NTL196" s="46"/>
      <c r="NTM196" s="46"/>
      <c r="NTN196" s="46"/>
      <c r="NTO196" s="46"/>
      <c r="NTP196" s="46"/>
      <c r="NTQ196" s="46"/>
      <c r="NTR196" s="46"/>
      <c r="NTS196" s="46"/>
      <c r="NTT196" s="46"/>
      <c r="NTU196" s="46"/>
      <c r="NTV196" s="46"/>
      <c r="NTW196" s="46"/>
      <c r="NTX196" s="46"/>
      <c r="NTY196" s="46"/>
      <c r="NTZ196" s="46"/>
      <c r="NUA196" s="46"/>
      <c r="NUB196" s="46"/>
      <c r="NUC196" s="46"/>
      <c r="NUD196" s="46"/>
      <c r="NUE196" s="46"/>
      <c r="NUF196" s="46"/>
      <c r="NUG196" s="46"/>
      <c r="NUH196" s="46"/>
      <c r="NUI196" s="46"/>
      <c r="NUJ196" s="46"/>
      <c r="NUK196" s="46"/>
      <c r="NUL196" s="46"/>
      <c r="NUM196" s="46"/>
      <c r="NUN196" s="46"/>
      <c r="NUO196" s="46"/>
      <c r="NUP196" s="46"/>
      <c r="NUQ196" s="46"/>
      <c r="NUR196" s="46"/>
      <c r="NUS196" s="46"/>
      <c r="NUT196" s="46"/>
      <c r="NUU196" s="46"/>
      <c r="NUV196" s="46"/>
      <c r="NUW196" s="46"/>
      <c r="NUX196" s="46"/>
      <c r="NUY196" s="46"/>
      <c r="NUZ196" s="46"/>
      <c r="NVA196" s="46"/>
      <c r="NVB196" s="46"/>
      <c r="NVC196" s="46"/>
      <c r="NVD196" s="46"/>
      <c r="NVE196" s="46"/>
      <c r="NVF196" s="46"/>
      <c r="NVG196" s="46"/>
      <c r="NVH196" s="46"/>
      <c r="NVI196" s="46"/>
      <c r="NVJ196" s="46"/>
      <c r="NVK196" s="46"/>
      <c r="NVL196" s="46"/>
      <c r="NVM196" s="46"/>
      <c r="NVN196" s="46"/>
      <c r="NVO196" s="46"/>
      <c r="NVP196" s="46"/>
      <c r="NVQ196" s="46"/>
      <c r="NVR196" s="46"/>
      <c r="NVS196" s="46"/>
      <c r="NVT196" s="46"/>
      <c r="NVU196" s="46"/>
      <c r="NVV196" s="46"/>
      <c r="NVW196" s="46"/>
      <c r="NVX196" s="46"/>
      <c r="NVY196" s="46"/>
      <c r="NVZ196" s="46"/>
      <c r="NWA196" s="46"/>
      <c r="NWB196" s="46"/>
      <c r="NWC196" s="46"/>
      <c r="NWD196" s="46"/>
      <c r="NWE196" s="46"/>
      <c r="NWF196" s="46"/>
      <c r="NWG196" s="46"/>
      <c r="NWH196" s="46"/>
      <c r="NWI196" s="46"/>
      <c r="NWJ196" s="46"/>
      <c r="NWK196" s="46"/>
      <c r="NWL196" s="46"/>
      <c r="NWM196" s="46"/>
      <c r="NWN196" s="46"/>
      <c r="NWO196" s="46"/>
      <c r="NWP196" s="46"/>
      <c r="NWQ196" s="46"/>
      <c r="NWR196" s="46"/>
      <c r="NWS196" s="46"/>
      <c r="NWT196" s="46"/>
      <c r="NWU196" s="46"/>
      <c r="NWV196" s="46"/>
      <c r="NWW196" s="46"/>
      <c r="NWX196" s="46"/>
      <c r="NWY196" s="46"/>
      <c r="NWZ196" s="46"/>
      <c r="NXA196" s="46"/>
      <c r="NXB196" s="46"/>
      <c r="NXC196" s="46"/>
      <c r="NXD196" s="46"/>
      <c r="NXE196" s="46"/>
      <c r="NXF196" s="46"/>
      <c r="NXG196" s="46"/>
      <c r="NXH196" s="46"/>
      <c r="NXI196" s="46"/>
      <c r="NXJ196" s="46"/>
      <c r="NXK196" s="46"/>
      <c r="NXL196" s="46"/>
      <c r="NXM196" s="46"/>
      <c r="NXN196" s="46"/>
      <c r="NXO196" s="46"/>
      <c r="NXP196" s="46"/>
      <c r="NXQ196" s="46"/>
      <c r="NXR196" s="46"/>
      <c r="NXS196" s="46"/>
      <c r="NXT196" s="46"/>
      <c r="NXU196" s="46"/>
      <c r="NXV196" s="46"/>
      <c r="NXW196" s="46"/>
      <c r="NXX196" s="46"/>
      <c r="NXY196" s="46"/>
      <c r="NXZ196" s="46"/>
      <c r="NYA196" s="46"/>
      <c r="NYB196" s="46"/>
      <c r="NYC196" s="46"/>
      <c r="NYD196" s="46"/>
      <c r="NYE196" s="46"/>
      <c r="NYF196" s="46"/>
      <c r="NYG196" s="46"/>
      <c r="NYH196" s="46"/>
      <c r="NYI196" s="46"/>
      <c r="NYJ196" s="46"/>
      <c r="NYK196" s="46"/>
      <c r="NYL196" s="46"/>
      <c r="NYM196" s="46"/>
      <c r="NYN196" s="46"/>
      <c r="NYO196" s="46"/>
      <c r="NYP196" s="46"/>
      <c r="NYQ196" s="46"/>
      <c r="NYR196" s="46"/>
      <c r="NYS196" s="46"/>
      <c r="NYT196" s="46"/>
      <c r="NYU196" s="46"/>
      <c r="NYV196" s="46"/>
      <c r="NYW196" s="46"/>
      <c r="NYX196" s="46"/>
      <c r="NYY196" s="46"/>
      <c r="NYZ196" s="46"/>
      <c r="NZA196" s="46"/>
      <c r="NZB196" s="46"/>
      <c r="NZC196" s="46"/>
      <c r="NZD196" s="46"/>
      <c r="NZE196" s="46"/>
      <c r="NZF196" s="46"/>
      <c r="NZG196" s="46"/>
      <c r="NZH196" s="46"/>
      <c r="NZI196" s="46"/>
      <c r="NZJ196" s="46"/>
      <c r="NZK196" s="46"/>
      <c r="NZL196" s="46"/>
      <c r="NZM196" s="46"/>
      <c r="NZN196" s="46"/>
      <c r="NZO196" s="46"/>
      <c r="NZP196" s="46"/>
      <c r="NZQ196" s="46"/>
      <c r="NZR196" s="46"/>
      <c r="NZS196" s="46"/>
      <c r="NZT196" s="46"/>
      <c r="NZU196" s="46"/>
      <c r="NZV196" s="46"/>
      <c r="NZW196" s="46"/>
      <c r="NZX196" s="46"/>
      <c r="NZY196" s="46"/>
      <c r="NZZ196" s="46"/>
      <c r="OAA196" s="46"/>
      <c r="OAB196" s="46"/>
      <c r="OAC196" s="46"/>
      <c r="OAD196" s="46"/>
      <c r="OAE196" s="46"/>
      <c r="OAF196" s="46"/>
      <c r="OAG196" s="46"/>
      <c r="OAH196" s="46"/>
      <c r="OAI196" s="46"/>
      <c r="OAJ196" s="46"/>
      <c r="OAK196" s="46"/>
      <c r="OAL196" s="46"/>
      <c r="OAM196" s="46"/>
      <c r="OAN196" s="46"/>
      <c r="OAO196" s="46"/>
      <c r="OAP196" s="46"/>
      <c r="OAQ196" s="46"/>
      <c r="OAR196" s="46"/>
      <c r="OAS196" s="46"/>
      <c r="OAT196" s="46"/>
      <c r="OAU196" s="46"/>
      <c r="OAV196" s="46"/>
      <c r="OAW196" s="46"/>
      <c r="OAX196" s="46"/>
      <c r="OAY196" s="46"/>
      <c r="OAZ196" s="46"/>
      <c r="OBA196" s="46"/>
      <c r="OBB196" s="46"/>
      <c r="OBC196" s="46"/>
      <c r="OBD196" s="46"/>
      <c r="OBE196" s="46"/>
      <c r="OBF196" s="46"/>
      <c r="OBG196" s="46"/>
      <c r="OBH196" s="46"/>
      <c r="OBI196" s="46"/>
      <c r="OBJ196" s="46"/>
      <c r="OBK196" s="46"/>
      <c r="OBL196" s="46"/>
      <c r="OBM196" s="46"/>
      <c r="OBN196" s="46"/>
      <c r="OBO196" s="46"/>
      <c r="OBP196" s="46"/>
      <c r="OBQ196" s="46"/>
      <c r="OBR196" s="46"/>
      <c r="OBS196" s="46"/>
      <c r="OBT196" s="46"/>
      <c r="OBU196" s="46"/>
      <c r="OBV196" s="46"/>
      <c r="OBW196" s="46"/>
      <c r="OBX196" s="46"/>
      <c r="OBY196" s="46"/>
      <c r="OBZ196" s="46"/>
      <c r="OCA196" s="46"/>
      <c r="OCB196" s="46"/>
      <c r="OCC196" s="46"/>
      <c r="OCD196" s="46"/>
      <c r="OCE196" s="46"/>
      <c r="OCF196" s="46"/>
      <c r="OCG196" s="46"/>
      <c r="OCH196" s="46"/>
      <c r="OCI196" s="46"/>
      <c r="OCJ196" s="46"/>
      <c r="OCK196" s="46"/>
      <c r="OCL196" s="46"/>
      <c r="OCM196" s="46"/>
      <c r="OCN196" s="46"/>
      <c r="OCO196" s="46"/>
      <c r="OCP196" s="46"/>
      <c r="OCQ196" s="46"/>
      <c r="OCR196" s="46"/>
      <c r="OCS196" s="46"/>
      <c r="OCT196" s="46"/>
      <c r="OCU196" s="46"/>
      <c r="OCV196" s="46"/>
      <c r="OCW196" s="46"/>
      <c r="OCX196" s="46"/>
      <c r="OCY196" s="46"/>
      <c r="OCZ196" s="46"/>
      <c r="ODA196" s="46"/>
      <c r="ODB196" s="46"/>
      <c r="ODC196" s="46"/>
      <c r="ODD196" s="46"/>
      <c r="ODE196" s="46"/>
      <c r="ODF196" s="46"/>
      <c r="ODG196" s="46"/>
      <c r="ODH196" s="46"/>
      <c r="ODI196" s="46"/>
      <c r="ODJ196" s="46"/>
      <c r="ODK196" s="46"/>
      <c r="ODL196" s="46"/>
      <c r="ODM196" s="46"/>
      <c r="ODN196" s="46"/>
      <c r="ODO196" s="46"/>
      <c r="ODP196" s="46"/>
      <c r="ODQ196" s="46"/>
      <c r="ODR196" s="46"/>
      <c r="ODS196" s="46"/>
      <c r="ODT196" s="46"/>
      <c r="ODU196" s="46"/>
      <c r="ODV196" s="46"/>
      <c r="ODW196" s="46"/>
      <c r="ODX196" s="46"/>
      <c r="ODY196" s="46"/>
      <c r="ODZ196" s="46"/>
      <c r="OEA196" s="46"/>
      <c r="OEB196" s="46"/>
      <c r="OEC196" s="46"/>
      <c r="OED196" s="46"/>
      <c r="OEE196" s="46"/>
      <c r="OEF196" s="46"/>
      <c r="OEG196" s="46"/>
      <c r="OEH196" s="46"/>
      <c r="OEI196" s="46"/>
      <c r="OEJ196" s="46"/>
      <c r="OEK196" s="46"/>
      <c r="OEL196" s="46"/>
      <c r="OEM196" s="46"/>
      <c r="OEN196" s="46"/>
      <c r="OEO196" s="46"/>
      <c r="OEP196" s="46"/>
      <c r="OEQ196" s="46"/>
      <c r="OER196" s="46"/>
      <c r="OES196" s="46"/>
      <c r="OET196" s="46"/>
      <c r="OEU196" s="46"/>
      <c r="OEV196" s="46"/>
      <c r="OEW196" s="46"/>
      <c r="OEX196" s="46"/>
      <c r="OEY196" s="46"/>
      <c r="OEZ196" s="46"/>
      <c r="OFA196" s="46"/>
      <c r="OFB196" s="46"/>
      <c r="OFC196" s="46"/>
      <c r="OFD196" s="46"/>
      <c r="OFE196" s="46"/>
      <c r="OFF196" s="46"/>
      <c r="OFG196" s="46"/>
      <c r="OFH196" s="46"/>
      <c r="OFI196" s="46"/>
      <c r="OFJ196" s="46"/>
      <c r="OFK196" s="46"/>
      <c r="OFL196" s="46"/>
      <c r="OFM196" s="46"/>
      <c r="OFN196" s="46"/>
      <c r="OFO196" s="46"/>
      <c r="OFP196" s="46"/>
      <c r="OFQ196" s="46"/>
      <c r="OFR196" s="46"/>
      <c r="OFS196" s="46"/>
      <c r="OFT196" s="46"/>
      <c r="OFU196" s="46"/>
      <c r="OFV196" s="46"/>
      <c r="OFW196" s="46"/>
      <c r="OFX196" s="46"/>
      <c r="OFY196" s="46"/>
      <c r="OFZ196" s="46"/>
      <c r="OGA196" s="46"/>
      <c r="OGB196" s="46"/>
      <c r="OGC196" s="46"/>
      <c r="OGD196" s="46"/>
      <c r="OGE196" s="46"/>
      <c r="OGF196" s="46"/>
      <c r="OGG196" s="46"/>
      <c r="OGH196" s="46"/>
      <c r="OGI196" s="46"/>
      <c r="OGJ196" s="46"/>
      <c r="OGK196" s="46"/>
      <c r="OGL196" s="46"/>
      <c r="OGM196" s="46"/>
      <c r="OGN196" s="46"/>
      <c r="OGO196" s="46"/>
      <c r="OGP196" s="46"/>
      <c r="OGQ196" s="46"/>
      <c r="OGR196" s="46"/>
      <c r="OGS196" s="46"/>
      <c r="OGT196" s="46"/>
      <c r="OGU196" s="46"/>
      <c r="OGV196" s="46"/>
      <c r="OGW196" s="46"/>
      <c r="OGX196" s="46"/>
      <c r="OGY196" s="46"/>
      <c r="OGZ196" s="46"/>
      <c r="OHA196" s="46"/>
      <c r="OHB196" s="46"/>
      <c r="OHC196" s="46"/>
      <c r="OHD196" s="46"/>
      <c r="OHE196" s="46"/>
      <c r="OHF196" s="46"/>
      <c r="OHG196" s="46"/>
      <c r="OHH196" s="46"/>
      <c r="OHI196" s="46"/>
      <c r="OHJ196" s="46"/>
      <c r="OHK196" s="46"/>
      <c r="OHL196" s="46"/>
      <c r="OHM196" s="46"/>
      <c r="OHN196" s="46"/>
      <c r="OHO196" s="46"/>
      <c r="OHP196" s="46"/>
      <c r="OHQ196" s="46"/>
      <c r="OHR196" s="46"/>
      <c r="OHS196" s="46"/>
      <c r="OHT196" s="46"/>
      <c r="OHU196" s="46"/>
      <c r="OHV196" s="46"/>
      <c r="OHW196" s="46"/>
      <c r="OHX196" s="46"/>
      <c r="OHY196" s="46"/>
      <c r="OHZ196" s="46"/>
      <c r="OIA196" s="46"/>
      <c r="OIB196" s="46"/>
      <c r="OIC196" s="46"/>
      <c r="OID196" s="46"/>
      <c r="OIE196" s="46"/>
      <c r="OIF196" s="46"/>
      <c r="OIG196" s="46"/>
      <c r="OIH196" s="46"/>
      <c r="OII196" s="46"/>
      <c r="OIJ196" s="46"/>
      <c r="OIK196" s="46"/>
      <c r="OIL196" s="46"/>
      <c r="OIM196" s="46"/>
      <c r="OIN196" s="46"/>
      <c r="OIO196" s="46"/>
      <c r="OIP196" s="46"/>
      <c r="OIQ196" s="46"/>
      <c r="OIR196" s="46"/>
      <c r="OIS196" s="46"/>
      <c r="OIT196" s="46"/>
      <c r="OIU196" s="46"/>
      <c r="OIV196" s="46"/>
      <c r="OIW196" s="46"/>
      <c r="OIX196" s="46"/>
      <c r="OIY196" s="46"/>
      <c r="OIZ196" s="46"/>
      <c r="OJA196" s="46"/>
      <c r="OJB196" s="46"/>
      <c r="OJC196" s="46"/>
      <c r="OJD196" s="46"/>
      <c r="OJE196" s="46"/>
      <c r="OJF196" s="46"/>
      <c r="OJG196" s="46"/>
      <c r="OJH196" s="46"/>
      <c r="OJI196" s="46"/>
      <c r="OJJ196" s="46"/>
      <c r="OJK196" s="46"/>
      <c r="OJL196" s="46"/>
      <c r="OJM196" s="46"/>
      <c r="OJN196" s="46"/>
      <c r="OJO196" s="46"/>
      <c r="OJP196" s="46"/>
      <c r="OJQ196" s="46"/>
      <c r="OJR196" s="46"/>
      <c r="OJS196" s="46"/>
      <c r="OJT196" s="46"/>
      <c r="OJU196" s="46"/>
      <c r="OJV196" s="46"/>
      <c r="OJW196" s="46"/>
      <c r="OJX196" s="46"/>
      <c r="OJY196" s="46"/>
      <c r="OJZ196" s="46"/>
      <c r="OKA196" s="46"/>
      <c r="OKB196" s="46"/>
      <c r="OKC196" s="46"/>
      <c r="OKD196" s="46"/>
      <c r="OKE196" s="46"/>
      <c r="OKF196" s="46"/>
      <c r="OKG196" s="46"/>
      <c r="OKH196" s="46"/>
      <c r="OKI196" s="46"/>
      <c r="OKJ196" s="46"/>
      <c r="OKK196" s="46"/>
      <c r="OKL196" s="46"/>
      <c r="OKM196" s="46"/>
      <c r="OKN196" s="46"/>
      <c r="OKO196" s="46"/>
      <c r="OKP196" s="46"/>
      <c r="OKQ196" s="46"/>
      <c r="OKR196" s="46"/>
      <c r="OKS196" s="46"/>
      <c r="OKT196" s="46"/>
      <c r="OKU196" s="46"/>
      <c r="OKV196" s="46"/>
      <c r="OKW196" s="46"/>
      <c r="OKX196" s="46"/>
      <c r="OKY196" s="46"/>
      <c r="OKZ196" s="46"/>
      <c r="OLA196" s="46"/>
      <c r="OLB196" s="46"/>
      <c r="OLC196" s="46"/>
      <c r="OLD196" s="46"/>
      <c r="OLE196" s="46"/>
      <c r="OLF196" s="46"/>
      <c r="OLG196" s="46"/>
      <c r="OLH196" s="46"/>
      <c r="OLI196" s="46"/>
      <c r="OLJ196" s="46"/>
      <c r="OLK196" s="46"/>
      <c r="OLL196" s="46"/>
      <c r="OLM196" s="46"/>
      <c r="OLN196" s="46"/>
      <c r="OLO196" s="46"/>
      <c r="OLP196" s="46"/>
      <c r="OLQ196" s="46"/>
      <c r="OLR196" s="46"/>
      <c r="OLS196" s="46"/>
      <c r="OLT196" s="46"/>
      <c r="OLU196" s="46"/>
      <c r="OLV196" s="46"/>
      <c r="OLW196" s="46"/>
      <c r="OLX196" s="46"/>
      <c r="OLY196" s="46"/>
      <c r="OLZ196" s="46"/>
      <c r="OMA196" s="46"/>
      <c r="OMB196" s="46"/>
      <c r="OMC196" s="46"/>
      <c r="OMD196" s="46"/>
      <c r="OME196" s="46"/>
      <c r="OMF196" s="46"/>
      <c r="OMG196" s="46"/>
      <c r="OMH196" s="46"/>
      <c r="OMI196" s="46"/>
      <c r="OMJ196" s="46"/>
      <c r="OMK196" s="46"/>
      <c r="OML196" s="46"/>
      <c r="OMM196" s="46"/>
      <c r="OMN196" s="46"/>
      <c r="OMO196" s="46"/>
      <c r="OMP196" s="46"/>
      <c r="OMQ196" s="46"/>
      <c r="OMR196" s="46"/>
      <c r="OMS196" s="46"/>
      <c r="OMT196" s="46"/>
      <c r="OMU196" s="46"/>
      <c r="OMV196" s="46"/>
      <c r="OMW196" s="46"/>
      <c r="OMX196" s="46"/>
      <c r="OMY196" s="46"/>
      <c r="OMZ196" s="46"/>
      <c r="ONA196" s="46"/>
      <c r="ONB196" s="46"/>
      <c r="ONC196" s="46"/>
      <c r="OND196" s="46"/>
      <c r="ONE196" s="46"/>
      <c r="ONF196" s="46"/>
      <c r="ONG196" s="46"/>
      <c r="ONH196" s="46"/>
      <c r="ONI196" s="46"/>
      <c r="ONJ196" s="46"/>
      <c r="ONK196" s="46"/>
      <c r="ONL196" s="46"/>
      <c r="ONM196" s="46"/>
      <c r="ONN196" s="46"/>
      <c r="ONO196" s="46"/>
      <c r="ONP196" s="46"/>
      <c r="ONQ196" s="46"/>
      <c r="ONR196" s="46"/>
      <c r="ONS196" s="46"/>
      <c r="ONT196" s="46"/>
      <c r="ONU196" s="46"/>
      <c r="ONV196" s="46"/>
      <c r="ONW196" s="46"/>
      <c r="ONX196" s="46"/>
      <c r="ONY196" s="46"/>
      <c r="ONZ196" s="46"/>
      <c r="OOA196" s="46"/>
      <c r="OOB196" s="46"/>
      <c r="OOC196" s="46"/>
      <c r="OOD196" s="46"/>
      <c r="OOE196" s="46"/>
      <c r="OOF196" s="46"/>
      <c r="OOG196" s="46"/>
      <c r="OOH196" s="46"/>
      <c r="OOI196" s="46"/>
      <c r="OOJ196" s="46"/>
      <c r="OOK196" s="46"/>
      <c r="OOL196" s="46"/>
      <c r="OOM196" s="46"/>
      <c r="OON196" s="46"/>
      <c r="OOO196" s="46"/>
      <c r="OOP196" s="46"/>
      <c r="OOQ196" s="46"/>
      <c r="OOR196" s="46"/>
      <c r="OOS196" s="46"/>
      <c r="OOT196" s="46"/>
      <c r="OOU196" s="46"/>
      <c r="OOV196" s="46"/>
      <c r="OOW196" s="46"/>
      <c r="OOX196" s="46"/>
      <c r="OOY196" s="46"/>
      <c r="OOZ196" s="46"/>
      <c r="OPA196" s="46"/>
      <c r="OPB196" s="46"/>
      <c r="OPC196" s="46"/>
      <c r="OPD196" s="46"/>
      <c r="OPE196" s="46"/>
      <c r="OPF196" s="46"/>
      <c r="OPG196" s="46"/>
      <c r="OPH196" s="46"/>
      <c r="OPI196" s="46"/>
      <c r="OPJ196" s="46"/>
      <c r="OPK196" s="46"/>
      <c r="OPL196" s="46"/>
      <c r="OPM196" s="46"/>
      <c r="OPN196" s="46"/>
      <c r="OPO196" s="46"/>
      <c r="OPP196" s="46"/>
      <c r="OPQ196" s="46"/>
      <c r="OPR196" s="46"/>
      <c r="OPS196" s="46"/>
      <c r="OPT196" s="46"/>
      <c r="OPU196" s="46"/>
      <c r="OPV196" s="46"/>
      <c r="OPW196" s="46"/>
      <c r="OPX196" s="46"/>
      <c r="OPY196" s="46"/>
      <c r="OPZ196" s="46"/>
      <c r="OQA196" s="46"/>
      <c r="OQB196" s="46"/>
      <c r="OQC196" s="46"/>
      <c r="OQD196" s="46"/>
      <c r="OQE196" s="46"/>
      <c r="OQF196" s="46"/>
      <c r="OQG196" s="46"/>
      <c r="OQH196" s="46"/>
      <c r="OQI196" s="46"/>
      <c r="OQJ196" s="46"/>
      <c r="OQK196" s="46"/>
      <c r="OQL196" s="46"/>
      <c r="OQM196" s="46"/>
      <c r="OQN196" s="46"/>
      <c r="OQO196" s="46"/>
      <c r="OQP196" s="46"/>
      <c r="OQQ196" s="46"/>
      <c r="OQR196" s="46"/>
      <c r="OQS196" s="46"/>
      <c r="OQT196" s="46"/>
      <c r="OQU196" s="46"/>
      <c r="OQV196" s="46"/>
      <c r="OQW196" s="46"/>
      <c r="OQX196" s="46"/>
      <c r="OQY196" s="46"/>
      <c r="OQZ196" s="46"/>
      <c r="ORA196" s="46"/>
      <c r="ORB196" s="46"/>
      <c r="ORC196" s="46"/>
      <c r="ORD196" s="46"/>
      <c r="ORE196" s="46"/>
      <c r="ORF196" s="46"/>
      <c r="ORG196" s="46"/>
      <c r="ORH196" s="46"/>
      <c r="ORI196" s="46"/>
      <c r="ORJ196" s="46"/>
      <c r="ORK196" s="46"/>
      <c r="ORL196" s="46"/>
      <c r="ORM196" s="46"/>
      <c r="ORN196" s="46"/>
      <c r="ORO196" s="46"/>
      <c r="ORP196" s="46"/>
      <c r="ORQ196" s="46"/>
      <c r="ORR196" s="46"/>
      <c r="ORS196" s="46"/>
      <c r="ORT196" s="46"/>
      <c r="ORU196" s="46"/>
      <c r="ORV196" s="46"/>
      <c r="ORW196" s="46"/>
      <c r="ORX196" s="46"/>
      <c r="ORY196" s="46"/>
      <c r="ORZ196" s="46"/>
      <c r="OSA196" s="46"/>
      <c r="OSB196" s="46"/>
      <c r="OSC196" s="46"/>
      <c r="OSD196" s="46"/>
      <c r="OSE196" s="46"/>
      <c r="OSF196" s="46"/>
      <c r="OSG196" s="46"/>
      <c r="OSH196" s="46"/>
      <c r="OSI196" s="46"/>
      <c r="OSJ196" s="46"/>
      <c r="OSK196" s="46"/>
      <c r="OSL196" s="46"/>
      <c r="OSM196" s="46"/>
      <c r="OSN196" s="46"/>
      <c r="OSO196" s="46"/>
      <c r="OSP196" s="46"/>
      <c r="OSQ196" s="46"/>
      <c r="OSR196" s="46"/>
      <c r="OSS196" s="46"/>
      <c r="OST196" s="46"/>
      <c r="OSU196" s="46"/>
      <c r="OSV196" s="46"/>
      <c r="OSW196" s="46"/>
      <c r="OSX196" s="46"/>
      <c r="OSY196" s="46"/>
      <c r="OSZ196" s="46"/>
      <c r="OTA196" s="46"/>
      <c r="OTB196" s="46"/>
      <c r="OTC196" s="46"/>
      <c r="OTD196" s="46"/>
      <c r="OTE196" s="46"/>
      <c r="OTF196" s="46"/>
      <c r="OTG196" s="46"/>
      <c r="OTH196" s="46"/>
      <c r="OTI196" s="46"/>
      <c r="OTJ196" s="46"/>
      <c r="OTK196" s="46"/>
      <c r="OTL196" s="46"/>
      <c r="OTM196" s="46"/>
      <c r="OTN196" s="46"/>
      <c r="OTO196" s="46"/>
      <c r="OTP196" s="46"/>
      <c r="OTQ196" s="46"/>
      <c r="OTR196" s="46"/>
      <c r="OTS196" s="46"/>
      <c r="OTT196" s="46"/>
      <c r="OTU196" s="46"/>
      <c r="OTV196" s="46"/>
      <c r="OTW196" s="46"/>
      <c r="OTX196" s="46"/>
      <c r="OTY196" s="46"/>
      <c r="OTZ196" s="46"/>
      <c r="OUA196" s="46"/>
      <c r="OUB196" s="46"/>
      <c r="OUC196" s="46"/>
      <c r="OUD196" s="46"/>
      <c r="OUE196" s="46"/>
      <c r="OUF196" s="46"/>
      <c r="OUG196" s="46"/>
      <c r="OUH196" s="46"/>
      <c r="OUI196" s="46"/>
      <c r="OUJ196" s="46"/>
      <c r="OUK196" s="46"/>
      <c r="OUL196" s="46"/>
      <c r="OUM196" s="46"/>
      <c r="OUN196" s="46"/>
      <c r="OUO196" s="46"/>
      <c r="OUP196" s="46"/>
      <c r="OUQ196" s="46"/>
      <c r="OUR196" s="46"/>
      <c r="OUS196" s="46"/>
      <c r="OUT196" s="46"/>
      <c r="OUU196" s="46"/>
      <c r="OUV196" s="46"/>
      <c r="OUW196" s="46"/>
      <c r="OUX196" s="46"/>
      <c r="OUY196" s="46"/>
      <c r="OUZ196" s="46"/>
      <c r="OVA196" s="46"/>
      <c r="OVB196" s="46"/>
      <c r="OVC196" s="46"/>
      <c r="OVD196" s="46"/>
      <c r="OVE196" s="46"/>
      <c r="OVF196" s="46"/>
      <c r="OVG196" s="46"/>
      <c r="OVH196" s="46"/>
      <c r="OVI196" s="46"/>
      <c r="OVJ196" s="46"/>
      <c r="OVK196" s="46"/>
      <c r="OVL196" s="46"/>
      <c r="OVM196" s="46"/>
      <c r="OVN196" s="46"/>
      <c r="OVO196" s="46"/>
      <c r="OVP196" s="46"/>
      <c r="OVQ196" s="46"/>
      <c r="OVR196" s="46"/>
      <c r="OVS196" s="46"/>
      <c r="OVT196" s="46"/>
      <c r="OVU196" s="46"/>
      <c r="OVV196" s="46"/>
      <c r="OVW196" s="46"/>
      <c r="OVX196" s="46"/>
      <c r="OVY196" s="46"/>
      <c r="OVZ196" s="46"/>
      <c r="OWA196" s="46"/>
      <c r="OWB196" s="46"/>
      <c r="OWC196" s="46"/>
      <c r="OWD196" s="46"/>
      <c r="OWE196" s="46"/>
      <c r="OWF196" s="46"/>
      <c r="OWG196" s="46"/>
      <c r="OWH196" s="46"/>
      <c r="OWI196" s="46"/>
      <c r="OWJ196" s="46"/>
      <c r="OWK196" s="46"/>
      <c r="OWL196" s="46"/>
      <c r="OWM196" s="46"/>
      <c r="OWN196" s="46"/>
      <c r="OWO196" s="46"/>
      <c r="OWP196" s="46"/>
      <c r="OWQ196" s="46"/>
      <c r="OWR196" s="46"/>
      <c r="OWS196" s="46"/>
      <c r="OWT196" s="46"/>
      <c r="OWU196" s="46"/>
      <c r="OWV196" s="46"/>
      <c r="OWW196" s="46"/>
      <c r="OWX196" s="46"/>
      <c r="OWY196" s="46"/>
      <c r="OWZ196" s="46"/>
      <c r="OXA196" s="46"/>
      <c r="OXB196" s="46"/>
      <c r="OXC196" s="46"/>
      <c r="OXD196" s="46"/>
      <c r="OXE196" s="46"/>
      <c r="OXF196" s="46"/>
      <c r="OXG196" s="46"/>
      <c r="OXH196" s="46"/>
      <c r="OXI196" s="46"/>
      <c r="OXJ196" s="46"/>
      <c r="OXK196" s="46"/>
      <c r="OXL196" s="46"/>
      <c r="OXM196" s="46"/>
      <c r="OXN196" s="46"/>
      <c r="OXO196" s="46"/>
      <c r="OXP196" s="46"/>
      <c r="OXQ196" s="46"/>
      <c r="OXR196" s="46"/>
      <c r="OXS196" s="46"/>
      <c r="OXT196" s="46"/>
      <c r="OXU196" s="46"/>
      <c r="OXV196" s="46"/>
      <c r="OXW196" s="46"/>
      <c r="OXX196" s="46"/>
      <c r="OXY196" s="46"/>
      <c r="OXZ196" s="46"/>
      <c r="OYA196" s="46"/>
      <c r="OYB196" s="46"/>
      <c r="OYC196" s="46"/>
      <c r="OYD196" s="46"/>
      <c r="OYE196" s="46"/>
      <c r="OYF196" s="46"/>
      <c r="OYG196" s="46"/>
      <c r="OYH196" s="46"/>
      <c r="OYI196" s="46"/>
      <c r="OYJ196" s="46"/>
      <c r="OYK196" s="46"/>
      <c r="OYL196" s="46"/>
      <c r="OYM196" s="46"/>
      <c r="OYN196" s="46"/>
      <c r="OYO196" s="46"/>
      <c r="OYP196" s="46"/>
      <c r="OYQ196" s="46"/>
      <c r="OYR196" s="46"/>
      <c r="OYS196" s="46"/>
      <c r="OYT196" s="46"/>
      <c r="OYU196" s="46"/>
      <c r="OYV196" s="46"/>
      <c r="OYW196" s="46"/>
      <c r="OYX196" s="46"/>
      <c r="OYY196" s="46"/>
      <c r="OYZ196" s="46"/>
      <c r="OZA196" s="46"/>
      <c r="OZB196" s="46"/>
      <c r="OZC196" s="46"/>
      <c r="OZD196" s="46"/>
      <c r="OZE196" s="46"/>
      <c r="OZF196" s="46"/>
      <c r="OZG196" s="46"/>
      <c r="OZH196" s="46"/>
      <c r="OZI196" s="46"/>
      <c r="OZJ196" s="46"/>
      <c r="OZK196" s="46"/>
      <c r="OZL196" s="46"/>
      <c r="OZM196" s="46"/>
      <c r="OZN196" s="46"/>
      <c r="OZO196" s="46"/>
      <c r="OZP196" s="46"/>
      <c r="OZQ196" s="46"/>
      <c r="OZR196" s="46"/>
      <c r="OZS196" s="46"/>
      <c r="OZT196" s="46"/>
      <c r="OZU196" s="46"/>
      <c r="OZV196" s="46"/>
      <c r="OZW196" s="46"/>
      <c r="OZX196" s="46"/>
      <c r="OZY196" s="46"/>
      <c r="OZZ196" s="46"/>
      <c r="PAA196" s="46"/>
      <c r="PAB196" s="46"/>
      <c r="PAC196" s="46"/>
      <c r="PAD196" s="46"/>
      <c r="PAE196" s="46"/>
      <c r="PAF196" s="46"/>
      <c r="PAG196" s="46"/>
      <c r="PAH196" s="46"/>
      <c r="PAI196" s="46"/>
      <c r="PAJ196" s="46"/>
      <c r="PAK196" s="46"/>
      <c r="PAL196" s="46"/>
      <c r="PAM196" s="46"/>
      <c r="PAN196" s="46"/>
      <c r="PAO196" s="46"/>
      <c r="PAP196" s="46"/>
      <c r="PAQ196" s="46"/>
      <c r="PAR196" s="46"/>
      <c r="PAS196" s="46"/>
      <c r="PAT196" s="46"/>
      <c r="PAU196" s="46"/>
      <c r="PAV196" s="46"/>
      <c r="PAW196" s="46"/>
      <c r="PAX196" s="46"/>
      <c r="PAY196" s="46"/>
      <c r="PAZ196" s="46"/>
      <c r="PBA196" s="46"/>
      <c r="PBB196" s="46"/>
      <c r="PBC196" s="46"/>
      <c r="PBD196" s="46"/>
      <c r="PBE196" s="46"/>
      <c r="PBF196" s="46"/>
      <c r="PBG196" s="46"/>
      <c r="PBH196" s="46"/>
      <c r="PBI196" s="46"/>
      <c r="PBJ196" s="46"/>
      <c r="PBK196" s="46"/>
      <c r="PBL196" s="46"/>
      <c r="PBM196" s="46"/>
      <c r="PBN196" s="46"/>
      <c r="PBO196" s="46"/>
      <c r="PBP196" s="46"/>
      <c r="PBQ196" s="46"/>
      <c r="PBR196" s="46"/>
      <c r="PBS196" s="46"/>
      <c r="PBT196" s="46"/>
      <c r="PBU196" s="46"/>
      <c r="PBV196" s="46"/>
      <c r="PBW196" s="46"/>
      <c r="PBX196" s="46"/>
      <c r="PBY196" s="46"/>
      <c r="PBZ196" s="46"/>
      <c r="PCA196" s="46"/>
      <c r="PCB196" s="46"/>
      <c r="PCC196" s="46"/>
      <c r="PCD196" s="46"/>
      <c r="PCE196" s="46"/>
      <c r="PCF196" s="46"/>
      <c r="PCG196" s="46"/>
      <c r="PCH196" s="46"/>
      <c r="PCI196" s="46"/>
      <c r="PCJ196" s="46"/>
      <c r="PCK196" s="46"/>
      <c r="PCL196" s="46"/>
      <c r="PCM196" s="46"/>
      <c r="PCN196" s="46"/>
      <c r="PCO196" s="46"/>
      <c r="PCP196" s="46"/>
      <c r="PCQ196" s="46"/>
      <c r="PCR196" s="46"/>
      <c r="PCS196" s="46"/>
      <c r="PCT196" s="46"/>
      <c r="PCU196" s="46"/>
      <c r="PCV196" s="46"/>
      <c r="PCW196" s="46"/>
      <c r="PCX196" s="46"/>
      <c r="PCY196" s="46"/>
      <c r="PCZ196" s="46"/>
      <c r="PDA196" s="46"/>
      <c r="PDB196" s="46"/>
      <c r="PDC196" s="46"/>
      <c r="PDD196" s="46"/>
      <c r="PDE196" s="46"/>
      <c r="PDF196" s="46"/>
      <c r="PDG196" s="46"/>
      <c r="PDH196" s="46"/>
      <c r="PDI196" s="46"/>
      <c r="PDJ196" s="46"/>
      <c r="PDK196" s="46"/>
      <c r="PDL196" s="46"/>
      <c r="PDM196" s="46"/>
      <c r="PDN196" s="46"/>
      <c r="PDO196" s="46"/>
      <c r="PDP196" s="46"/>
      <c r="PDQ196" s="46"/>
      <c r="PDR196" s="46"/>
      <c r="PDS196" s="46"/>
      <c r="PDT196" s="46"/>
      <c r="PDU196" s="46"/>
      <c r="PDV196" s="46"/>
      <c r="PDW196" s="46"/>
      <c r="PDX196" s="46"/>
      <c r="PDY196" s="46"/>
      <c r="PDZ196" s="46"/>
      <c r="PEA196" s="46"/>
      <c r="PEB196" s="46"/>
      <c r="PEC196" s="46"/>
      <c r="PED196" s="46"/>
      <c r="PEE196" s="46"/>
      <c r="PEF196" s="46"/>
      <c r="PEG196" s="46"/>
      <c r="PEH196" s="46"/>
      <c r="PEI196" s="46"/>
      <c r="PEJ196" s="46"/>
      <c r="PEK196" s="46"/>
      <c r="PEL196" s="46"/>
      <c r="PEM196" s="46"/>
      <c r="PEN196" s="46"/>
      <c r="PEO196" s="46"/>
      <c r="PEP196" s="46"/>
      <c r="PEQ196" s="46"/>
      <c r="PER196" s="46"/>
      <c r="PES196" s="46"/>
      <c r="PET196" s="46"/>
      <c r="PEU196" s="46"/>
      <c r="PEV196" s="46"/>
      <c r="PEW196" s="46"/>
      <c r="PEX196" s="46"/>
      <c r="PEY196" s="46"/>
      <c r="PEZ196" s="46"/>
      <c r="PFA196" s="46"/>
      <c r="PFB196" s="46"/>
      <c r="PFC196" s="46"/>
      <c r="PFD196" s="46"/>
      <c r="PFE196" s="46"/>
      <c r="PFF196" s="46"/>
      <c r="PFG196" s="46"/>
      <c r="PFH196" s="46"/>
      <c r="PFI196" s="46"/>
      <c r="PFJ196" s="46"/>
      <c r="PFK196" s="46"/>
      <c r="PFL196" s="46"/>
      <c r="PFM196" s="46"/>
      <c r="PFN196" s="46"/>
      <c r="PFO196" s="46"/>
      <c r="PFP196" s="46"/>
      <c r="PFQ196" s="46"/>
      <c r="PFR196" s="46"/>
      <c r="PFS196" s="46"/>
      <c r="PFT196" s="46"/>
      <c r="PFU196" s="46"/>
      <c r="PFV196" s="46"/>
      <c r="PFW196" s="46"/>
      <c r="PFX196" s="46"/>
      <c r="PFY196" s="46"/>
      <c r="PFZ196" s="46"/>
      <c r="PGA196" s="46"/>
      <c r="PGB196" s="46"/>
      <c r="PGC196" s="46"/>
      <c r="PGD196" s="46"/>
      <c r="PGE196" s="46"/>
      <c r="PGF196" s="46"/>
      <c r="PGG196" s="46"/>
      <c r="PGH196" s="46"/>
      <c r="PGI196" s="46"/>
      <c r="PGJ196" s="46"/>
      <c r="PGK196" s="46"/>
      <c r="PGL196" s="46"/>
      <c r="PGM196" s="46"/>
      <c r="PGN196" s="46"/>
      <c r="PGO196" s="46"/>
      <c r="PGP196" s="46"/>
      <c r="PGQ196" s="46"/>
      <c r="PGR196" s="46"/>
      <c r="PGS196" s="46"/>
      <c r="PGT196" s="46"/>
      <c r="PGU196" s="46"/>
      <c r="PGV196" s="46"/>
      <c r="PGW196" s="46"/>
      <c r="PGX196" s="46"/>
      <c r="PGY196" s="46"/>
      <c r="PGZ196" s="46"/>
      <c r="PHA196" s="46"/>
      <c r="PHB196" s="46"/>
      <c r="PHC196" s="46"/>
      <c r="PHD196" s="46"/>
      <c r="PHE196" s="46"/>
      <c r="PHF196" s="46"/>
      <c r="PHG196" s="46"/>
      <c r="PHH196" s="46"/>
      <c r="PHI196" s="46"/>
      <c r="PHJ196" s="46"/>
      <c r="PHK196" s="46"/>
      <c r="PHL196" s="46"/>
      <c r="PHM196" s="46"/>
      <c r="PHN196" s="46"/>
      <c r="PHO196" s="46"/>
      <c r="PHP196" s="46"/>
      <c r="PHQ196" s="46"/>
      <c r="PHR196" s="46"/>
      <c r="PHS196" s="46"/>
      <c r="PHT196" s="46"/>
      <c r="PHU196" s="46"/>
      <c r="PHV196" s="46"/>
      <c r="PHW196" s="46"/>
      <c r="PHX196" s="46"/>
      <c r="PHY196" s="46"/>
      <c r="PHZ196" s="46"/>
      <c r="PIA196" s="46"/>
      <c r="PIB196" s="46"/>
      <c r="PIC196" s="46"/>
      <c r="PID196" s="46"/>
      <c r="PIE196" s="46"/>
      <c r="PIF196" s="46"/>
      <c r="PIG196" s="46"/>
      <c r="PIH196" s="46"/>
      <c r="PII196" s="46"/>
      <c r="PIJ196" s="46"/>
      <c r="PIK196" s="46"/>
      <c r="PIL196" s="46"/>
      <c r="PIM196" s="46"/>
      <c r="PIN196" s="46"/>
      <c r="PIO196" s="46"/>
      <c r="PIP196" s="46"/>
      <c r="PIQ196" s="46"/>
      <c r="PIR196" s="46"/>
      <c r="PIS196" s="46"/>
      <c r="PIT196" s="46"/>
      <c r="PIU196" s="46"/>
      <c r="PIV196" s="46"/>
      <c r="PIW196" s="46"/>
      <c r="PIX196" s="46"/>
      <c r="PIY196" s="46"/>
      <c r="PIZ196" s="46"/>
      <c r="PJA196" s="46"/>
      <c r="PJB196" s="46"/>
      <c r="PJC196" s="46"/>
      <c r="PJD196" s="46"/>
      <c r="PJE196" s="46"/>
      <c r="PJF196" s="46"/>
      <c r="PJG196" s="46"/>
      <c r="PJH196" s="46"/>
      <c r="PJI196" s="46"/>
      <c r="PJJ196" s="46"/>
      <c r="PJK196" s="46"/>
      <c r="PJL196" s="46"/>
      <c r="PJM196" s="46"/>
      <c r="PJN196" s="46"/>
      <c r="PJO196" s="46"/>
      <c r="PJP196" s="46"/>
      <c r="PJQ196" s="46"/>
      <c r="PJR196" s="46"/>
      <c r="PJS196" s="46"/>
      <c r="PJT196" s="46"/>
      <c r="PJU196" s="46"/>
      <c r="PJV196" s="46"/>
      <c r="PJW196" s="46"/>
      <c r="PJX196" s="46"/>
      <c r="PJY196" s="46"/>
      <c r="PJZ196" s="46"/>
      <c r="PKA196" s="46"/>
      <c r="PKB196" s="46"/>
      <c r="PKC196" s="46"/>
      <c r="PKD196" s="46"/>
      <c r="PKE196" s="46"/>
      <c r="PKF196" s="46"/>
      <c r="PKG196" s="46"/>
      <c r="PKH196" s="46"/>
      <c r="PKI196" s="46"/>
      <c r="PKJ196" s="46"/>
      <c r="PKK196" s="46"/>
      <c r="PKL196" s="46"/>
      <c r="PKM196" s="46"/>
      <c r="PKN196" s="46"/>
      <c r="PKO196" s="46"/>
      <c r="PKP196" s="46"/>
      <c r="PKQ196" s="46"/>
      <c r="PKR196" s="46"/>
      <c r="PKS196" s="46"/>
      <c r="PKT196" s="46"/>
      <c r="PKU196" s="46"/>
      <c r="PKV196" s="46"/>
      <c r="PKW196" s="46"/>
      <c r="PKX196" s="46"/>
      <c r="PKY196" s="46"/>
      <c r="PKZ196" s="46"/>
      <c r="PLA196" s="46"/>
      <c r="PLB196" s="46"/>
      <c r="PLC196" s="46"/>
      <c r="PLD196" s="46"/>
      <c r="PLE196" s="46"/>
      <c r="PLF196" s="46"/>
      <c r="PLG196" s="46"/>
      <c r="PLH196" s="46"/>
      <c r="PLI196" s="46"/>
      <c r="PLJ196" s="46"/>
      <c r="PLK196" s="46"/>
      <c r="PLL196" s="46"/>
      <c r="PLM196" s="46"/>
      <c r="PLN196" s="46"/>
      <c r="PLO196" s="46"/>
      <c r="PLP196" s="46"/>
      <c r="PLQ196" s="46"/>
      <c r="PLR196" s="46"/>
      <c r="PLS196" s="46"/>
      <c r="PLT196" s="46"/>
      <c r="PLU196" s="46"/>
      <c r="PLV196" s="46"/>
      <c r="PLW196" s="46"/>
      <c r="PLX196" s="46"/>
      <c r="PLY196" s="46"/>
      <c r="PLZ196" s="46"/>
      <c r="PMA196" s="46"/>
      <c r="PMB196" s="46"/>
      <c r="PMC196" s="46"/>
      <c r="PMD196" s="46"/>
      <c r="PME196" s="46"/>
      <c r="PMF196" s="46"/>
      <c r="PMG196" s="46"/>
      <c r="PMH196" s="46"/>
      <c r="PMI196" s="46"/>
      <c r="PMJ196" s="46"/>
      <c r="PMK196" s="46"/>
      <c r="PML196" s="46"/>
      <c r="PMM196" s="46"/>
      <c r="PMN196" s="46"/>
      <c r="PMO196" s="46"/>
      <c r="PMP196" s="46"/>
      <c r="PMQ196" s="46"/>
      <c r="PMR196" s="46"/>
      <c r="PMS196" s="46"/>
      <c r="PMT196" s="46"/>
      <c r="PMU196" s="46"/>
      <c r="PMV196" s="46"/>
      <c r="PMW196" s="46"/>
      <c r="PMX196" s="46"/>
      <c r="PMY196" s="46"/>
      <c r="PMZ196" s="46"/>
      <c r="PNA196" s="46"/>
      <c r="PNB196" s="46"/>
      <c r="PNC196" s="46"/>
      <c r="PND196" s="46"/>
      <c r="PNE196" s="46"/>
      <c r="PNF196" s="46"/>
      <c r="PNG196" s="46"/>
      <c r="PNH196" s="46"/>
      <c r="PNI196" s="46"/>
      <c r="PNJ196" s="46"/>
      <c r="PNK196" s="46"/>
      <c r="PNL196" s="46"/>
      <c r="PNM196" s="46"/>
      <c r="PNN196" s="46"/>
      <c r="PNO196" s="46"/>
      <c r="PNP196" s="46"/>
      <c r="PNQ196" s="46"/>
      <c r="PNR196" s="46"/>
      <c r="PNS196" s="46"/>
      <c r="PNT196" s="46"/>
      <c r="PNU196" s="46"/>
      <c r="PNV196" s="46"/>
      <c r="PNW196" s="46"/>
      <c r="PNX196" s="46"/>
      <c r="PNY196" s="46"/>
      <c r="PNZ196" s="46"/>
      <c r="POA196" s="46"/>
      <c r="POB196" s="46"/>
      <c r="POC196" s="46"/>
      <c r="POD196" s="46"/>
      <c r="POE196" s="46"/>
      <c r="POF196" s="46"/>
      <c r="POG196" s="46"/>
      <c r="POH196" s="46"/>
      <c r="POI196" s="46"/>
      <c r="POJ196" s="46"/>
      <c r="POK196" s="46"/>
      <c r="POL196" s="46"/>
      <c r="POM196" s="46"/>
      <c r="PON196" s="46"/>
      <c r="POO196" s="46"/>
      <c r="POP196" s="46"/>
      <c r="POQ196" s="46"/>
      <c r="POR196" s="46"/>
      <c r="POS196" s="46"/>
      <c r="POT196" s="46"/>
      <c r="POU196" s="46"/>
      <c r="POV196" s="46"/>
      <c r="POW196" s="46"/>
      <c r="POX196" s="46"/>
      <c r="POY196" s="46"/>
      <c r="POZ196" s="46"/>
      <c r="PPA196" s="46"/>
      <c r="PPB196" s="46"/>
      <c r="PPC196" s="46"/>
      <c r="PPD196" s="46"/>
      <c r="PPE196" s="46"/>
      <c r="PPF196" s="46"/>
      <c r="PPG196" s="46"/>
      <c r="PPH196" s="46"/>
      <c r="PPI196" s="46"/>
      <c r="PPJ196" s="46"/>
      <c r="PPK196" s="46"/>
      <c r="PPL196" s="46"/>
      <c r="PPM196" s="46"/>
      <c r="PPN196" s="46"/>
      <c r="PPO196" s="46"/>
      <c r="PPP196" s="46"/>
      <c r="PPQ196" s="46"/>
      <c r="PPR196" s="46"/>
      <c r="PPS196" s="46"/>
      <c r="PPT196" s="46"/>
      <c r="PPU196" s="46"/>
      <c r="PPV196" s="46"/>
      <c r="PPW196" s="46"/>
      <c r="PPX196" s="46"/>
      <c r="PPY196" s="46"/>
      <c r="PPZ196" s="46"/>
      <c r="PQA196" s="46"/>
      <c r="PQB196" s="46"/>
      <c r="PQC196" s="46"/>
      <c r="PQD196" s="46"/>
      <c r="PQE196" s="46"/>
      <c r="PQF196" s="46"/>
      <c r="PQG196" s="46"/>
      <c r="PQH196" s="46"/>
      <c r="PQI196" s="46"/>
      <c r="PQJ196" s="46"/>
      <c r="PQK196" s="46"/>
      <c r="PQL196" s="46"/>
      <c r="PQM196" s="46"/>
      <c r="PQN196" s="46"/>
      <c r="PQO196" s="46"/>
      <c r="PQP196" s="46"/>
      <c r="PQQ196" s="46"/>
      <c r="PQR196" s="46"/>
      <c r="PQS196" s="46"/>
      <c r="PQT196" s="46"/>
      <c r="PQU196" s="46"/>
      <c r="PQV196" s="46"/>
      <c r="PQW196" s="46"/>
      <c r="PQX196" s="46"/>
      <c r="PQY196" s="46"/>
      <c r="PQZ196" s="46"/>
      <c r="PRA196" s="46"/>
      <c r="PRB196" s="46"/>
      <c r="PRC196" s="46"/>
      <c r="PRD196" s="46"/>
      <c r="PRE196" s="46"/>
      <c r="PRF196" s="46"/>
      <c r="PRG196" s="46"/>
      <c r="PRH196" s="46"/>
      <c r="PRI196" s="46"/>
      <c r="PRJ196" s="46"/>
      <c r="PRK196" s="46"/>
      <c r="PRL196" s="46"/>
      <c r="PRM196" s="46"/>
      <c r="PRN196" s="46"/>
      <c r="PRO196" s="46"/>
      <c r="PRP196" s="46"/>
      <c r="PRQ196" s="46"/>
      <c r="PRR196" s="46"/>
      <c r="PRS196" s="46"/>
      <c r="PRT196" s="46"/>
      <c r="PRU196" s="46"/>
      <c r="PRV196" s="46"/>
      <c r="PRW196" s="46"/>
      <c r="PRX196" s="46"/>
      <c r="PRY196" s="46"/>
      <c r="PRZ196" s="46"/>
      <c r="PSA196" s="46"/>
      <c r="PSB196" s="46"/>
      <c r="PSC196" s="46"/>
      <c r="PSD196" s="46"/>
      <c r="PSE196" s="46"/>
      <c r="PSF196" s="46"/>
      <c r="PSG196" s="46"/>
      <c r="PSH196" s="46"/>
      <c r="PSI196" s="46"/>
      <c r="PSJ196" s="46"/>
      <c r="PSK196" s="46"/>
      <c r="PSL196" s="46"/>
      <c r="PSM196" s="46"/>
      <c r="PSN196" s="46"/>
      <c r="PSO196" s="46"/>
      <c r="PSP196" s="46"/>
      <c r="PSQ196" s="46"/>
      <c r="PSR196" s="46"/>
      <c r="PSS196" s="46"/>
      <c r="PST196" s="46"/>
      <c r="PSU196" s="46"/>
      <c r="PSV196" s="46"/>
      <c r="PSW196" s="46"/>
      <c r="PSX196" s="46"/>
      <c r="PSY196" s="46"/>
      <c r="PSZ196" s="46"/>
      <c r="PTA196" s="46"/>
      <c r="PTB196" s="46"/>
      <c r="PTC196" s="46"/>
      <c r="PTD196" s="46"/>
      <c r="PTE196" s="46"/>
      <c r="PTF196" s="46"/>
      <c r="PTG196" s="46"/>
      <c r="PTH196" s="46"/>
      <c r="PTI196" s="46"/>
      <c r="PTJ196" s="46"/>
      <c r="PTK196" s="46"/>
      <c r="PTL196" s="46"/>
      <c r="PTM196" s="46"/>
      <c r="PTN196" s="46"/>
      <c r="PTO196" s="46"/>
      <c r="PTP196" s="46"/>
      <c r="PTQ196" s="46"/>
      <c r="PTR196" s="46"/>
      <c r="PTS196" s="46"/>
      <c r="PTT196" s="46"/>
      <c r="PTU196" s="46"/>
      <c r="PTV196" s="46"/>
      <c r="PTW196" s="46"/>
      <c r="PTX196" s="46"/>
      <c r="PTY196" s="46"/>
      <c r="PTZ196" s="46"/>
      <c r="PUA196" s="46"/>
      <c r="PUB196" s="46"/>
      <c r="PUC196" s="46"/>
      <c r="PUD196" s="46"/>
      <c r="PUE196" s="46"/>
      <c r="PUF196" s="46"/>
      <c r="PUG196" s="46"/>
      <c r="PUH196" s="46"/>
      <c r="PUI196" s="46"/>
      <c r="PUJ196" s="46"/>
      <c r="PUK196" s="46"/>
      <c r="PUL196" s="46"/>
      <c r="PUM196" s="46"/>
      <c r="PUN196" s="46"/>
      <c r="PUO196" s="46"/>
      <c r="PUP196" s="46"/>
      <c r="PUQ196" s="46"/>
      <c r="PUR196" s="46"/>
      <c r="PUS196" s="46"/>
      <c r="PUT196" s="46"/>
      <c r="PUU196" s="46"/>
      <c r="PUV196" s="46"/>
      <c r="PUW196" s="46"/>
      <c r="PUX196" s="46"/>
      <c r="PUY196" s="46"/>
      <c r="PUZ196" s="46"/>
      <c r="PVA196" s="46"/>
      <c r="PVB196" s="46"/>
      <c r="PVC196" s="46"/>
      <c r="PVD196" s="46"/>
      <c r="PVE196" s="46"/>
      <c r="PVF196" s="46"/>
      <c r="PVG196" s="46"/>
      <c r="PVH196" s="46"/>
      <c r="PVI196" s="46"/>
      <c r="PVJ196" s="46"/>
      <c r="PVK196" s="46"/>
      <c r="PVL196" s="46"/>
      <c r="PVM196" s="46"/>
      <c r="PVN196" s="46"/>
      <c r="PVO196" s="46"/>
      <c r="PVP196" s="46"/>
      <c r="PVQ196" s="46"/>
      <c r="PVR196" s="46"/>
      <c r="PVS196" s="46"/>
      <c r="PVT196" s="46"/>
      <c r="PVU196" s="46"/>
      <c r="PVV196" s="46"/>
      <c r="PVW196" s="46"/>
      <c r="PVX196" s="46"/>
      <c r="PVY196" s="46"/>
      <c r="PVZ196" s="46"/>
      <c r="PWA196" s="46"/>
      <c r="PWB196" s="46"/>
      <c r="PWC196" s="46"/>
      <c r="PWD196" s="46"/>
      <c r="PWE196" s="46"/>
      <c r="PWF196" s="46"/>
      <c r="PWG196" s="46"/>
      <c r="PWH196" s="46"/>
      <c r="PWI196" s="46"/>
      <c r="PWJ196" s="46"/>
      <c r="PWK196" s="46"/>
      <c r="PWL196" s="46"/>
      <c r="PWM196" s="46"/>
      <c r="PWN196" s="46"/>
      <c r="PWO196" s="46"/>
      <c r="PWP196" s="46"/>
      <c r="PWQ196" s="46"/>
      <c r="PWR196" s="46"/>
      <c r="PWS196" s="46"/>
      <c r="PWT196" s="46"/>
      <c r="PWU196" s="46"/>
      <c r="PWV196" s="46"/>
      <c r="PWW196" s="46"/>
      <c r="PWX196" s="46"/>
      <c r="PWY196" s="46"/>
      <c r="PWZ196" s="46"/>
      <c r="PXA196" s="46"/>
      <c r="PXB196" s="46"/>
      <c r="PXC196" s="46"/>
      <c r="PXD196" s="46"/>
      <c r="PXE196" s="46"/>
      <c r="PXF196" s="46"/>
      <c r="PXG196" s="46"/>
      <c r="PXH196" s="46"/>
      <c r="PXI196" s="46"/>
      <c r="PXJ196" s="46"/>
      <c r="PXK196" s="46"/>
      <c r="PXL196" s="46"/>
      <c r="PXM196" s="46"/>
      <c r="PXN196" s="46"/>
      <c r="PXO196" s="46"/>
      <c r="PXP196" s="46"/>
      <c r="PXQ196" s="46"/>
      <c r="PXR196" s="46"/>
      <c r="PXS196" s="46"/>
      <c r="PXT196" s="46"/>
      <c r="PXU196" s="46"/>
      <c r="PXV196" s="46"/>
      <c r="PXW196" s="46"/>
      <c r="PXX196" s="46"/>
      <c r="PXY196" s="46"/>
      <c r="PXZ196" s="46"/>
      <c r="PYA196" s="46"/>
      <c r="PYB196" s="46"/>
      <c r="PYC196" s="46"/>
      <c r="PYD196" s="46"/>
      <c r="PYE196" s="46"/>
      <c r="PYF196" s="46"/>
      <c r="PYG196" s="46"/>
      <c r="PYH196" s="46"/>
      <c r="PYI196" s="46"/>
      <c r="PYJ196" s="46"/>
      <c r="PYK196" s="46"/>
      <c r="PYL196" s="46"/>
      <c r="PYM196" s="46"/>
      <c r="PYN196" s="46"/>
      <c r="PYO196" s="46"/>
      <c r="PYP196" s="46"/>
      <c r="PYQ196" s="46"/>
      <c r="PYR196" s="46"/>
      <c r="PYS196" s="46"/>
      <c r="PYT196" s="46"/>
      <c r="PYU196" s="46"/>
      <c r="PYV196" s="46"/>
      <c r="PYW196" s="46"/>
      <c r="PYX196" s="46"/>
      <c r="PYY196" s="46"/>
      <c r="PYZ196" s="46"/>
      <c r="PZA196" s="46"/>
      <c r="PZB196" s="46"/>
      <c r="PZC196" s="46"/>
      <c r="PZD196" s="46"/>
      <c r="PZE196" s="46"/>
      <c r="PZF196" s="46"/>
      <c r="PZG196" s="46"/>
      <c r="PZH196" s="46"/>
      <c r="PZI196" s="46"/>
      <c r="PZJ196" s="46"/>
      <c r="PZK196" s="46"/>
      <c r="PZL196" s="46"/>
      <c r="PZM196" s="46"/>
      <c r="PZN196" s="46"/>
      <c r="PZO196" s="46"/>
      <c r="PZP196" s="46"/>
      <c r="PZQ196" s="46"/>
      <c r="PZR196" s="46"/>
      <c r="PZS196" s="46"/>
      <c r="PZT196" s="46"/>
      <c r="PZU196" s="46"/>
      <c r="PZV196" s="46"/>
      <c r="PZW196" s="46"/>
      <c r="PZX196" s="46"/>
      <c r="PZY196" s="46"/>
      <c r="PZZ196" s="46"/>
      <c r="QAA196" s="46"/>
      <c r="QAB196" s="46"/>
      <c r="QAC196" s="46"/>
      <c r="QAD196" s="46"/>
      <c r="QAE196" s="46"/>
      <c r="QAF196" s="46"/>
      <c r="QAG196" s="46"/>
      <c r="QAH196" s="46"/>
      <c r="QAI196" s="46"/>
      <c r="QAJ196" s="46"/>
      <c r="QAK196" s="46"/>
      <c r="QAL196" s="46"/>
      <c r="QAM196" s="46"/>
      <c r="QAN196" s="46"/>
      <c r="QAO196" s="46"/>
      <c r="QAP196" s="46"/>
      <c r="QAQ196" s="46"/>
      <c r="QAR196" s="46"/>
      <c r="QAS196" s="46"/>
      <c r="QAT196" s="46"/>
      <c r="QAU196" s="46"/>
      <c r="QAV196" s="46"/>
      <c r="QAW196" s="46"/>
      <c r="QAX196" s="46"/>
      <c r="QAY196" s="46"/>
      <c r="QAZ196" s="46"/>
      <c r="QBA196" s="46"/>
      <c r="QBB196" s="46"/>
      <c r="QBC196" s="46"/>
      <c r="QBD196" s="46"/>
      <c r="QBE196" s="46"/>
      <c r="QBF196" s="46"/>
      <c r="QBG196" s="46"/>
      <c r="QBH196" s="46"/>
      <c r="QBI196" s="46"/>
      <c r="QBJ196" s="46"/>
      <c r="QBK196" s="46"/>
      <c r="QBL196" s="46"/>
      <c r="QBM196" s="46"/>
      <c r="QBN196" s="46"/>
      <c r="QBO196" s="46"/>
      <c r="QBP196" s="46"/>
      <c r="QBQ196" s="46"/>
      <c r="QBR196" s="46"/>
      <c r="QBS196" s="46"/>
      <c r="QBT196" s="46"/>
      <c r="QBU196" s="46"/>
      <c r="QBV196" s="46"/>
      <c r="QBW196" s="46"/>
      <c r="QBX196" s="46"/>
      <c r="QBY196" s="46"/>
      <c r="QBZ196" s="46"/>
      <c r="QCA196" s="46"/>
      <c r="QCB196" s="46"/>
      <c r="QCC196" s="46"/>
      <c r="QCD196" s="46"/>
      <c r="QCE196" s="46"/>
      <c r="QCF196" s="46"/>
      <c r="QCG196" s="46"/>
      <c r="QCH196" s="46"/>
      <c r="QCI196" s="46"/>
      <c r="QCJ196" s="46"/>
      <c r="QCK196" s="46"/>
      <c r="QCL196" s="46"/>
      <c r="QCM196" s="46"/>
      <c r="QCN196" s="46"/>
      <c r="QCO196" s="46"/>
      <c r="QCP196" s="46"/>
      <c r="QCQ196" s="46"/>
      <c r="QCR196" s="46"/>
      <c r="QCS196" s="46"/>
      <c r="QCT196" s="46"/>
      <c r="QCU196" s="46"/>
      <c r="QCV196" s="46"/>
      <c r="QCW196" s="46"/>
      <c r="QCX196" s="46"/>
      <c r="QCY196" s="46"/>
      <c r="QCZ196" s="46"/>
      <c r="QDA196" s="46"/>
      <c r="QDB196" s="46"/>
      <c r="QDC196" s="46"/>
      <c r="QDD196" s="46"/>
      <c r="QDE196" s="46"/>
      <c r="QDF196" s="46"/>
      <c r="QDG196" s="46"/>
      <c r="QDH196" s="46"/>
      <c r="QDI196" s="46"/>
      <c r="QDJ196" s="46"/>
      <c r="QDK196" s="46"/>
      <c r="QDL196" s="46"/>
      <c r="QDM196" s="46"/>
      <c r="QDN196" s="46"/>
      <c r="QDO196" s="46"/>
      <c r="QDP196" s="46"/>
      <c r="QDQ196" s="46"/>
      <c r="QDR196" s="46"/>
      <c r="QDS196" s="46"/>
      <c r="QDT196" s="46"/>
      <c r="QDU196" s="46"/>
      <c r="QDV196" s="46"/>
      <c r="QDW196" s="46"/>
      <c r="QDX196" s="46"/>
      <c r="QDY196" s="46"/>
      <c r="QDZ196" s="46"/>
      <c r="QEA196" s="46"/>
      <c r="QEB196" s="46"/>
      <c r="QEC196" s="46"/>
      <c r="QED196" s="46"/>
      <c r="QEE196" s="46"/>
      <c r="QEF196" s="46"/>
      <c r="QEG196" s="46"/>
      <c r="QEH196" s="46"/>
      <c r="QEI196" s="46"/>
      <c r="QEJ196" s="46"/>
      <c r="QEK196" s="46"/>
      <c r="QEL196" s="46"/>
      <c r="QEM196" s="46"/>
      <c r="QEN196" s="46"/>
      <c r="QEO196" s="46"/>
      <c r="QEP196" s="46"/>
      <c r="QEQ196" s="46"/>
      <c r="QER196" s="46"/>
      <c r="QES196" s="46"/>
      <c r="QET196" s="46"/>
      <c r="QEU196" s="46"/>
      <c r="QEV196" s="46"/>
      <c r="QEW196" s="46"/>
      <c r="QEX196" s="46"/>
      <c r="QEY196" s="46"/>
      <c r="QEZ196" s="46"/>
      <c r="QFA196" s="46"/>
      <c r="QFB196" s="46"/>
      <c r="QFC196" s="46"/>
      <c r="QFD196" s="46"/>
      <c r="QFE196" s="46"/>
      <c r="QFF196" s="46"/>
      <c r="QFG196" s="46"/>
      <c r="QFH196" s="46"/>
      <c r="QFI196" s="46"/>
      <c r="QFJ196" s="46"/>
      <c r="QFK196" s="46"/>
      <c r="QFL196" s="46"/>
      <c r="QFM196" s="46"/>
      <c r="QFN196" s="46"/>
      <c r="QFO196" s="46"/>
      <c r="QFP196" s="46"/>
      <c r="QFQ196" s="46"/>
      <c r="QFR196" s="46"/>
      <c r="QFS196" s="46"/>
      <c r="QFT196" s="46"/>
      <c r="QFU196" s="46"/>
      <c r="QFV196" s="46"/>
      <c r="QFW196" s="46"/>
      <c r="QFX196" s="46"/>
      <c r="QFY196" s="46"/>
      <c r="QFZ196" s="46"/>
      <c r="QGA196" s="46"/>
      <c r="QGB196" s="46"/>
      <c r="QGC196" s="46"/>
      <c r="QGD196" s="46"/>
      <c r="QGE196" s="46"/>
      <c r="QGF196" s="46"/>
      <c r="QGG196" s="46"/>
      <c r="QGH196" s="46"/>
      <c r="QGI196" s="46"/>
      <c r="QGJ196" s="46"/>
      <c r="QGK196" s="46"/>
      <c r="QGL196" s="46"/>
      <c r="QGM196" s="46"/>
      <c r="QGN196" s="46"/>
      <c r="QGO196" s="46"/>
      <c r="QGP196" s="46"/>
      <c r="QGQ196" s="46"/>
      <c r="QGR196" s="46"/>
      <c r="QGS196" s="46"/>
      <c r="QGT196" s="46"/>
      <c r="QGU196" s="46"/>
      <c r="QGV196" s="46"/>
      <c r="QGW196" s="46"/>
      <c r="QGX196" s="46"/>
      <c r="QGY196" s="46"/>
      <c r="QGZ196" s="46"/>
      <c r="QHA196" s="46"/>
      <c r="QHB196" s="46"/>
      <c r="QHC196" s="46"/>
      <c r="QHD196" s="46"/>
      <c r="QHE196" s="46"/>
      <c r="QHF196" s="46"/>
      <c r="QHG196" s="46"/>
      <c r="QHH196" s="46"/>
      <c r="QHI196" s="46"/>
      <c r="QHJ196" s="46"/>
      <c r="QHK196" s="46"/>
      <c r="QHL196" s="46"/>
      <c r="QHM196" s="46"/>
      <c r="QHN196" s="46"/>
      <c r="QHO196" s="46"/>
      <c r="QHP196" s="46"/>
      <c r="QHQ196" s="46"/>
      <c r="QHR196" s="46"/>
      <c r="QHS196" s="46"/>
      <c r="QHT196" s="46"/>
      <c r="QHU196" s="46"/>
      <c r="QHV196" s="46"/>
      <c r="QHW196" s="46"/>
      <c r="QHX196" s="46"/>
      <c r="QHY196" s="46"/>
      <c r="QHZ196" s="46"/>
      <c r="QIA196" s="46"/>
      <c r="QIB196" s="46"/>
      <c r="QIC196" s="46"/>
      <c r="QID196" s="46"/>
      <c r="QIE196" s="46"/>
      <c r="QIF196" s="46"/>
      <c r="QIG196" s="46"/>
      <c r="QIH196" s="46"/>
      <c r="QII196" s="46"/>
      <c r="QIJ196" s="46"/>
      <c r="QIK196" s="46"/>
      <c r="QIL196" s="46"/>
      <c r="QIM196" s="46"/>
      <c r="QIN196" s="46"/>
      <c r="QIO196" s="46"/>
      <c r="QIP196" s="46"/>
      <c r="QIQ196" s="46"/>
      <c r="QIR196" s="46"/>
      <c r="QIS196" s="46"/>
      <c r="QIT196" s="46"/>
      <c r="QIU196" s="46"/>
      <c r="QIV196" s="46"/>
      <c r="QIW196" s="46"/>
      <c r="QIX196" s="46"/>
      <c r="QIY196" s="46"/>
      <c r="QIZ196" s="46"/>
      <c r="QJA196" s="46"/>
      <c r="QJB196" s="46"/>
      <c r="QJC196" s="46"/>
      <c r="QJD196" s="46"/>
      <c r="QJE196" s="46"/>
      <c r="QJF196" s="46"/>
      <c r="QJG196" s="46"/>
      <c r="QJH196" s="46"/>
      <c r="QJI196" s="46"/>
      <c r="QJJ196" s="46"/>
      <c r="QJK196" s="46"/>
      <c r="QJL196" s="46"/>
      <c r="QJM196" s="46"/>
      <c r="QJN196" s="46"/>
      <c r="QJO196" s="46"/>
      <c r="QJP196" s="46"/>
      <c r="QJQ196" s="46"/>
      <c r="QJR196" s="46"/>
      <c r="QJS196" s="46"/>
      <c r="QJT196" s="46"/>
      <c r="QJU196" s="46"/>
      <c r="QJV196" s="46"/>
      <c r="QJW196" s="46"/>
      <c r="QJX196" s="46"/>
      <c r="QJY196" s="46"/>
      <c r="QJZ196" s="46"/>
      <c r="QKA196" s="46"/>
      <c r="QKB196" s="46"/>
      <c r="QKC196" s="46"/>
      <c r="QKD196" s="46"/>
      <c r="QKE196" s="46"/>
      <c r="QKF196" s="46"/>
      <c r="QKG196" s="46"/>
      <c r="QKH196" s="46"/>
      <c r="QKI196" s="46"/>
      <c r="QKJ196" s="46"/>
      <c r="QKK196" s="46"/>
      <c r="QKL196" s="46"/>
      <c r="QKM196" s="46"/>
      <c r="QKN196" s="46"/>
      <c r="QKO196" s="46"/>
      <c r="QKP196" s="46"/>
      <c r="QKQ196" s="46"/>
      <c r="QKR196" s="46"/>
      <c r="QKS196" s="46"/>
      <c r="QKT196" s="46"/>
      <c r="QKU196" s="46"/>
      <c r="QKV196" s="46"/>
      <c r="QKW196" s="46"/>
      <c r="QKX196" s="46"/>
      <c r="QKY196" s="46"/>
      <c r="QKZ196" s="46"/>
      <c r="QLA196" s="46"/>
      <c r="QLB196" s="46"/>
      <c r="QLC196" s="46"/>
      <c r="QLD196" s="46"/>
      <c r="QLE196" s="46"/>
      <c r="QLF196" s="46"/>
      <c r="QLG196" s="46"/>
      <c r="QLH196" s="46"/>
      <c r="QLI196" s="46"/>
      <c r="QLJ196" s="46"/>
      <c r="QLK196" s="46"/>
      <c r="QLL196" s="46"/>
      <c r="QLM196" s="46"/>
      <c r="QLN196" s="46"/>
      <c r="QLO196" s="46"/>
      <c r="QLP196" s="46"/>
      <c r="QLQ196" s="46"/>
      <c r="QLR196" s="46"/>
      <c r="QLS196" s="46"/>
      <c r="QLT196" s="46"/>
      <c r="QLU196" s="46"/>
      <c r="QLV196" s="46"/>
      <c r="QLW196" s="46"/>
      <c r="QLX196" s="46"/>
      <c r="QLY196" s="46"/>
      <c r="QLZ196" s="46"/>
      <c r="QMA196" s="46"/>
      <c r="QMB196" s="46"/>
      <c r="QMC196" s="46"/>
      <c r="QMD196" s="46"/>
      <c r="QME196" s="46"/>
      <c r="QMF196" s="46"/>
      <c r="QMG196" s="46"/>
      <c r="QMH196" s="46"/>
      <c r="QMI196" s="46"/>
      <c r="QMJ196" s="46"/>
      <c r="QMK196" s="46"/>
      <c r="QML196" s="46"/>
      <c r="QMM196" s="46"/>
      <c r="QMN196" s="46"/>
      <c r="QMO196" s="46"/>
      <c r="QMP196" s="46"/>
      <c r="QMQ196" s="46"/>
      <c r="QMR196" s="46"/>
      <c r="QMS196" s="46"/>
      <c r="QMT196" s="46"/>
      <c r="QMU196" s="46"/>
      <c r="QMV196" s="46"/>
      <c r="QMW196" s="46"/>
      <c r="QMX196" s="46"/>
      <c r="QMY196" s="46"/>
      <c r="QMZ196" s="46"/>
      <c r="QNA196" s="46"/>
      <c r="QNB196" s="46"/>
      <c r="QNC196" s="46"/>
      <c r="QND196" s="46"/>
      <c r="QNE196" s="46"/>
      <c r="QNF196" s="46"/>
      <c r="QNG196" s="46"/>
      <c r="QNH196" s="46"/>
      <c r="QNI196" s="46"/>
      <c r="QNJ196" s="46"/>
      <c r="QNK196" s="46"/>
      <c r="QNL196" s="46"/>
      <c r="QNM196" s="46"/>
      <c r="QNN196" s="46"/>
      <c r="QNO196" s="46"/>
      <c r="QNP196" s="46"/>
      <c r="QNQ196" s="46"/>
      <c r="QNR196" s="46"/>
      <c r="QNS196" s="46"/>
      <c r="QNT196" s="46"/>
      <c r="QNU196" s="46"/>
      <c r="QNV196" s="46"/>
      <c r="QNW196" s="46"/>
      <c r="QNX196" s="46"/>
      <c r="QNY196" s="46"/>
      <c r="QNZ196" s="46"/>
      <c r="QOA196" s="46"/>
      <c r="QOB196" s="46"/>
      <c r="QOC196" s="46"/>
      <c r="QOD196" s="46"/>
      <c r="QOE196" s="46"/>
      <c r="QOF196" s="46"/>
      <c r="QOG196" s="46"/>
      <c r="QOH196" s="46"/>
      <c r="QOI196" s="46"/>
      <c r="QOJ196" s="46"/>
      <c r="QOK196" s="46"/>
      <c r="QOL196" s="46"/>
      <c r="QOM196" s="46"/>
      <c r="QON196" s="46"/>
      <c r="QOO196" s="46"/>
      <c r="QOP196" s="46"/>
      <c r="QOQ196" s="46"/>
      <c r="QOR196" s="46"/>
      <c r="QOS196" s="46"/>
      <c r="QOT196" s="46"/>
      <c r="QOU196" s="46"/>
      <c r="QOV196" s="46"/>
      <c r="QOW196" s="46"/>
      <c r="QOX196" s="46"/>
      <c r="QOY196" s="46"/>
      <c r="QOZ196" s="46"/>
      <c r="QPA196" s="46"/>
      <c r="QPB196" s="46"/>
      <c r="QPC196" s="46"/>
      <c r="QPD196" s="46"/>
      <c r="QPE196" s="46"/>
      <c r="QPF196" s="46"/>
      <c r="QPG196" s="46"/>
      <c r="QPH196" s="46"/>
      <c r="QPI196" s="46"/>
      <c r="QPJ196" s="46"/>
      <c r="QPK196" s="46"/>
      <c r="QPL196" s="46"/>
      <c r="QPM196" s="46"/>
      <c r="QPN196" s="46"/>
      <c r="QPO196" s="46"/>
      <c r="QPP196" s="46"/>
      <c r="QPQ196" s="46"/>
      <c r="QPR196" s="46"/>
      <c r="QPS196" s="46"/>
      <c r="QPT196" s="46"/>
      <c r="QPU196" s="46"/>
      <c r="QPV196" s="46"/>
      <c r="QPW196" s="46"/>
      <c r="QPX196" s="46"/>
      <c r="QPY196" s="46"/>
      <c r="QPZ196" s="46"/>
      <c r="QQA196" s="46"/>
      <c r="QQB196" s="46"/>
      <c r="QQC196" s="46"/>
      <c r="QQD196" s="46"/>
      <c r="QQE196" s="46"/>
      <c r="QQF196" s="46"/>
      <c r="QQG196" s="46"/>
      <c r="QQH196" s="46"/>
      <c r="QQI196" s="46"/>
      <c r="QQJ196" s="46"/>
      <c r="QQK196" s="46"/>
      <c r="QQL196" s="46"/>
      <c r="QQM196" s="46"/>
      <c r="QQN196" s="46"/>
      <c r="QQO196" s="46"/>
      <c r="QQP196" s="46"/>
      <c r="QQQ196" s="46"/>
      <c r="QQR196" s="46"/>
      <c r="QQS196" s="46"/>
      <c r="QQT196" s="46"/>
      <c r="QQU196" s="46"/>
      <c r="QQV196" s="46"/>
      <c r="QQW196" s="46"/>
      <c r="QQX196" s="46"/>
      <c r="QQY196" s="46"/>
      <c r="QQZ196" s="46"/>
      <c r="QRA196" s="46"/>
      <c r="QRB196" s="46"/>
      <c r="QRC196" s="46"/>
      <c r="QRD196" s="46"/>
      <c r="QRE196" s="46"/>
      <c r="QRF196" s="46"/>
      <c r="QRG196" s="46"/>
      <c r="QRH196" s="46"/>
      <c r="QRI196" s="46"/>
      <c r="QRJ196" s="46"/>
      <c r="QRK196" s="46"/>
      <c r="QRL196" s="46"/>
      <c r="QRM196" s="46"/>
      <c r="QRN196" s="46"/>
      <c r="QRO196" s="46"/>
      <c r="QRP196" s="46"/>
      <c r="QRQ196" s="46"/>
      <c r="QRR196" s="46"/>
      <c r="QRS196" s="46"/>
      <c r="QRT196" s="46"/>
      <c r="QRU196" s="46"/>
      <c r="QRV196" s="46"/>
      <c r="QRW196" s="46"/>
      <c r="QRX196" s="46"/>
      <c r="QRY196" s="46"/>
      <c r="QRZ196" s="46"/>
      <c r="QSA196" s="46"/>
      <c r="QSB196" s="46"/>
      <c r="QSC196" s="46"/>
      <c r="QSD196" s="46"/>
      <c r="QSE196" s="46"/>
      <c r="QSF196" s="46"/>
      <c r="QSG196" s="46"/>
      <c r="QSH196" s="46"/>
      <c r="QSI196" s="46"/>
      <c r="QSJ196" s="46"/>
      <c r="QSK196" s="46"/>
      <c r="QSL196" s="46"/>
      <c r="QSM196" s="46"/>
      <c r="QSN196" s="46"/>
      <c r="QSO196" s="46"/>
      <c r="QSP196" s="46"/>
      <c r="QSQ196" s="46"/>
      <c r="QSR196" s="46"/>
      <c r="QSS196" s="46"/>
      <c r="QST196" s="46"/>
      <c r="QSU196" s="46"/>
      <c r="QSV196" s="46"/>
      <c r="QSW196" s="46"/>
      <c r="QSX196" s="46"/>
      <c r="QSY196" s="46"/>
      <c r="QSZ196" s="46"/>
      <c r="QTA196" s="46"/>
      <c r="QTB196" s="46"/>
      <c r="QTC196" s="46"/>
      <c r="QTD196" s="46"/>
      <c r="QTE196" s="46"/>
      <c r="QTF196" s="46"/>
      <c r="QTG196" s="46"/>
      <c r="QTH196" s="46"/>
      <c r="QTI196" s="46"/>
      <c r="QTJ196" s="46"/>
      <c r="QTK196" s="46"/>
      <c r="QTL196" s="46"/>
      <c r="QTM196" s="46"/>
      <c r="QTN196" s="46"/>
      <c r="QTO196" s="46"/>
      <c r="QTP196" s="46"/>
      <c r="QTQ196" s="46"/>
      <c r="QTR196" s="46"/>
      <c r="QTS196" s="46"/>
      <c r="QTT196" s="46"/>
      <c r="QTU196" s="46"/>
      <c r="QTV196" s="46"/>
      <c r="QTW196" s="46"/>
      <c r="QTX196" s="46"/>
      <c r="QTY196" s="46"/>
      <c r="QTZ196" s="46"/>
      <c r="QUA196" s="46"/>
      <c r="QUB196" s="46"/>
      <c r="QUC196" s="46"/>
      <c r="QUD196" s="46"/>
      <c r="QUE196" s="46"/>
      <c r="QUF196" s="46"/>
      <c r="QUG196" s="46"/>
      <c r="QUH196" s="46"/>
      <c r="QUI196" s="46"/>
      <c r="QUJ196" s="46"/>
      <c r="QUK196" s="46"/>
      <c r="QUL196" s="46"/>
      <c r="QUM196" s="46"/>
      <c r="QUN196" s="46"/>
      <c r="QUO196" s="46"/>
      <c r="QUP196" s="46"/>
      <c r="QUQ196" s="46"/>
      <c r="QUR196" s="46"/>
      <c r="QUS196" s="46"/>
      <c r="QUT196" s="46"/>
      <c r="QUU196" s="46"/>
      <c r="QUV196" s="46"/>
      <c r="QUW196" s="46"/>
      <c r="QUX196" s="46"/>
      <c r="QUY196" s="46"/>
      <c r="QUZ196" s="46"/>
      <c r="QVA196" s="46"/>
      <c r="QVB196" s="46"/>
      <c r="QVC196" s="46"/>
      <c r="QVD196" s="46"/>
      <c r="QVE196" s="46"/>
      <c r="QVF196" s="46"/>
      <c r="QVG196" s="46"/>
      <c r="QVH196" s="46"/>
      <c r="QVI196" s="46"/>
      <c r="QVJ196" s="46"/>
      <c r="QVK196" s="46"/>
      <c r="QVL196" s="46"/>
      <c r="QVM196" s="46"/>
      <c r="QVN196" s="46"/>
      <c r="QVO196" s="46"/>
      <c r="QVP196" s="46"/>
      <c r="QVQ196" s="46"/>
      <c r="QVR196" s="46"/>
      <c r="QVS196" s="46"/>
      <c r="QVT196" s="46"/>
      <c r="QVU196" s="46"/>
      <c r="QVV196" s="46"/>
      <c r="QVW196" s="46"/>
      <c r="QVX196" s="46"/>
      <c r="QVY196" s="46"/>
      <c r="QVZ196" s="46"/>
      <c r="QWA196" s="46"/>
      <c r="QWB196" s="46"/>
      <c r="QWC196" s="46"/>
      <c r="QWD196" s="46"/>
      <c r="QWE196" s="46"/>
      <c r="QWF196" s="46"/>
      <c r="QWG196" s="46"/>
      <c r="QWH196" s="46"/>
      <c r="QWI196" s="46"/>
      <c r="QWJ196" s="46"/>
      <c r="QWK196" s="46"/>
      <c r="QWL196" s="46"/>
      <c r="QWM196" s="46"/>
      <c r="QWN196" s="46"/>
      <c r="QWO196" s="46"/>
      <c r="QWP196" s="46"/>
      <c r="QWQ196" s="46"/>
      <c r="QWR196" s="46"/>
      <c r="QWS196" s="46"/>
      <c r="QWT196" s="46"/>
      <c r="QWU196" s="46"/>
      <c r="QWV196" s="46"/>
      <c r="QWW196" s="46"/>
      <c r="QWX196" s="46"/>
      <c r="QWY196" s="46"/>
      <c r="QWZ196" s="46"/>
      <c r="QXA196" s="46"/>
      <c r="QXB196" s="46"/>
      <c r="QXC196" s="46"/>
      <c r="QXD196" s="46"/>
      <c r="QXE196" s="46"/>
      <c r="QXF196" s="46"/>
      <c r="QXG196" s="46"/>
      <c r="QXH196" s="46"/>
      <c r="QXI196" s="46"/>
      <c r="QXJ196" s="46"/>
      <c r="QXK196" s="46"/>
      <c r="QXL196" s="46"/>
      <c r="QXM196" s="46"/>
      <c r="QXN196" s="46"/>
      <c r="QXO196" s="46"/>
      <c r="QXP196" s="46"/>
      <c r="QXQ196" s="46"/>
      <c r="QXR196" s="46"/>
      <c r="QXS196" s="46"/>
      <c r="QXT196" s="46"/>
      <c r="QXU196" s="46"/>
      <c r="QXV196" s="46"/>
      <c r="QXW196" s="46"/>
      <c r="QXX196" s="46"/>
      <c r="QXY196" s="46"/>
      <c r="QXZ196" s="46"/>
      <c r="QYA196" s="46"/>
      <c r="QYB196" s="46"/>
      <c r="QYC196" s="46"/>
      <c r="QYD196" s="46"/>
      <c r="QYE196" s="46"/>
      <c r="QYF196" s="46"/>
      <c r="QYG196" s="46"/>
      <c r="QYH196" s="46"/>
      <c r="QYI196" s="46"/>
      <c r="QYJ196" s="46"/>
      <c r="QYK196" s="46"/>
      <c r="QYL196" s="46"/>
      <c r="QYM196" s="46"/>
      <c r="QYN196" s="46"/>
      <c r="QYO196" s="46"/>
      <c r="QYP196" s="46"/>
      <c r="QYQ196" s="46"/>
      <c r="QYR196" s="46"/>
      <c r="QYS196" s="46"/>
      <c r="QYT196" s="46"/>
      <c r="QYU196" s="46"/>
      <c r="QYV196" s="46"/>
      <c r="QYW196" s="46"/>
      <c r="QYX196" s="46"/>
      <c r="QYY196" s="46"/>
      <c r="QYZ196" s="46"/>
      <c r="QZA196" s="46"/>
      <c r="QZB196" s="46"/>
      <c r="QZC196" s="46"/>
      <c r="QZD196" s="46"/>
      <c r="QZE196" s="46"/>
      <c r="QZF196" s="46"/>
      <c r="QZG196" s="46"/>
      <c r="QZH196" s="46"/>
      <c r="QZI196" s="46"/>
      <c r="QZJ196" s="46"/>
      <c r="QZK196" s="46"/>
      <c r="QZL196" s="46"/>
      <c r="QZM196" s="46"/>
      <c r="QZN196" s="46"/>
      <c r="QZO196" s="46"/>
      <c r="QZP196" s="46"/>
      <c r="QZQ196" s="46"/>
      <c r="QZR196" s="46"/>
      <c r="QZS196" s="46"/>
      <c r="QZT196" s="46"/>
      <c r="QZU196" s="46"/>
      <c r="QZV196" s="46"/>
      <c r="QZW196" s="46"/>
      <c r="QZX196" s="46"/>
      <c r="QZY196" s="46"/>
      <c r="QZZ196" s="46"/>
      <c r="RAA196" s="46"/>
      <c r="RAB196" s="46"/>
      <c r="RAC196" s="46"/>
      <c r="RAD196" s="46"/>
      <c r="RAE196" s="46"/>
      <c r="RAF196" s="46"/>
      <c r="RAG196" s="46"/>
      <c r="RAH196" s="46"/>
      <c r="RAI196" s="46"/>
      <c r="RAJ196" s="46"/>
      <c r="RAK196" s="46"/>
      <c r="RAL196" s="46"/>
      <c r="RAM196" s="46"/>
      <c r="RAN196" s="46"/>
      <c r="RAO196" s="46"/>
      <c r="RAP196" s="46"/>
      <c r="RAQ196" s="46"/>
      <c r="RAR196" s="46"/>
      <c r="RAS196" s="46"/>
      <c r="RAT196" s="46"/>
      <c r="RAU196" s="46"/>
      <c r="RAV196" s="46"/>
      <c r="RAW196" s="46"/>
      <c r="RAX196" s="46"/>
      <c r="RAY196" s="46"/>
      <c r="RAZ196" s="46"/>
      <c r="RBA196" s="46"/>
      <c r="RBB196" s="46"/>
      <c r="RBC196" s="46"/>
      <c r="RBD196" s="46"/>
      <c r="RBE196" s="46"/>
      <c r="RBF196" s="46"/>
      <c r="RBG196" s="46"/>
      <c r="RBH196" s="46"/>
      <c r="RBI196" s="46"/>
      <c r="RBJ196" s="46"/>
      <c r="RBK196" s="46"/>
      <c r="RBL196" s="46"/>
      <c r="RBM196" s="46"/>
      <c r="RBN196" s="46"/>
      <c r="RBO196" s="46"/>
      <c r="RBP196" s="46"/>
      <c r="RBQ196" s="46"/>
      <c r="RBR196" s="46"/>
      <c r="RBS196" s="46"/>
      <c r="RBT196" s="46"/>
      <c r="RBU196" s="46"/>
      <c r="RBV196" s="46"/>
      <c r="RBW196" s="46"/>
      <c r="RBX196" s="46"/>
      <c r="RBY196" s="46"/>
      <c r="RBZ196" s="46"/>
      <c r="RCA196" s="46"/>
      <c r="RCB196" s="46"/>
      <c r="RCC196" s="46"/>
      <c r="RCD196" s="46"/>
      <c r="RCE196" s="46"/>
      <c r="RCF196" s="46"/>
      <c r="RCG196" s="46"/>
      <c r="RCH196" s="46"/>
      <c r="RCI196" s="46"/>
      <c r="RCJ196" s="46"/>
      <c r="RCK196" s="46"/>
      <c r="RCL196" s="46"/>
      <c r="RCM196" s="46"/>
      <c r="RCN196" s="46"/>
      <c r="RCO196" s="46"/>
      <c r="RCP196" s="46"/>
      <c r="RCQ196" s="46"/>
      <c r="RCR196" s="46"/>
      <c r="RCS196" s="46"/>
      <c r="RCT196" s="46"/>
      <c r="RCU196" s="46"/>
      <c r="RCV196" s="46"/>
      <c r="RCW196" s="46"/>
      <c r="RCX196" s="46"/>
      <c r="RCY196" s="46"/>
      <c r="RCZ196" s="46"/>
      <c r="RDA196" s="46"/>
      <c r="RDB196" s="46"/>
      <c r="RDC196" s="46"/>
      <c r="RDD196" s="46"/>
      <c r="RDE196" s="46"/>
      <c r="RDF196" s="46"/>
      <c r="RDG196" s="46"/>
      <c r="RDH196" s="46"/>
      <c r="RDI196" s="46"/>
      <c r="RDJ196" s="46"/>
      <c r="RDK196" s="46"/>
      <c r="RDL196" s="46"/>
      <c r="RDM196" s="46"/>
      <c r="RDN196" s="46"/>
      <c r="RDO196" s="46"/>
      <c r="RDP196" s="46"/>
      <c r="RDQ196" s="46"/>
      <c r="RDR196" s="46"/>
      <c r="RDS196" s="46"/>
      <c r="RDT196" s="46"/>
      <c r="RDU196" s="46"/>
      <c r="RDV196" s="46"/>
      <c r="RDW196" s="46"/>
      <c r="RDX196" s="46"/>
      <c r="RDY196" s="46"/>
      <c r="RDZ196" s="46"/>
      <c r="REA196" s="46"/>
      <c r="REB196" s="46"/>
      <c r="REC196" s="46"/>
      <c r="RED196" s="46"/>
      <c r="REE196" s="46"/>
      <c r="REF196" s="46"/>
      <c r="REG196" s="46"/>
      <c r="REH196" s="46"/>
      <c r="REI196" s="46"/>
      <c r="REJ196" s="46"/>
      <c r="REK196" s="46"/>
      <c r="REL196" s="46"/>
      <c r="REM196" s="46"/>
      <c r="REN196" s="46"/>
      <c r="REO196" s="46"/>
      <c r="REP196" s="46"/>
      <c r="REQ196" s="46"/>
      <c r="RER196" s="46"/>
      <c r="RES196" s="46"/>
      <c r="RET196" s="46"/>
      <c r="REU196" s="46"/>
      <c r="REV196" s="46"/>
      <c r="REW196" s="46"/>
      <c r="REX196" s="46"/>
      <c r="REY196" s="46"/>
      <c r="REZ196" s="46"/>
      <c r="RFA196" s="46"/>
      <c r="RFB196" s="46"/>
      <c r="RFC196" s="46"/>
      <c r="RFD196" s="46"/>
      <c r="RFE196" s="46"/>
      <c r="RFF196" s="46"/>
      <c r="RFG196" s="46"/>
      <c r="RFH196" s="46"/>
      <c r="RFI196" s="46"/>
      <c r="RFJ196" s="46"/>
      <c r="RFK196" s="46"/>
      <c r="RFL196" s="46"/>
      <c r="RFM196" s="46"/>
      <c r="RFN196" s="46"/>
      <c r="RFO196" s="46"/>
      <c r="RFP196" s="46"/>
      <c r="RFQ196" s="46"/>
      <c r="RFR196" s="46"/>
      <c r="RFS196" s="46"/>
      <c r="RFT196" s="46"/>
      <c r="RFU196" s="46"/>
      <c r="RFV196" s="46"/>
      <c r="RFW196" s="46"/>
      <c r="RFX196" s="46"/>
      <c r="RFY196" s="46"/>
      <c r="RFZ196" s="46"/>
      <c r="RGA196" s="46"/>
      <c r="RGB196" s="46"/>
      <c r="RGC196" s="46"/>
      <c r="RGD196" s="46"/>
      <c r="RGE196" s="46"/>
      <c r="RGF196" s="46"/>
      <c r="RGG196" s="46"/>
      <c r="RGH196" s="46"/>
      <c r="RGI196" s="46"/>
      <c r="RGJ196" s="46"/>
      <c r="RGK196" s="46"/>
      <c r="RGL196" s="46"/>
      <c r="RGM196" s="46"/>
      <c r="RGN196" s="46"/>
      <c r="RGO196" s="46"/>
      <c r="RGP196" s="46"/>
      <c r="RGQ196" s="46"/>
      <c r="RGR196" s="46"/>
      <c r="RGS196" s="46"/>
      <c r="RGT196" s="46"/>
      <c r="RGU196" s="46"/>
      <c r="RGV196" s="46"/>
      <c r="RGW196" s="46"/>
      <c r="RGX196" s="46"/>
      <c r="RGY196" s="46"/>
      <c r="RGZ196" s="46"/>
      <c r="RHA196" s="46"/>
      <c r="RHB196" s="46"/>
      <c r="RHC196" s="46"/>
      <c r="RHD196" s="46"/>
      <c r="RHE196" s="46"/>
      <c r="RHF196" s="46"/>
      <c r="RHG196" s="46"/>
      <c r="RHH196" s="46"/>
      <c r="RHI196" s="46"/>
      <c r="RHJ196" s="46"/>
      <c r="RHK196" s="46"/>
      <c r="RHL196" s="46"/>
      <c r="RHM196" s="46"/>
      <c r="RHN196" s="46"/>
      <c r="RHO196" s="46"/>
      <c r="RHP196" s="46"/>
      <c r="RHQ196" s="46"/>
      <c r="RHR196" s="46"/>
      <c r="RHS196" s="46"/>
      <c r="RHT196" s="46"/>
      <c r="RHU196" s="46"/>
      <c r="RHV196" s="46"/>
      <c r="RHW196" s="46"/>
      <c r="RHX196" s="46"/>
      <c r="RHY196" s="46"/>
      <c r="RHZ196" s="46"/>
      <c r="RIA196" s="46"/>
      <c r="RIB196" s="46"/>
      <c r="RIC196" s="46"/>
      <c r="RID196" s="46"/>
      <c r="RIE196" s="46"/>
      <c r="RIF196" s="46"/>
      <c r="RIG196" s="46"/>
      <c r="RIH196" s="46"/>
      <c r="RII196" s="46"/>
      <c r="RIJ196" s="46"/>
      <c r="RIK196" s="46"/>
      <c r="RIL196" s="46"/>
      <c r="RIM196" s="46"/>
      <c r="RIN196" s="46"/>
      <c r="RIO196" s="46"/>
      <c r="RIP196" s="46"/>
      <c r="RIQ196" s="46"/>
      <c r="RIR196" s="46"/>
      <c r="RIS196" s="46"/>
      <c r="RIT196" s="46"/>
      <c r="RIU196" s="46"/>
      <c r="RIV196" s="46"/>
      <c r="RIW196" s="46"/>
      <c r="RIX196" s="46"/>
      <c r="RIY196" s="46"/>
      <c r="RIZ196" s="46"/>
      <c r="RJA196" s="46"/>
      <c r="RJB196" s="46"/>
      <c r="RJC196" s="46"/>
      <c r="RJD196" s="46"/>
      <c r="RJE196" s="46"/>
      <c r="RJF196" s="46"/>
      <c r="RJG196" s="46"/>
      <c r="RJH196" s="46"/>
      <c r="RJI196" s="46"/>
      <c r="RJJ196" s="46"/>
      <c r="RJK196" s="46"/>
      <c r="RJL196" s="46"/>
      <c r="RJM196" s="46"/>
      <c r="RJN196" s="46"/>
      <c r="RJO196" s="46"/>
      <c r="RJP196" s="46"/>
      <c r="RJQ196" s="46"/>
      <c r="RJR196" s="46"/>
      <c r="RJS196" s="46"/>
      <c r="RJT196" s="46"/>
      <c r="RJU196" s="46"/>
      <c r="RJV196" s="46"/>
      <c r="RJW196" s="46"/>
      <c r="RJX196" s="46"/>
      <c r="RJY196" s="46"/>
      <c r="RJZ196" s="46"/>
      <c r="RKA196" s="46"/>
      <c r="RKB196" s="46"/>
      <c r="RKC196" s="46"/>
      <c r="RKD196" s="46"/>
      <c r="RKE196" s="46"/>
      <c r="RKF196" s="46"/>
      <c r="RKG196" s="46"/>
      <c r="RKH196" s="46"/>
      <c r="RKI196" s="46"/>
      <c r="RKJ196" s="46"/>
      <c r="RKK196" s="46"/>
      <c r="RKL196" s="46"/>
      <c r="RKM196" s="46"/>
      <c r="RKN196" s="46"/>
      <c r="RKO196" s="46"/>
      <c r="RKP196" s="46"/>
      <c r="RKQ196" s="46"/>
      <c r="RKR196" s="46"/>
      <c r="RKS196" s="46"/>
      <c r="RKT196" s="46"/>
      <c r="RKU196" s="46"/>
      <c r="RKV196" s="46"/>
      <c r="RKW196" s="46"/>
      <c r="RKX196" s="46"/>
      <c r="RKY196" s="46"/>
      <c r="RKZ196" s="46"/>
      <c r="RLA196" s="46"/>
      <c r="RLB196" s="46"/>
      <c r="RLC196" s="46"/>
      <c r="RLD196" s="46"/>
      <c r="RLE196" s="46"/>
      <c r="RLF196" s="46"/>
      <c r="RLG196" s="46"/>
      <c r="RLH196" s="46"/>
      <c r="RLI196" s="46"/>
      <c r="RLJ196" s="46"/>
      <c r="RLK196" s="46"/>
      <c r="RLL196" s="46"/>
      <c r="RLM196" s="46"/>
      <c r="RLN196" s="46"/>
      <c r="RLO196" s="46"/>
      <c r="RLP196" s="46"/>
      <c r="RLQ196" s="46"/>
      <c r="RLR196" s="46"/>
      <c r="RLS196" s="46"/>
      <c r="RLT196" s="46"/>
      <c r="RLU196" s="46"/>
      <c r="RLV196" s="46"/>
      <c r="RLW196" s="46"/>
      <c r="RLX196" s="46"/>
      <c r="RLY196" s="46"/>
      <c r="RLZ196" s="46"/>
      <c r="RMA196" s="46"/>
      <c r="RMB196" s="46"/>
      <c r="RMC196" s="46"/>
      <c r="RMD196" s="46"/>
      <c r="RME196" s="46"/>
      <c r="RMF196" s="46"/>
      <c r="RMG196" s="46"/>
      <c r="RMH196" s="46"/>
      <c r="RMI196" s="46"/>
      <c r="RMJ196" s="46"/>
      <c r="RMK196" s="46"/>
      <c r="RML196" s="46"/>
      <c r="RMM196" s="46"/>
      <c r="RMN196" s="46"/>
      <c r="RMO196" s="46"/>
      <c r="RMP196" s="46"/>
      <c r="RMQ196" s="46"/>
      <c r="RMR196" s="46"/>
      <c r="RMS196" s="46"/>
      <c r="RMT196" s="46"/>
      <c r="RMU196" s="46"/>
      <c r="RMV196" s="46"/>
      <c r="RMW196" s="46"/>
      <c r="RMX196" s="46"/>
      <c r="RMY196" s="46"/>
      <c r="RMZ196" s="46"/>
      <c r="RNA196" s="46"/>
      <c r="RNB196" s="46"/>
      <c r="RNC196" s="46"/>
      <c r="RND196" s="46"/>
      <c r="RNE196" s="46"/>
      <c r="RNF196" s="46"/>
      <c r="RNG196" s="46"/>
      <c r="RNH196" s="46"/>
      <c r="RNI196" s="46"/>
      <c r="RNJ196" s="46"/>
      <c r="RNK196" s="46"/>
      <c r="RNL196" s="46"/>
      <c r="RNM196" s="46"/>
      <c r="RNN196" s="46"/>
      <c r="RNO196" s="46"/>
      <c r="RNP196" s="46"/>
      <c r="RNQ196" s="46"/>
      <c r="RNR196" s="46"/>
      <c r="RNS196" s="46"/>
      <c r="RNT196" s="46"/>
      <c r="RNU196" s="46"/>
      <c r="RNV196" s="46"/>
      <c r="RNW196" s="46"/>
      <c r="RNX196" s="46"/>
      <c r="RNY196" s="46"/>
      <c r="RNZ196" s="46"/>
      <c r="ROA196" s="46"/>
      <c r="ROB196" s="46"/>
      <c r="ROC196" s="46"/>
      <c r="ROD196" s="46"/>
      <c r="ROE196" s="46"/>
      <c r="ROF196" s="46"/>
      <c r="ROG196" s="46"/>
      <c r="ROH196" s="46"/>
      <c r="ROI196" s="46"/>
      <c r="ROJ196" s="46"/>
      <c r="ROK196" s="46"/>
      <c r="ROL196" s="46"/>
      <c r="ROM196" s="46"/>
      <c r="RON196" s="46"/>
      <c r="ROO196" s="46"/>
      <c r="ROP196" s="46"/>
      <c r="ROQ196" s="46"/>
      <c r="ROR196" s="46"/>
      <c r="ROS196" s="46"/>
      <c r="ROT196" s="46"/>
      <c r="ROU196" s="46"/>
      <c r="ROV196" s="46"/>
      <c r="ROW196" s="46"/>
      <c r="ROX196" s="46"/>
      <c r="ROY196" s="46"/>
      <c r="ROZ196" s="46"/>
      <c r="RPA196" s="46"/>
      <c r="RPB196" s="46"/>
      <c r="RPC196" s="46"/>
      <c r="RPD196" s="46"/>
      <c r="RPE196" s="46"/>
      <c r="RPF196" s="46"/>
      <c r="RPG196" s="46"/>
      <c r="RPH196" s="46"/>
      <c r="RPI196" s="46"/>
      <c r="RPJ196" s="46"/>
      <c r="RPK196" s="46"/>
      <c r="RPL196" s="46"/>
      <c r="RPM196" s="46"/>
      <c r="RPN196" s="46"/>
      <c r="RPO196" s="46"/>
      <c r="RPP196" s="46"/>
      <c r="RPQ196" s="46"/>
      <c r="RPR196" s="46"/>
      <c r="RPS196" s="46"/>
      <c r="RPT196" s="46"/>
      <c r="RPU196" s="46"/>
      <c r="RPV196" s="46"/>
      <c r="RPW196" s="46"/>
      <c r="RPX196" s="46"/>
      <c r="RPY196" s="46"/>
      <c r="RPZ196" s="46"/>
      <c r="RQA196" s="46"/>
      <c r="RQB196" s="46"/>
      <c r="RQC196" s="46"/>
      <c r="RQD196" s="46"/>
      <c r="RQE196" s="46"/>
      <c r="RQF196" s="46"/>
      <c r="RQG196" s="46"/>
      <c r="RQH196" s="46"/>
      <c r="RQI196" s="46"/>
      <c r="RQJ196" s="46"/>
      <c r="RQK196" s="46"/>
      <c r="RQL196" s="46"/>
      <c r="RQM196" s="46"/>
      <c r="RQN196" s="46"/>
      <c r="RQO196" s="46"/>
      <c r="RQP196" s="46"/>
      <c r="RQQ196" s="46"/>
      <c r="RQR196" s="46"/>
      <c r="RQS196" s="46"/>
      <c r="RQT196" s="46"/>
      <c r="RQU196" s="46"/>
      <c r="RQV196" s="46"/>
      <c r="RQW196" s="46"/>
      <c r="RQX196" s="46"/>
      <c r="RQY196" s="46"/>
      <c r="RQZ196" s="46"/>
      <c r="RRA196" s="46"/>
      <c r="RRB196" s="46"/>
      <c r="RRC196" s="46"/>
      <c r="RRD196" s="46"/>
      <c r="RRE196" s="46"/>
      <c r="RRF196" s="46"/>
      <c r="RRG196" s="46"/>
      <c r="RRH196" s="46"/>
      <c r="RRI196" s="46"/>
      <c r="RRJ196" s="46"/>
      <c r="RRK196" s="46"/>
      <c r="RRL196" s="46"/>
      <c r="RRM196" s="46"/>
      <c r="RRN196" s="46"/>
      <c r="RRO196" s="46"/>
      <c r="RRP196" s="46"/>
      <c r="RRQ196" s="46"/>
      <c r="RRR196" s="46"/>
      <c r="RRS196" s="46"/>
      <c r="RRT196" s="46"/>
      <c r="RRU196" s="46"/>
      <c r="RRV196" s="46"/>
      <c r="RRW196" s="46"/>
      <c r="RRX196" s="46"/>
      <c r="RRY196" s="46"/>
      <c r="RRZ196" s="46"/>
      <c r="RSA196" s="46"/>
      <c r="RSB196" s="46"/>
      <c r="RSC196" s="46"/>
      <c r="RSD196" s="46"/>
      <c r="RSE196" s="46"/>
      <c r="RSF196" s="46"/>
      <c r="RSG196" s="46"/>
      <c r="RSH196" s="46"/>
      <c r="RSI196" s="46"/>
      <c r="RSJ196" s="46"/>
      <c r="RSK196" s="46"/>
      <c r="RSL196" s="46"/>
      <c r="RSM196" s="46"/>
      <c r="RSN196" s="46"/>
      <c r="RSO196" s="46"/>
      <c r="RSP196" s="46"/>
      <c r="RSQ196" s="46"/>
      <c r="RSR196" s="46"/>
      <c r="RSS196" s="46"/>
      <c r="RST196" s="46"/>
      <c r="RSU196" s="46"/>
      <c r="RSV196" s="46"/>
      <c r="RSW196" s="46"/>
      <c r="RSX196" s="46"/>
      <c r="RSY196" s="46"/>
      <c r="RSZ196" s="46"/>
      <c r="RTA196" s="46"/>
      <c r="RTB196" s="46"/>
      <c r="RTC196" s="46"/>
      <c r="RTD196" s="46"/>
      <c r="RTE196" s="46"/>
      <c r="RTF196" s="46"/>
      <c r="RTG196" s="46"/>
      <c r="RTH196" s="46"/>
      <c r="RTI196" s="46"/>
      <c r="RTJ196" s="46"/>
      <c r="RTK196" s="46"/>
      <c r="RTL196" s="46"/>
      <c r="RTM196" s="46"/>
      <c r="RTN196" s="46"/>
      <c r="RTO196" s="46"/>
      <c r="RTP196" s="46"/>
      <c r="RTQ196" s="46"/>
      <c r="RTR196" s="46"/>
      <c r="RTS196" s="46"/>
      <c r="RTT196" s="46"/>
      <c r="RTU196" s="46"/>
      <c r="RTV196" s="46"/>
      <c r="RTW196" s="46"/>
      <c r="RTX196" s="46"/>
      <c r="RTY196" s="46"/>
      <c r="RTZ196" s="46"/>
      <c r="RUA196" s="46"/>
      <c r="RUB196" s="46"/>
      <c r="RUC196" s="46"/>
      <c r="RUD196" s="46"/>
      <c r="RUE196" s="46"/>
      <c r="RUF196" s="46"/>
      <c r="RUG196" s="46"/>
      <c r="RUH196" s="46"/>
      <c r="RUI196" s="46"/>
      <c r="RUJ196" s="46"/>
      <c r="RUK196" s="46"/>
      <c r="RUL196" s="46"/>
      <c r="RUM196" s="46"/>
      <c r="RUN196" s="46"/>
      <c r="RUO196" s="46"/>
      <c r="RUP196" s="46"/>
      <c r="RUQ196" s="46"/>
      <c r="RUR196" s="46"/>
      <c r="RUS196" s="46"/>
      <c r="RUT196" s="46"/>
      <c r="RUU196" s="46"/>
      <c r="RUV196" s="46"/>
      <c r="RUW196" s="46"/>
      <c r="RUX196" s="46"/>
      <c r="RUY196" s="46"/>
      <c r="RUZ196" s="46"/>
      <c r="RVA196" s="46"/>
      <c r="RVB196" s="46"/>
      <c r="RVC196" s="46"/>
      <c r="RVD196" s="46"/>
      <c r="RVE196" s="46"/>
      <c r="RVF196" s="46"/>
      <c r="RVG196" s="46"/>
      <c r="RVH196" s="46"/>
      <c r="RVI196" s="46"/>
      <c r="RVJ196" s="46"/>
      <c r="RVK196" s="46"/>
      <c r="RVL196" s="46"/>
      <c r="RVM196" s="46"/>
      <c r="RVN196" s="46"/>
      <c r="RVO196" s="46"/>
      <c r="RVP196" s="46"/>
      <c r="RVQ196" s="46"/>
      <c r="RVR196" s="46"/>
      <c r="RVS196" s="46"/>
      <c r="RVT196" s="46"/>
      <c r="RVU196" s="46"/>
      <c r="RVV196" s="46"/>
      <c r="RVW196" s="46"/>
      <c r="RVX196" s="46"/>
      <c r="RVY196" s="46"/>
      <c r="RVZ196" s="46"/>
      <c r="RWA196" s="46"/>
      <c r="RWB196" s="46"/>
      <c r="RWC196" s="46"/>
      <c r="RWD196" s="46"/>
      <c r="RWE196" s="46"/>
      <c r="RWF196" s="46"/>
      <c r="RWG196" s="46"/>
      <c r="RWH196" s="46"/>
      <c r="RWI196" s="46"/>
      <c r="RWJ196" s="46"/>
      <c r="RWK196" s="46"/>
      <c r="RWL196" s="46"/>
      <c r="RWM196" s="46"/>
      <c r="RWN196" s="46"/>
      <c r="RWO196" s="46"/>
      <c r="RWP196" s="46"/>
      <c r="RWQ196" s="46"/>
      <c r="RWR196" s="46"/>
      <c r="RWS196" s="46"/>
      <c r="RWT196" s="46"/>
      <c r="RWU196" s="46"/>
      <c r="RWV196" s="46"/>
      <c r="RWW196" s="46"/>
      <c r="RWX196" s="46"/>
      <c r="RWY196" s="46"/>
      <c r="RWZ196" s="46"/>
      <c r="RXA196" s="46"/>
      <c r="RXB196" s="46"/>
      <c r="RXC196" s="46"/>
      <c r="RXD196" s="46"/>
      <c r="RXE196" s="46"/>
      <c r="RXF196" s="46"/>
      <c r="RXG196" s="46"/>
      <c r="RXH196" s="46"/>
      <c r="RXI196" s="46"/>
      <c r="RXJ196" s="46"/>
      <c r="RXK196" s="46"/>
      <c r="RXL196" s="46"/>
      <c r="RXM196" s="46"/>
      <c r="RXN196" s="46"/>
      <c r="RXO196" s="46"/>
      <c r="RXP196" s="46"/>
      <c r="RXQ196" s="46"/>
      <c r="RXR196" s="46"/>
      <c r="RXS196" s="46"/>
      <c r="RXT196" s="46"/>
      <c r="RXU196" s="46"/>
      <c r="RXV196" s="46"/>
      <c r="RXW196" s="46"/>
      <c r="RXX196" s="46"/>
      <c r="RXY196" s="46"/>
      <c r="RXZ196" s="46"/>
      <c r="RYA196" s="46"/>
      <c r="RYB196" s="46"/>
      <c r="RYC196" s="46"/>
      <c r="RYD196" s="46"/>
      <c r="RYE196" s="46"/>
      <c r="RYF196" s="46"/>
      <c r="RYG196" s="46"/>
      <c r="RYH196" s="46"/>
      <c r="RYI196" s="46"/>
      <c r="RYJ196" s="46"/>
      <c r="RYK196" s="46"/>
      <c r="RYL196" s="46"/>
      <c r="RYM196" s="46"/>
      <c r="RYN196" s="46"/>
      <c r="RYO196" s="46"/>
      <c r="RYP196" s="46"/>
      <c r="RYQ196" s="46"/>
      <c r="RYR196" s="46"/>
      <c r="RYS196" s="46"/>
      <c r="RYT196" s="46"/>
      <c r="RYU196" s="46"/>
      <c r="RYV196" s="46"/>
      <c r="RYW196" s="46"/>
      <c r="RYX196" s="46"/>
      <c r="RYY196" s="46"/>
      <c r="RYZ196" s="46"/>
      <c r="RZA196" s="46"/>
      <c r="RZB196" s="46"/>
      <c r="RZC196" s="46"/>
      <c r="RZD196" s="46"/>
      <c r="RZE196" s="46"/>
      <c r="RZF196" s="46"/>
      <c r="RZG196" s="46"/>
      <c r="RZH196" s="46"/>
      <c r="RZI196" s="46"/>
      <c r="RZJ196" s="46"/>
      <c r="RZK196" s="46"/>
      <c r="RZL196" s="46"/>
      <c r="RZM196" s="46"/>
      <c r="RZN196" s="46"/>
      <c r="RZO196" s="46"/>
      <c r="RZP196" s="46"/>
      <c r="RZQ196" s="46"/>
      <c r="RZR196" s="46"/>
      <c r="RZS196" s="46"/>
      <c r="RZT196" s="46"/>
      <c r="RZU196" s="46"/>
      <c r="RZV196" s="46"/>
      <c r="RZW196" s="46"/>
      <c r="RZX196" s="46"/>
      <c r="RZY196" s="46"/>
      <c r="RZZ196" s="46"/>
      <c r="SAA196" s="46"/>
      <c r="SAB196" s="46"/>
      <c r="SAC196" s="46"/>
      <c r="SAD196" s="46"/>
      <c r="SAE196" s="46"/>
      <c r="SAF196" s="46"/>
      <c r="SAG196" s="46"/>
      <c r="SAH196" s="46"/>
      <c r="SAI196" s="46"/>
      <c r="SAJ196" s="46"/>
      <c r="SAK196" s="46"/>
      <c r="SAL196" s="46"/>
      <c r="SAM196" s="46"/>
      <c r="SAN196" s="46"/>
      <c r="SAO196" s="46"/>
      <c r="SAP196" s="46"/>
      <c r="SAQ196" s="46"/>
      <c r="SAR196" s="46"/>
      <c r="SAS196" s="46"/>
      <c r="SAT196" s="46"/>
      <c r="SAU196" s="46"/>
      <c r="SAV196" s="46"/>
      <c r="SAW196" s="46"/>
      <c r="SAX196" s="46"/>
      <c r="SAY196" s="46"/>
      <c r="SAZ196" s="46"/>
      <c r="SBA196" s="46"/>
      <c r="SBB196" s="46"/>
      <c r="SBC196" s="46"/>
      <c r="SBD196" s="46"/>
      <c r="SBE196" s="46"/>
      <c r="SBF196" s="46"/>
      <c r="SBG196" s="46"/>
      <c r="SBH196" s="46"/>
      <c r="SBI196" s="46"/>
      <c r="SBJ196" s="46"/>
      <c r="SBK196" s="46"/>
      <c r="SBL196" s="46"/>
      <c r="SBM196" s="46"/>
      <c r="SBN196" s="46"/>
      <c r="SBO196" s="46"/>
      <c r="SBP196" s="46"/>
      <c r="SBQ196" s="46"/>
      <c r="SBR196" s="46"/>
      <c r="SBS196" s="46"/>
      <c r="SBT196" s="46"/>
      <c r="SBU196" s="46"/>
      <c r="SBV196" s="46"/>
      <c r="SBW196" s="46"/>
      <c r="SBX196" s="46"/>
      <c r="SBY196" s="46"/>
      <c r="SBZ196" s="46"/>
      <c r="SCA196" s="46"/>
      <c r="SCB196" s="46"/>
      <c r="SCC196" s="46"/>
      <c r="SCD196" s="46"/>
      <c r="SCE196" s="46"/>
      <c r="SCF196" s="46"/>
      <c r="SCG196" s="46"/>
      <c r="SCH196" s="46"/>
      <c r="SCI196" s="46"/>
      <c r="SCJ196" s="46"/>
      <c r="SCK196" s="46"/>
      <c r="SCL196" s="46"/>
      <c r="SCM196" s="46"/>
      <c r="SCN196" s="46"/>
      <c r="SCO196" s="46"/>
      <c r="SCP196" s="46"/>
      <c r="SCQ196" s="46"/>
      <c r="SCR196" s="46"/>
      <c r="SCS196" s="46"/>
      <c r="SCT196" s="46"/>
      <c r="SCU196" s="46"/>
      <c r="SCV196" s="46"/>
      <c r="SCW196" s="46"/>
      <c r="SCX196" s="46"/>
      <c r="SCY196" s="46"/>
      <c r="SCZ196" s="46"/>
      <c r="SDA196" s="46"/>
      <c r="SDB196" s="46"/>
      <c r="SDC196" s="46"/>
      <c r="SDD196" s="46"/>
      <c r="SDE196" s="46"/>
      <c r="SDF196" s="46"/>
      <c r="SDG196" s="46"/>
      <c r="SDH196" s="46"/>
      <c r="SDI196" s="46"/>
      <c r="SDJ196" s="46"/>
      <c r="SDK196" s="46"/>
      <c r="SDL196" s="46"/>
      <c r="SDM196" s="46"/>
      <c r="SDN196" s="46"/>
      <c r="SDO196" s="46"/>
      <c r="SDP196" s="46"/>
      <c r="SDQ196" s="46"/>
      <c r="SDR196" s="46"/>
      <c r="SDS196" s="46"/>
      <c r="SDT196" s="46"/>
      <c r="SDU196" s="46"/>
      <c r="SDV196" s="46"/>
      <c r="SDW196" s="46"/>
      <c r="SDX196" s="46"/>
      <c r="SDY196" s="46"/>
      <c r="SDZ196" s="46"/>
      <c r="SEA196" s="46"/>
      <c r="SEB196" s="46"/>
      <c r="SEC196" s="46"/>
      <c r="SED196" s="46"/>
      <c r="SEE196" s="46"/>
      <c r="SEF196" s="46"/>
      <c r="SEG196" s="46"/>
      <c r="SEH196" s="46"/>
      <c r="SEI196" s="46"/>
      <c r="SEJ196" s="46"/>
      <c r="SEK196" s="46"/>
      <c r="SEL196" s="46"/>
      <c r="SEM196" s="46"/>
      <c r="SEN196" s="46"/>
      <c r="SEO196" s="46"/>
      <c r="SEP196" s="46"/>
      <c r="SEQ196" s="46"/>
      <c r="SER196" s="46"/>
      <c r="SES196" s="46"/>
      <c r="SET196" s="46"/>
      <c r="SEU196" s="46"/>
      <c r="SEV196" s="46"/>
      <c r="SEW196" s="46"/>
      <c r="SEX196" s="46"/>
      <c r="SEY196" s="46"/>
      <c r="SEZ196" s="46"/>
      <c r="SFA196" s="46"/>
      <c r="SFB196" s="46"/>
      <c r="SFC196" s="46"/>
      <c r="SFD196" s="46"/>
      <c r="SFE196" s="46"/>
      <c r="SFF196" s="46"/>
      <c r="SFG196" s="46"/>
      <c r="SFH196" s="46"/>
      <c r="SFI196" s="46"/>
      <c r="SFJ196" s="46"/>
      <c r="SFK196" s="46"/>
      <c r="SFL196" s="46"/>
      <c r="SFM196" s="46"/>
      <c r="SFN196" s="46"/>
      <c r="SFO196" s="46"/>
      <c r="SFP196" s="46"/>
      <c r="SFQ196" s="46"/>
      <c r="SFR196" s="46"/>
      <c r="SFS196" s="46"/>
      <c r="SFT196" s="46"/>
      <c r="SFU196" s="46"/>
      <c r="SFV196" s="46"/>
      <c r="SFW196" s="46"/>
      <c r="SFX196" s="46"/>
      <c r="SFY196" s="46"/>
      <c r="SFZ196" s="46"/>
      <c r="SGA196" s="46"/>
      <c r="SGB196" s="46"/>
      <c r="SGC196" s="46"/>
      <c r="SGD196" s="46"/>
      <c r="SGE196" s="46"/>
      <c r="SGF196" s="46"/>
      <c r="SGG196" s="46"/>
      <c r="SGH196" s="46"/>
      <c r="SGI196" s="46"/>
      <c r="SGJ196" s="46"/>
      <c r="SGK196" s="46"/>
      <c r="SGL196" s="46"/>
      <c r="SGM196" s="46"/>
      <c r="SGN196" s="46"/>
      <c r="SGO196" s="46"/>
      <c r="SGP196" s="46"/>
      <c r="SGQ196" s="46"/>
      <c r="SGR196" s="46"/>
      <c r="SGS196" s="46"/>
      <c r="SGT196" s="46"/>
      <c r="SGU196" s="46"/>
      <c r="SGV196" s="46"/>
      <c r="SGW196" s="46"/>
      <c r="SGX196" s="46"/>
      <c r="SGY196" s="46"/>
      <c r="SGZ196" s="46"/>
      <c r="SHA196" s="46"/>
      <c r="SHB196" s="46"/>
      <c r="SHC196" s="46"/>
      <c r="SHD196" s="46"/>
      <c r="SHE196" s="46"/>
      <c r="SHF196" s="46"/>
      <c r="SHG196" s="46"/>
      <c r="SHH196" s="46"/>
      <c r="SHI196" s="46"/>
      <c r="SHJ196" s="46"/>
      <c r="SHK196" s="46"/>
      <c r="SHL196" s="46"/>
      <c r="SHM196" s="46"/>
      <c r="SHN196" s="46"/>
      <c r="SHO196" s="46"/>
      <c r="SHP196" s="46"/>
      <c r="SHQ196" s="46"/>
      <c r="SHR196" s="46"/>
      <c r="SHS196" s="46"/>
      <c r="SHT196" s="46"/>
      <c r="SHU196" s="46"/>
      <c r="SHV196" s="46"/>
      <c r="SHW196" s="46"/>
      <c r="SHX196" s="46"/>
      <c r="SHY196" s="46"/>
      <c r="SHZ196" s="46"/>
      <c r="SIA196" s="46"/>
      <c r="SIB196" s="46"/>
      <c r="SIC196" s="46"/>
      <c r="SID196" s="46"/>
      <c r="SIE196" s="46"/>
      <c r="SIF196" s="46"/>
      <c r="SIG196" s="46"/>
      <c r="SIH196" s="46"/>
      <c r="SII196" s="46"/>
      <c r="SIJ196" s="46"/>
      <c r="SIK196" s="46"/>
      <c r="SIL196" s="46"/>
      <c r="SIM196" s="46"/>
      <c r="SIN196" s="46"/>
      <c r="SIO196" s="46"/>
      <c r="SIP196" s="46"/>
      <c r="SIQ196" s="46"/>
      <c r="SIR196" s="46"/>
      <c r="SIS196" s="46"/>
      <c r="SIT196" s="46"/>
      <c r="SIU196" s="46"/>
      <c r="SIV196" s="46"/>
      <c r="SIW196" s="46"/>
      <c r="SIX196" s="46"/>
      <c r="SIY196" s="46"/>
      <c r="SIZ196" s="46"/>
      <c r="SJA196" s="46"/>
      <c r="SJB196" s="46"/>
      <c r="SJC196" s="46"/>
      <c r="SJD196" s="46"/>
      <c r="SJE196" s="46"/>
      <c r="SJF196" s="46"/>
      <c r="SJG196" s="46"/>
      <c r="SJH196" s="46"/>
      <c r="SJI196" s="46"/>
      <c r="SJJ196" s="46"/>
      <c r="SJK196" s="46"/>
      <c r="SJL196" s="46"/>
      <c r="SJM196" s="46"/>
      <c r="SJN196" s="46"/>
      <c r="SJO196" s="46"/>
      <c r="SJP196" s="46"/>
      <c r="SJQ196" s="46"/>
      <c r="SJR196" s="46"/>
      <c r="SJS196" s="46"/>
      <c r="SJT196" s="46"/>
      <c r="SJU196" s="46"/>
      <c r="SJV196" s="46"/>
      <c r="SJW196" s="46"/>
      <c r="SJX196" s="46"/>
      <c r="SJY196" s="46"/>
      <c r="SJZ196" s="46"/>
      <c r="SKA196" s="46"/>
      <c r="SKB196" s="46"/>
      <c r="SKC196" s="46"/>
      <c r="SKD196" s="46"/>
      <c r="SKE196" s="46"/>
      <c r="SKF196" s="46"/>
      <c r="SKG196" s="46"/>
      <c r="SKH196" s="46"/>
      <c r="SKI196" s="46"/>
      <c r="SKJ196" s="46"/>
      <c r="SKK196" s="46"/>
      <c r="SKL196" s="46"/>
      <c r="SKM196" s="46"/>
      <c r="SKN196" s="46"/>
      <c r="SKO196" s="46"/>
      <c r="SKP196" s="46"/>
      <c r="SKQ196" s="46"/>
      <c r="SKR196" s="46"/>
      <c r="SKS196" s="46"/>
      <c r="SKT196" s="46"/>
      <c r="SKU196" s="46"/>
      <c r="SKV196" s="46"/>
      <c r="SKW196" s="46"/>
      <c r="SKX196" s="46"/>
      <c r="SKY196" s="46"/>
      <c r="SKZ196" s="46"/>
      <c r="SLA196" s="46"/>
      <c r="SLB196" s="46"/>
      <c r="SLC196" s="46"/>
      <c r="SLD196" s="46"/>
      <c r="SLE196" s="46"/>
      <c r="SLF196" s="46"/>
      <c r="SLG196" s="46"/>
      <c r="SLH196" s="46"/>
      <c r="SLI196" s="46"/>
      <c r="SLJ196" s="46"/>
      <c r="SLK196" s="46"/>
      <c r="SLL196" s="46"/>
      <c r="SLM196" s="46"/>
      <c r="SLN196" s="46"/>
      <c r="SLO196" s="46"/>
      <c r="SLP196" s="46"/>
      <c r="SLQ196" s="46"/>
      <c r="SLR196" s="46"/>
      <c r="SLS196" s="46"/>
      <c r="SLT196" s="46"/>
      <c r="SLU196" s="46"/>
      <c r="SLV196" s="46"/>
      <c r="SLW196" s="46"/>
      <c r="SLX196" s="46"/>
      <c r="SLY196" s="46"/>
      <c r="SLZ196" s="46"/>
      <c r="SMA196" s="46"/>
      <c r="SMB196" s="46"/>
      <c r="SMC196" s="46"/>
      <c r="SMD196" s="46"/>
      <c r="SME196" s="46"/>
      <c r="SMF196" s="46"/>
      <c r="SMG196" s="46"/>
      <c r="SMH196" s="46"/>
      <c r="SMI196" s="46"/>
      <c r="SMJ196" s="46"/>
      <c r="SMK196" s="46"/>
      <c r="SML196" s="46"/>
      <c r="SMM196" s="46"/>
      <c r="SMN196" s="46"/>
      <c r="SMO196" s="46"/>
      <c r="SMP196" s="46"/>
      <c r="SMQ196" s="46"/>
      <c r="SMR196" s="46"/>
      <c r="SMS196" s="46"/>
      <c r="SMT196" s="46"/>
      <c r="SMU196" s="46"/>
      <c r="SMV196" s="46"/>
      <c r="SMW196" s="46"/>
      <c r="SMX196" s="46"/>
      <c r="SMY196" s="46"/>
      <c r="SMZ196" s="46"/>
      <c r="SNA196" s="46"/>
      <c r="SNB196" s="46"/>
      <c r="SNC196" s="46"/>
      <c r="SND196" s="46"/>
      <c r="SNE196" s="46"/>
      <c r="SNF196" s="46"/>
      <c r="SNG196" s="46"/>
      <c r="SNH196" s="46"/>
      <c r="SNI196" s="46"/>
      <c r="SNJ196" s="46"/>
      <c r="SNK196" s="46"/>
      <c r="SNL196" s="46"/>
      <c r="SNM196" s="46"/>
      <c r="SNN196" s="46"/>
      <c r="SNO196" s="46"/>
      <c r="SNP196" s="46"/>
      <c r="SNQ196" s="46"/>
      <c r="SNR196" s="46"/>
      <c r="SNS196" s="46"/>
      <c r="SNT196" s="46"/>
      <c r="SNU196" s="46"/>
      <c r="SNV196" s="46"/>
      <c r="SNW196" s="46"/>
      <c r="SNX196" s="46"/>
      <c r="SNY196" s="46"/>
      <c r="SNZ196" s="46"/>
      <c r="SOA196" s="46"/>
      <c r="SOB196" s="46"/>
      <c r="SOC196" s="46"/>
      <c r="SOD196" s="46"/>
      <c r="SOE196" s="46"/>
      <c r="SOF196" s="46"/>
      <c r="SOG196" s="46"/>
      <c r="SOH196" s="46"/>
      <c r="SOI196" s="46"/>
      <c r="SOJ196" s="46"/>
      <c r="SOK196" s="46"/>
      <c r="SOL196" s="46"/>
      <c r="SOM196" s="46"/>
      <c r="SON196" s="46"/>
      <c r="SOO196" s="46"/>
      <c r="SOP196" s="46"/>
      <c r="SOQ196" s="46"/>
      <c r="SOR196" s="46"/>
      <c r="SOS196" s="46"/>
      <c r="SOT196" s="46"/>
      <c r="SOU196" s="46"/>
      <c r="SOV196" s="46"/>
      <c r="SOW196" s="46"/>
      <c r="SOX196" s="46"/>
      <c r="SOY196" s="46"/>
      <c r="SOZ196" s="46"/>
      <c r="SPA196" s="46"/>
      <c r="SPB196" s="46"/>
      <c r="SPC196" s="46"/>
      <c r="SPD196" s="46"/>
      <c r="SPE196" s="46"/>
      <c r="SPF196" s="46"/>
      <c r="SPG196" s="46"/>
      <c r="SPH196" s="46"/>
      <c r="SPI196" s="46"/>
      <c r="SPJ196" s="46"/>
      <c r="SPK196" s="46"/>
      <c r="SPL196" s="46"/>
      <c r="SPM196" s="46"/>
      <c r="SPN196" s="46"/>
      <c r="SPO196" s="46"/>
      <c r="SPP196" s="46"/>
      <c r="SPQ196" s="46"/>
      <c r="SPR196" s="46"/>
      <c r="SPS196" s="46"/>
      <c r="SPT196" s="46"/>
      <c r="SPU196" s="46"/>
      <c r="SPV196" s="46"/>
      <c r="SPW196" s="46"/>
      <c r="SPX196" s="46"/>
      <c r="SPY196" s="46"/>
      <c r="SPZ196" s="46"/>
      <c r="SQA196" s="46"/>
      <c r="SQB196" s="46"/>
      <c r="SQC196" s="46"/>
      <c r="SQD196" s="46"/>
      <c r="SQE196" s="46"/>
      <c r="SQF196" s="46"/>
      <c r="SQG196" s="46"/>
      <c r="SQH196" s="46"/>
      <c r="SQI196" s="46"/>
      <c r="SQJ196" s="46"/>
      <c r="SQK196" s="46"/>
      <c r="SQL196" s="46"/>
      <c r="SQM196" s="46"/>
      <c r="SQN196" s="46"/>
      <c r="SQO196" s="46"/>
      <c r="SQP196" s="46"/>
      <c r="SQQ196" s="46"/>
      <c r="SQR196" s="46"/>
      <c r="SQS196" s="46"/>
      <c r="SQT196" s="46"/>
      <c r="SQU196" s="46"/>
      <c r="SQV196" s="46"/>
      <c r="SQW196" s="46"/>
      <c r="SQX196" s="46"/>
      <c r="SQY196" s="46"/>
      <c r="SQZ196" s="46"/>
      <c r="SRA196" s="46"/>
      <c r="SRB196" s="46"/>
      <c r="SRC196" s="46"/>
      <c r="SRD196" s="46"/>
      <c r="SRE196" s="46"/>
      <c r="SRF196" s="46"/>
      <c r="SRG196" s="46"/>
      <c r="SRH196" s="46"/>
      <c r="SRI196" s="46"/>
      <c r="SRJ196" s="46"/>
      <c r="SRK196" s="46"/>
      <c r="SRL196" s="46"/>
      <c r="SRM196" s="46"/>
      <c r="SRN196" s="46"/>
      <c r="SRO196" s="46"/>
      <c r="SRP196" s="46"/>
      <c r="SRQ196" s="46"/>
      <c r="SRR196" s="46"/>
      <c r="SRS196" s="46"/>
      <c r="SRT196" s="46"/>
      <c r="SRU196" s="46"/>
      <c r="SRV196" s="46"/>
      <c r="SRW196" s="46"/>
      <c r="SRX196" s="46"/>
      <c r="SRY196" s="46"/>
      <c r="SRZ196" s="46"/>
      <c r="SSA196" s="46"/>
      <c r="SSB196" s="46"/>
      <c r="SSC196" s="46"/>
      <c r="SSD196" s="46"/>
      <c r="SSE196" s="46"/>
      <c r="SSF196" s="46"/>
      <c r="SSG196" s="46"/>
      <c r="SSH196" s="46"/>
      <c r="SSI196" s="46"/>
      <c r="SSJ196" s="46"/>
      <c r="SSK196" s="46"/>
      <c r="SSL196" s="46"/>
      <c r="SSM196" s="46"/>
      <c r="SSN196" s="46"/>
      <c r="SSO196" s="46"/>
      <c r="SSP196" s="46"/>
      <c r="SSQ196" s="46"/>
      <c r="SSR196" s="46"/>
      <c r="SSS196" s="46"/>
      <c r="SST196" s="46"/>
      <c r="SSU196" s="46"/>
      <c r="SSV196" s="46"/>
      <c r="SSW196" s="46"/>
      <c r="SSX196" s="46"/>
      <c r="SSY196" s="46"/>
      <c r="SSZ196" s="46"/>
      <c r="STA196" s="46"/>
      <c r="STB196" s="46"/>
      <c r="STC196" s="46"/>
      <c r="STD196" s="46"/>
      <c r="STE196" s="46"/>
      <c r="STF196" s="46"/>
      <c r="STG196" s="46"/>
      <c r="STH196" s="46"/>
      <c r="STI196" s="46"/>
      <c r="STJ196" s="46"/>
      <c r="STK196" s="46"/>
      <c r="STL196" s="46"/>
      <c r="STM196" s="46"/>
      <c r="STN196" s="46"/>
      <c r="STO196" s="46"/>
      <c r="STP196" s="46"/>
      <c r="STQ196" s="46"/>
      <c r="STR196" s="46"/>
      <c r="STS196" s="46"/>
      <c r="STT196" s="46"/>
      <c r="STU196" s="46"/>
      <c r="STV196" s="46"/>
      <c r="STW196" s="46"/>
      <c r="STX196" s="46"/>
      <c r="STY196" s="46"/>
      <c r="STZ196" s="46"/>
      <c r="SUA196" s="46"/>
      <c r="SUB196" s="46"/>
      <c r="SUC196" s="46"/>
      <c r="SUD196" s="46"/>
      <c r="SUE196" s="46"/>
      <c r="SUF196" s="46"/>
      <c r="SUG196" s="46"/>
      <c r="SUH196" s="46"/>
      <c r="SUI196" s="46"/>
      <c r="SUJ196" s="46"/>
      <c r="SUK196" s="46"/>
      <c r="SUL196" s="46"/>
      <c r="SUM196" s="46"/>
      <c r="SUN196" s="46"/>
      <c r="SUO196" s="46"/>
      <c r="SUP196" s="46"/>
      <c r="SUQ196" s="46"/>
      <c r="SUR196" s="46"/>
      <c r="SUS196" s="46"/>
      <c r="SUT196" s="46"/>
      <c r="SUU196" s="46"/>
      <c r="SUV196" s="46"/>
      <c r="SUW196" s="46"/>
      <c r="SUX196" s="46"/>
      <c r="SUY196" s="46"/>
      <c r="SUZ196" s="46"/>
      <c r="SVA196" s="46"/>
      <c r="SVB196" s="46"/>
      <c r="SVC196" s="46"/>
      <c r="SVD196" s="46"/>
      <c r="SVE196" s="46"/>
      <c r="SVF196" s="46"/>
      <c r="SVG196" s="46"/>
      <c r="SVH196" s="46"/>
      <c r="SVI196" s="46"/>
      <c r="SVJ196" s="46"/>
      <c r="SVK196" s="46"/>
      <c r="SVL196" s="46"/>
      <c r="SVM196" s="46"/>
      <c r="SVN196" s="46"/>
      <c r="SVO196" s="46"/>
      <c r="SVP196" s="46"/>
      <c r="SVQ196" s="46"/>
      <c r="SVR196" s="46"/>
      <c r="SVS196" s="46"/>
      <c r="SVT196" s="46"/>
      <c r="SVU196" s="46"/>
      <c r="SVV196" s="46"/>
      <c r="SVW196" s="46"/>
      <c r="SVX196" s="46"/>
      <c r="SVY196" s="46"/>
      <c r="SVZ196" s="46"/>
      <c r="SWA196" s="46"/>
      <c r="SWB196" s="46"/>
      <c r="SWC196" s="46"/>
      <c r="SWD196" s="46"/>
      <c r="SWE196" s="46"/>
      <c r="SWF196" s="46"/>
      <c r="SWG196" s="46"/>
      <c r="SWH196" s="46"/>
      <c r="SWI196" s="46"/>
      <c r="SWJ196" s="46"/>
      <c r="SWK196" s="46"/>
      <c r="SWL196" s="46"/>
      <c r="SWM196" s="46"/>
      <c r="SWN196" s="46"/>
      <c r="SWO196" s="46"/>
      <c r="SWP196" s="46"/>
      <c r="SWQ196" s="46"/>
      <c r="SWR196" s="46"/>
      <c r="SWS196" s="46"/>
      <c r="SWT196" s="46"/>
      <c r="SWU196" s="46"/>
      <c r="SWV196" s="46"/>
      <c r="SWW196" s="46"/>
      <c r="SWX196" s="46"/>
      <c r="SWY196" s="46"/>
      <c r="SWZ196" s="46"/>
      <c r="SXA196" s="46"/>
      <c r="SXB196" s="46"/>
      <c r="SXC196" s="46"/>
      <c r="SXD196" s="46"/>
      <c r="SXE196" s="46"/>
      <c r="SXF196" s="46"/>
      <c r="SXG196" s="46"/>
      <c r="SXH196" s="46"/>
      <c r="SXI196" s="46"/>
      <c r="SXJ196" s="46"/>
      <c r="SXK196" s="46"/>
      <c r="SXL196" s="46"/>
      <c r="SXM196" s="46"/>
      <c r="SXN196" s="46"/>
      <c r="SXO196" s="46"/>
      <c r="SXP196" s="46"/>
      <c r="SXQ196" s="46"/>
      <c r="SXR196" s="46"/>
      <c r="SXS196" s="46"/>
      <c r="SXT196" s="46"/>
      <c r="SXU196" s="46"/>
      <c r="SXV196" s="46"/>
      <c r="SXW196" s="46"/>
      <c r="SXX196" s="46"/>
      <c r="SXY196" s="46"/>
      <c r="SXZ196" s="46"/>
      <c r="SYA196" s="46"/>
      <c r="SYB196" s="46"/>
      <c r="SYC196" s="46"/>
      <c r="SYD196" s="46"/>
      <c r="SYE196" s="46"/>
      <c r="SYF196" s="46"/>
      <c r="SYG196" s="46"/>
      <c r="SYH196" s="46"/>
      <c r="SYI196" s="46"/>
      <c r="SYJ196" s="46"/>
      <c r="SYK196" s="46"/>
      <c r="SYL196" s="46"/>
      <c r="SYM196" s="46"/>
      <c r="SYN196" s="46"/>
      <c r="SYO196" s="46"/>
      <c r="SYP196" s="46"/>
      <c r="SYQ196" s="46"/>
      <c r="SYR196" s="46"/>
      <c r="SYS196" s="46"/>
      <c r="SYT196" s="46"/>
      <c r="SYU196" s="46"/>
      <c r="SYV196" s="46"/>
      <c r="SYW196" s="46"/>
      <c r="SYX196" s="46"/>
      <c r="SYY196" s="46"/>
      <c r="SYZ196" s="46"/>
      <c r="SZA196" s="46"/>
      <c r="SZB196" s="46"/>
      <c r="SZC196" s="46"/>
      <c r="SZD196" s="46"/>
      <c r="SZE196" s="46"/>
      <c r="SZF196" s="46"/>
      <c r="SZG196" s="46"/>
      <c r="SZH196" s="46"/>
      <c r="SZI196" s="46"/>
      <c r="SZJ196" s="46"/>
      <c r="SZK196" s="46"/>
      <c r="SZL196" s="46"/>
      <c r="SZM196" s="46"/>
      <c r="SZN196" s="46"/>
      <c r="SZO196" s="46"/>
      <c r="SZP196" s="46"/>
      <c r="SZQ196" s="46"/>
      <c r="SZR196" s="46"/>
      <c r="SZS196" s="46"/>
      <c r="SZT196" s="46"/>
      <c r="SZU196" s="46"/>
      <c r="SZV196" s="46"/>
      <c r="SZW196" s="46"/>
      <c r="SZX196" s="46"/>
      <c r="SZY196" s="46"/>
      <c r="SZZ196" s="46"/>
      <c r="TAA196" s="46"/>
      <c r="TAB196" s="46"/>
      <c r="TAC196" s="46"/>
      <c r="TAD196" s="46"/>
      <c r="TAE196" s="46"/>
      <c r="TAF196" s="46"/>
      <c r="TAG196" s="46"/>
      <c r="TAH196" s="46"/>
      <c r="TAI196" s="46"/>
      <c r="TAJ196" s="46"/>
      <c r="TAK196" s="46"/>
      <c r="TAL196" s="46"/>
      <c r="TAM196" s="46"/>
      <c r="TAN196" s="46"/>
      <c r="TAO196" s="46"/>
      <c r="TAP196" s="46"/>
      <c r="TAQ196" s="46"/>
      <c r="TAR196" s="46"/>
      <c r="TAS196" s="46"/>
      <c r="TAT196" s="46"/>
      <c r="TAU196" s="46"/>
      <c r="TAV196" s="46"/>
      <c r="TAW196" s="46"/>
      <c r="TAX196" s="46"/>
      <c r="TAY196" s="46"/>
      <c r="TAZ196" s="46"/>
      <c r="TBA196" s="46"/>
      <c r="TBB196" s="46"/>
      <c r="TBC196" s="46"/>
      <c r="TBD196" s="46"/>
      <c r="TBE196" s="46"/>
      <c r="TBF196" s="46"/>
      <c r="TBG196" s="46"/>
      <c r="TBH196" s="46"/>
      <c r="TBI196" s="46"/>
      <c r="TBJ196" s="46"/>
      <c r="TBK196" s="46"/>
      <c r="TBL196" s="46"/>
      <c r="TBM196" s="46"/>
      <c r="TBN196" s="46"/>
      <c r="TBO196" s="46"/>
      <c r="TBP196" s="46"/>
      <c r="TBQ196" s="46"/>
      <c r="TBR196" s="46"/>
      <c r="TBS196" s="46"/>
      <c r="TBT196" s="46"/>
      <c r="TBU196" s="46"/>
      <c r="TBV196" s="46"/>
      <c r="TBW196" s="46"/>
      <c r="TBX196" s="46"/>
      <c r="TBY196" s="46"/>
      <c r="TBZ196" s="46"/>
      <c r="TCA196" s="46"/>
      <c r="TCB196" s="46"/>
      <c r="TCC196" s="46"/>
      <c r="TCD196" s="46"/>
      <c r="TCE196" s="46"/>
      <c r="TCF196" s="46"/>
      <c r="TCG196" s="46"/>
      <c r="TCH196" s="46"/>
      <c r="TCI196" s="46"/>
      <c r="TCJ196" s="46"/>
      <c r="TCK196" s="46"/>
      <c r="TCL196" s="46"/>
      <c r="TCM196" s="46"/>
      <c r="TCN196" s="46"/>
      <c r="TCO196" s="46"/>
      <c r="TCP196" s="46"/>
      <c r="TCQ196" s="46"/>
      <c r="TCR196" s="46"/>
      <c r="TCS196" s="46"/>
      <c r="TCT196" s="46"/>
      <c r="TCU196" s="46"/>
      <c r="TCV196" s="46"/>
      <c r="TCW196" s="46"/>
      <c r="TCX196" s="46"/>
      <c r="TCY196" s="46"/>
      <c r="TCZ196" s="46"/>
      <c r="TDA196" s="46"/>
      <c r="TDB196" s="46"/>
      <c r="TDC196" s="46"/>
      <c r="TDD196" s="46"/>
      <c r="TDE196" s="46"/>
      <c r="TDF196" s="46"/>
      <c r="TDG196" s="46"/>
      <c r="TDH196" s="46"/>
      <c r="TDI196" s="46"/>
      <c r="TDJ196" s="46"/>
      <c r="TDK196" s="46"/>
      <c r="TDL196" s="46"/>
      <c r="TDM196" s="46"/>
      <c r="TDN196" s="46"/>
      <c r="TDO196" s="46"/>
      <c r="TDP196" s="46"/>
      <c r="TDQ196" s="46"/>
      <c r="TDR196" s="46"/>
      <c r="TDS196" s="46"/>
      <c r="TDT196" s="46"/>
      <c r="TDU196" s="46"/>
      <c r="TDV196" s="46"/>
      <c r="TDW196" s="46"/>
      <c r="TDX196" s="46"/>
      <c r="TDY196" s="46"/>
      <c r="TDZ196" s="46"/>
      <c r="TEA196" s="46"/>
      <c r="TEB196" s="46"/>
      <c r="TEC196" s="46"/>
      <c r="TED196" s="46"/>
      <c r="TEE196" s="46"/>
      <c r="TEF196" s="46"/>
      <c r="TEG196" s="46"/>
      <c r="TEH196" s="46"/>
      <c r="TEI196" s="46"/>
      <c r="TEJ196" s="46"/>
      <c r="TEK196" s="46"/>
      <c r="TEL196" s="46"/>
      <c r="TEM196" s="46"/>
      <c r="TEN196" s="46"/>
      <c r="TEO196" s="46"/>
      <c r="TEP196" s="46"/>
      <c r="TEQ196" s="46"/>
      <c r="TER196" s="46"/>
      <c r="TES196" s="46"/>
      <c r="TET196" s="46"/>
      <c r="TEU196" s="46"/>
      <c r="TEV196" s="46"/>
      <c r="TEW196" s="46"/>
      <c r="TEX196" s="46"/>
      <c r="TEY196" s="46"/>
      <c r="TEZ196" s="46"/>
      <c r="TFA196" s="46"/>
      <c r="TFB196" s="46"/>
      <c r="TFC196" s="46"/>
      <c r="TFD196" s="46"/>
      <c r="TFE196" s="46"/>
      <c r="TFF196" s="46"/>
      <c r="TFG196" s="46"/>
      <c r="TFH196" s="46"/>
      <c r="TFI196" s="46"/>
      <c r="TFJ196" s="46"/>
      <c r="TFK196" s="46"/>
      <c r="TFL196" s="46"/>
      <c r="TFM196" s="46"/>
      <c r="TFN196" s="46"/>
      <c r="TFO196" s="46"/>
      <c r="TFP196" s="46"/>
      <c r="TFQ196" s="46"/>
      <c r="TFR196" s="46"/>
      <c r="TFS196" s="46"/>
      <c r="TFT196" s="46"/>
      <c r="TFU196" s="46"/>
      <c r="TFV196" s="46"/>
      <c r="TFW196" s="46"/>
      <c r="TFX196" s="46"/>
      <c r="TFY196" s="46"/>
      <c r="TFZ196" s="46"/>
      <c r="TGA196" s="46"/>
      <c r="TGB196" s="46"/>
      <c r="TGC196" s="46"/>
      <c r="TGD196" s="46"/>
      <c r="TGE196" s="46"/>
      <c r="TGF196" s="46"/>
      <c r="TGG196" s="46"/>
      <c r="TGH196" s="46"/>
      <c r="TGI196" s="46"/>
      <c r="TGJ196" s="46"/>
      <c r="TGK196" s="46"/>
      <c r="TGL196" s="46"/>
      <c r="TGM196" s="46"/>
      <c r="TGN196" s="46"/>
      <c r="TGO196" s="46"/>
      <c r="TGP196" s="46"/>
      <c r="TGQ196" s="46"/>
      <c r="TGR196" s="46"/>
      <c r="TGS196" s="46"/>
      <c r="TGT196" s="46"/>
      <c r="TGU196" s="46"/>
      <c r="TGV196" s="46"/>
      <c r="TGW196" s="46"/>
      <c r="TGX196" s="46"/>
      <c r="TGY196" s="46"/>
      <c r="TGZ196" s="46"/>
      <c r="THA196" s="46"/>
      <c r="THB196" s="46"/>
      <c r="THC196" s="46"/>
      <c r="THD196" s="46"/>
      <c r="THE196" s="46"/>
      <c r="THF196" s="46"/>
      <c r="THG196" s="46"/>
      <c r="THH196" s="46"/>
      <c r="THI196" s="46"/>
      <c r="THJ196" s="46"/>
      <c r="THK196" s="46"/>
      <c r="THL196" s="46"/>
      <c r="THM196" s="46"/>
      <c r="THN196" s="46"/>
      <c r="THO196" s="46"/>
      <c r="THP196" s="46"/>
      <c r="THQ196" s="46"/>
      <c r="THR196" s="46"/>
      <c r="THS196" s="46"/>
      <c r="THT196" s="46"/>
      <c r="THU196" s="46"/>
      <c r="THV196" s="46"/>
      <c r="THW196" s="46"/>
      <c r="THX196" s="46"/>
      <c r="THY196" s="46"/>
      <c r="THZ196" s="46"/>
      <c r="TIA196" s="46"/>
      <c r="TIB196" s="46"/>
      <c r="TIC196" s="46"/>
      <c r="TID196" s="46"/>
      <c r="TIE196" s="46"/>
      <c r="TIF196" s="46"/>
      <c r="TIG196" s="46"/>
      <c r="TIH196" s="46"/>
      <c r="TII196" s="46"/>
      <c r="TIJ196" s="46"/>
      <c r="TIK196" s="46"/>
      <c r="TIL196" s="46"/>
      <c r="TIM196" s="46"/>
      <c r="TIN196" s="46"/>
      <c r="TIO196" s="46"/>
      <c r="TIP196" s="46"/>
      <c r="TIQ196" s="46"/>
      <c r="TIR196" s="46"/>
      <c r="TIS196" s="46"/>
      <c r="TIT196" s="46"/>
      <c r="TIU196" s="46"/>
      <c r="TIV196" s="46"/>
      <c r="TIW196" s="46"/>
      <c r="TIX196" s="46"/>
      <c r="TIY196" s="46"/>
      <c r="TIZ196" s="46"/>
      <c r="TJA196" s="46"/>
      <c r="TJB196" s="46"/>
      <c r="TJC196" s="46"/>
      <c r="TJD196" s="46"/>
      <c r="TJE196" s="46"/>
      <c r="TJF196" s="46"/>
      <c r="TJG196" s="46"/>
      <c r="TJH196" s="46"/>
      <c r="TJI196" s="46"/>
      <c r="TJJ196" s="46"/>
      <c r="TJK196" s="46"/>
      <c r="TJL196" s="46"/>
      <c r="TJM196" s="46"/>
      <c r="TJN196" s="46"/>
      <c r="TJO196" s="46"/>
      <c r="TJP196" s="46"/>
      <c r="TJQ196" s="46"/>
      <c r="TJR196" s="46"/>
      <c r="TJS196" s="46"/>
      <c r="TJT196" s="46"/>
      <c r="TJU196" s="46"/>
      <c r="TJV196" s="46"/>
      <c r="TJW196" s="46"/>
      <c r="TJX196" s="46"/>
      <c r="TJY196" s="46"/>
      <c r="TJZ196" s="46"/>
      <c r="TKA196" s="46"/>
      <c r="TKB196" s="46"/>
      <c r="TKC196" s="46"/>
      <c r="TKD196" s="46"/>
      <c r="TKE196" s="46"/>
      <c r="TKF196" s="46"/>
      <c r="TKG196" s="46"/>
      <c r="TKH196" s="46"/>
      <c r="TKI196" s="46"/>
      <c r="TKJ196" s="46"/>
      <c r="TKK196" s="46"/>
      <c r="TKL196" s="46"/>
      <c r="TKM196" s="46"/>
      <c r="TKN196" s="46"/>
      <c r="TKO196" s="46"/>
      <c r="TKP196" s="46"/>
      <c r="TKQ196" s="46"/>
      <c r="TKR196" s="46"/>
      <c r="TKS196" s="46"/>
      <c r="TKT196" s="46"/>
      <c r="TKU196" s="46"/>
      <c r="TKV196" s="46"/>
      <c r="TKW196" s="46"/>
      <c r="TKX196" s="46"/>
      <c r="TKY196" s="46"/>
      <c r="TKZ196" s="46"/>
      <c r="TLA196" s="46"/>
      <c r="TLB196" s="46"/>
      <c r="TLC196" s="46"/>
      <c r="TLD196" s="46"/>
      <c r="TLE196" s="46"/>
      <c r="TLF196" s="46"/>
      <c r="TLG196" s="46"/>
      <c r="TLH196" s="46"/>
      <c r="TLI196" s="46"/>
      <c r="TLJ196" s="46"/>
      <c r="TLK196" s="46"/>
      <c r="TLL196" s="46"/>
      <c r="TLM196" s="46"/>
      <c r="TLN196" s="46"/>
      <c r="TLO196" s="46"/>
      <c r="TLP196" s="46"/>
      <c r="TLQ196" s="46"/>
      <c r="TLR196" s="46"/>
      <c r="TLS196" s="46"/>
      <c r="TLT196" s="46"/>
      <c r="TLU196" s="46"/>
      <c r="TLV196" s="46"/>
      <c r="TLW196" s="46"/>
      <c r="TLX196" s="46"/>
      <c r="TLY196" s="46"/>
      <c r="TLZ196" s="46"/>
      <c r="TMA196" s="46"/>
      <c r="TMB196" s="46"/>
      <c r="TMC196" s="46"/>
      <c r="TMD196" s="46"/>
      <c r="TME196" s="46"/>
      <c r="TMF196" s="46"/>
      <c r="TMG196" s="46"/>
      <c r="TMH196" s="46"/>
      <c r="TMI196" s="46"/>
      <c r="TMJ196" s="46"/>
      <c r="TMK196" s="46"/>
      <c r="TML196" s="46"/>
      <c r="TMM196" s="46"/>
      <c r="TMN196" s="46"/>
      <c r="TMO196" s="46"/>
      <c r="TMP196" s="46"/>
      <c r="TMQ196" s="46"/>
      <c r="TMR196" s="46"/>
      <c r="TMS196" s="46"/>
      <c r="TMT196" s="46"/>
      <c r="TMU196" s="46"/>
      <c r="TMV196" s="46"/>
      <c r="TMW196" s="46"/>
      <c r="TMX196" s="46"/>
      <c r="TMY196" s="46"/>
      <c r="TMZ196" s="46"/>
      <c r="TNA196" s="46"/>
      <c r="TNB196" s="46"/>
      <c r="TNC196" s="46"/>
      <c r="TND196" s="46"/>
      <c r="TNE196" s="46"/>
      <c r="TNF196" s="46"/>
      <c r="TNG196" s="46"/>
      <c r="TNH196" s="46"/>
      <c r="TNI196" s="46"/>
      <c r="TNJ196" s="46"/>
      <c r="TNK196" s="46"/>
      <c r="TNL196" s="46"/>
      <c r="TNM196" s="46"/>
      <c r="TNN196" s="46"/>
      <c r="TNO196" s="46"/>
      <c r="TNP196" s="46"/>
      <c r="TNQ196" s="46"/>
      <c r="TNR196" s="46"/>
      <c r="TNS196" s="46"/>
      <c r="TNT196" s="46"/>
      <c r="TNU196" s="46"/>
      <c r="TNV196" s="46"/>
      <c r="TNW196" s="46"/>
      <c r="TNX196" s="46"/>
      <c r="TNY196" s="46"/>
      <c r="TNZ196" s="46"/>
      <c r="TOA196" s="46"/>
      <c r="TOB196" s="46"/>
      <c r="TOC196" s="46"/>
      <c r="TOD196" s="46"/>
      <c r="TOE196" s="46"/>
      <c r="TOF196" s="46"/>
      <c r="TOG196" s="46"/>
      <c r="TOH196" s="46"/>
      <c r="TOI196" s="46"/>
      <c r="TOJ196" s="46"/>
      <c r="TOK196" s="46"/>
      <c r="TOL196" s="46"/>
      <c r="TOM196" s="46"/>
      <c r="TON196" s="46"/>
      <c r="TOO196" s="46"/>
      <c r="TOP196" s="46"/>
      <c r="TOQ196" s="46"/>
      <c r="TOR196" s="46"/>
      <c r="TOS196" s="46"/>
      <c r="TOT196" s="46"/>
      <c r="TOU196" s="46"/>
      <c r="TOV196" s="46"/>
      <c r="TOW196" s="46"/>
      <c r="TOX196" s="46"/>
      <c r="TOY196" s="46"/>
      <c r="TOZ196" s="46"/>
      <c r="TPA196" s="46"/>
      <c r="TPB196" s="46"/>
      <c r="TPC196" s="46"/>
      <c r="TPD196" s="46"/>
      <c r="TPE196" s="46"/>
      <c r="TPF196" s="46"/>
      <c r="TPG196" s="46"/>
      <c r="TPH196" s="46"/>
      <c r="TPI196" s="46"/>
      <c r="TPJ196" s="46"/>
      <c r="TPK196" s="46"/>
      <c r="TPL196" s="46"/>
      <c r="TPM196" s="46"/>
      <c r="TPN196" s="46"/>
      <c r="TPO196" s="46"/>
      <c r="TPP196" s="46"/>
      <c r="TPQ196" s="46"/>
      <c r="TPR196" s="46"/>
      <c r="TPS196" s="46"/>
      <c r="TPT196" s="46"/>
      <c r="TPU196" s="46"/>
      <c r="TPV196" s="46"/>
      <c r="TPW196" s="46"/>
      <c r="TPX196" s="46"/>
      <c r="TPY196" s="46"/>
      <c r="TPZ196" s="46"/>
      <c r="TQA196" s="46"/>
      <c r="TQB196" s="46"/>
      <c r="TQC196" s="46"/>
      <c r="TQD196" s="46"/>
      <c r="TQE196" s="46"/>
      <c r="TQF196" s="46"/>
      <c r="TQG196" s="46"/>
      <c r="TQH196" s="46"/>
      <c r="TQI196" s="46"/>
      <c r="TQJ196" s="46"/>
      <c r="TQK196" s="46"/>
      <c r="TQL196" s="46"/>
      <c r="TQM196" s="46"/>
      <c r="TQN196" s="46"/>
      <c r="TQO196" s="46"/>
      <c r="TQP196" s="46"/>
      <c r="TQQ196" s="46"/>
      <c r="TQR196" s="46"/>
      <c r="TQS196" s="46"/>
      <c r="TQT196" s="46"/>
      <c r="TQU196" s="46"/>
      <c r="TQV196" s="46"/>
      <c r="TQW196" s="46"/>
      <c r="TQX196" s="46"/>
      <c r="TQY196" s="46"/>
      <c r="TQZ196" s="46"/>
      <c r="TRA196" s="46"/>
      <c r="TRB196" s="46"/>
      <c r="TRC196" s="46"/>
      <c r="TRD196" s="46"/>
      <c r="TRE196" s="46"/>
      <c r="TRF196" s="46"/>
      <c r="TRG196" s="46"/>
      <c r="TRH196" s="46"/>
      <c r="TRI196" s="46"/>
      <c r="TRJ196" s="46"/>
      <c r="TRK196" s="46"/>
      <c r="TRL196" s="46"/>
      <c r="TRM196" s="46"/>
      <c r="TRN196" s="46"/>
      <c r="TRO196" s="46"/>
      <c r="TRP196" s="46"/>
      <c r="TRQ196" s="46"/>
      <c r="TRR196" s="46"/>
      <c r="TRS196" s="46"/>
      <c r="TRT196" s="46"/>
      <c r="TRU196" s="46"/>
      <c r="TRV196" s="46"/>
      <c r="TRW196" s="46"/>
      <c r="TRX196" s="46"/>
      <c r="TRY196" s="46"/>
      <c r="TRZ196" s="46"/>
      <c r="TSA196" s="46"/>
      <c r="TSB196" s="46"/>
      <c r="TSC196" s="46"/>
      <c r="TSD196" s="46"/>
      <c r="TSE196" s="46"/>
      <c r="TSF196" s="46"/>
      <c r="TSG196" s="46"/>
      <c r="TSH196" s="46"/>
      <c r="TSI196" s="46"/>
      <c r="TSJ196" s="46"/>
      <c r="TSK196" s="46"/>
      <c r="TSL196" s="46"/>
      <c r="TSM196" s="46"/>
      <c r="TSN196" s="46"/>
      <c r="TSO196" s="46"/>
      <c r="TSP196" s="46"/>
      <c r="TSQ196" s="46"/>
      <c r="TSR196" s="46"/>
      <c r="TSS196" s="46"/>
      <c r="TST196" s="46"/>
      <c r="TSU196" s="46"/>
      <c r="TSV196" s="46"/>
      <c r="TSW196" s="46"/>
      <c r="TSX196" s="46"/>
      <c r="TSY196" s="46"/>
      <c r="TSZ196" s="46"/>
      <c r="TTA196" s="46"/>
      <c r="TTB196" s="46"/>
      <c r="TTC196" s="46"/>
      <c r="TTD196" s="46"/>
      <c r="TTE196" s="46"/>
      <c r="TTF196" s="46"/>
      <c r="TTG196" s="46"/>
      <c r="TTH196" s="46"/>
      <c r="TTI196" s="46"/>
      <c r="TTJ196" s="46"/>
      <c r="TTK196" s="46"/>
      <c r="TTL196" s="46"/>
      <c r="TTM196" s="46"/>
      <c r="TTN196" s="46"/>
      <c r="TTO196" s="46"/>
      <c r="TTP196" s="46"/>
      <c r="TTQ196" s="46"/>
      <c r="TTR196" s="46"/>
      <c r="TTS196" s="46"/>
      <c r="TTT196" s="46"/>
      <c r="TTU196" s="46"/>
      <c r="TTV196" s="46"/>
      <c r="TTW196" s="46"/>
      <c r="TTX196" s="46"/>
      <c r="TTY196" s="46"/>
      <c r="TTZ196" s="46"/>
      <c r="TUA196" s="46"/>
      <c r="TUB196" s="46"/>
      <c r="TUC196" s="46"/>
      <c r="TUD196" s="46"/>
      <c r="TUE196" s="46"/>
      <c r="TUF196" s="46"/>
      <c r="TUG196" s="46"/>
      <c r="TUH196" s="46"/>
      <c r="TUI196" s="46"/>
      <c r="TUJ196" s="46"/>
      <c r="TUK196" s="46"/>
      <c r="TUL196" s="46"/>
      <c r="TUM196" s="46"/>
      <c r="TUN196" s="46"/>
      <c r="TUO196" s="46"/>
      <c r="TUP196" s="46"/>
      <c r="TUQ196" s="46"/>
      <c r="TUR196" s="46"/>
      <c r="TUS196" s="46"/>
      <c r="TUT196" s="46"/>
      <c r="TUU196" s="46"/>
      <c r="TUV196" s="46"/>
      <c r="TUW196" s="46"/>
      <c r="TUX196" s="46"/>
      <c r="TUY196" s="46"/>
      <c r="TUZ196" s="46"/>
      <c r="TVA196" s="46"/>
      <c r="TVB196" s="46"/>
      <c r="TVC196" s="46"/>
      <c r="TVD196" s="46"/>
      <c r="TVE196" s="46"/>
      <c r="TVF196" s="46"/>
      <c r="TVG196" s="46"/>
      <c r="TVH196" s="46"/>
      <c r="TVI196" s="46"/>
      <c r="TVJ196" s="46"/>
      <c r="TVK196" s="46"/>
      <c r="TVL196" s="46"/>
      <c r="TVM196" s="46"/>
      <c r="TVN196" s="46"/>
      <c r="TVO196" s="46"/>
      <c r="TVP196" s="46"/>
      <c r="TVQ196" s="46"/>
      <c r="TVR196" s="46"/>
      <c r="TVS196" s="46"/>
      <c r="TVT196" s="46"/>
      <c r="TVU196" s="46"/>
      <c r="TVV196" s="46"/>
      <c r="TVW196" s="46"/>
      <c r="TVX196" s="46"/>
      <c r="TVY196" s="46"/>
      <c r="TVZ196" s="46"/>
      <c r="TWA196" s="46"/>
      <c r="TWB196" s="46"/>
      <c r="TWC196" s="46"/>
      <c r="TWD196" s="46"/>
      <c r="TWE196" s="46"/>
      <c r="TWF196" s="46"/>
      <c r="TWG196" s="46"/>
      <c r="TWH196" s="46"/>
      <c r="TWI196" s="46"/>
      <c r="TWJ196" s="46"/>
      <c r="TWK196" s="46"/>
      <c r="TWL196" s="46"/>
      <c r="TWM196" s="46"/>
      <c r="TWN196" s="46"/>
      <c r="TWO196" s="46"/>
      <c r="TWP196" s="46"/>
      <c r="TWQ196" s="46"/>
      <c r="TWR196" s="46"/>
      <c r="TWS196" s="46"/>
      <c r="TWT196" s="46"/>
      <c r="TWU196" s="46"/>
      <c r="TWV196" s="46"/>
      <c r="TWW196" s="46"/>
      <c r="TWX196" s="46"/>
      <c r="TWY196" s="46"/>
      <c r="TWZ196" s="46"/>
      <c r="TXA196" s="46"/>
      <c r="TXB196" s="46"/>
      <c r="TXC196" s="46"/>
      <c r="TXD196" s="46"/>
      <c r="TXE196" s="46"/>
      <c r="TXF196" s="46"/>
      <c r="TXG196" s="46"/>
      <c r="TXH196" s="46"/>
      <c r="TXI196" s="46"/>
      <c r="TXJ196" s="46"/>
      <c r="TXK196" s="46"/>
      <c r="TXL196" s="46"/>
      <c r="TXM196" s="46"/>
      <c r="TXN196" s="46"/>
      <c r="TXO196" s="46"/>
      <c r="TXP196" s="46"/>
      <c r="TXQ196" s="46"/>
      <c r="TXR196" s="46"/>
      <c r="TXS196" s="46"/>
      <c r="TXT196" s="46"/>
      <c r="TXU196" s="46"/>
      <c r="TXV196" s="46"/>
      <c r="TXW196" s="46"/>
      <c r="TXX196" s="46"/>
      <c r="TXY196" s="46"/>
      <c r="TXZ196" s="46"/>
      <c r="TYA196" s="46"/>
      <c r="TYB196" s="46"/>
      <c r="TYC196" s="46"/>
      <c r="TYD196" s="46"/>
      <c r="TYE196" s="46"/>
      <c r="TYF196" s="46"/>
      <c r="TYG196" s="46"/>
      <c r="TYH196" s="46"/>
      <c r="TYI196" s="46"/>
      <c r="TYJ196" s="46"/>
      <c r="TYK196" s="46"/>
      <c r="TYL196" s="46"/>
      <c r="TYM196" s="46"/>
      <c r="TYN196" s="46"/>
      <c r="TYO196" s="46"/>
      <c r="TYP196" s="46"/>
      <c r="TYQ196" s="46"/>
      <c r="TYR196" s="46"/>
      <c r="TYS196" s="46"/>
      <c r="TYT196" s="46"/>
      <c r="TYU196" s="46"/>
      <c r="TYV196" s="46"/>
      <c r="TYW196" s="46"/>
      <c r="TYX196" s="46"/>
      <c r="TYY196" s="46"/>
      <c r="TYZ196" s="46"/>
      <c r="TZA196" s="46"/>
      <c r="TZB196" s="46"/>
      <c r="TZC196" s="46"/>
      <c r="TZD196" s="46"/>
      <c r="TZE196" s="46"/>
      <c r="TZF196" s="46"/>
      <c r="TZG196" s="46"/>
      <c r="TZH196" s="46"/>
      <c r="TZI196" s="46"/>
      <c r="TZJ196" s="46"/>
      <c r="TZK196" s="46"/>
      <c r="TZL196" s="46"/>
      <c r="TZM196" s="46"/>
      <c r="TZN196" s="46"/>
      <c r="TZO196" s="46"/>
      <c r="TZP196" s="46"/>
      <c r="TZQ196" s="46"/>
      <c r="TZR196" s="46"/>
      <c r="TZS196" s="46"/>
      <c r="TZT196" s="46"/>
      <c r="TZU196" s="46"/>
      <c r="TZV196" s="46"/>
      <c r="TZW196" s="46"/>
      <c r="TZX196" s="46"/>
      <c r="TZY196" s="46"/>
      <c r="TZZ196" s="46"/>
      <c r="UAA196" s="46"/>
      <c r="UAB196" s="46"/>
      <c r="UAC196" s="46"/>
      <c r="UAD196" s="46"/>
      <c r="UAE196" s="46"/>
      <c r="UAF196" s="46"/>
      <c r="UAG196" s="46"/>
      <c r="UAH196" s="46"/>
      <c r="UAI196" s="46"/>
      <c r="UAJ196" s="46"/>
      <c r="UAK196" s="46"/>
      <c r="UAL196" s="46"/>
      <c r="UAM196" s="46"/>
      <c r="UAN196" s="46"/>
      <c r="UAO196" s="46"/>
      <c r="UAP196" s="46"/>
      <c r="UAQ196" s="46"/>
      <c r="UAR196" s="46"/>
      <c r="UAS196" s="46"/>
      <c r="UAT196" s="46"/>
      <c r="UAU196" s="46"/>
      <c r="UAV196" s="46"/>
      <c r="UAW196" s="46"/>
      <c r="UAX196" s="46"/>
      <c r="UAY196" s="46"/>
      <c r="UAZ196" s="46"/>
      <c r="UBA196" s="46"/>
      <c r="UBB196" s="46"/>
      <c r="UBC196" s="46"/>
      <c r="UBD196" s="46"/>
      <c r="UBE196" s="46"/>
      <c r="UBF196" s="46"/>
      <c r="UBG196" s="46"/>
      <c r="UBH196" s="46"/>
      <c r="UBI196" s="46"/>
      <c r="UBJ196" s="46"/>
      <c r="UBK196" s="46"/>
      <c r="UBL196" s="46"/>
      <c r="UBM196" s="46"/>
      <c r="UBN196" s="46"/>
      <c r="UBO196" s="46"/>
      <c r="UBP196" s="46"/>
      <c r="UBQ196" s="46"/>
      <c r="UBR196" s="46"/>
      <c r="UBS196" s="46"/>
      <c r="UBT196" s="46"/>
      <c r="UBU196" s="46"/>
      <c r="UBV196" s="46"/>
      <c r="UBW196" s="46"/>
      <c r="UBX196" s="46"/>
      <c r="UBY196" s="46"/>
      <c r="UBZ196" s="46"/>
      <c r="UCA196" s="46"/>
      <c r="UCB196" s="46"/>
      <c r="UCC196" s="46"/>
      <c r="UCD196" s="46"/>
      <c r="UCE196" s="46"/>
      <c r="UCF196" s="46"/>
      <c r="UCG196" s="46"/>
      <c r="UCH196" s="46"/>
      <c r="UCI196" s="46"/>
      <c r="UCJ196" s="46"/>
      <c r="UCK196" s="46"/>
      <c r="UCL196" s="46"/>
      <c r="UCM196" s="46"/>
      <c r="UCN196" s="46"/>
      <c r="UCO196" s="46"/>
      <c r="UCP196" s="46"/>
      <c r="UCQ196" s="46"/>
      <c r="UCR196" s="46"/>
      <c r="UCS196" s="46"/>
      <c r="UCT196" s="46"/>
      <c r="UCU196" s="46"/>
      <c r="UCV196" s="46"/>
      <c r="UCW196" s="46"/>
      <c r="UCX196" s="46"/>
      <c r="UCY196" s="46"/>
      <c r="UCZ196" s="46"/>
      <c r="UDA196" s="46"/>
      <c r="UDB196" s="46"/>
      <c r="UDC196" s="46"/>
      <c r="UDD196" s="46"/>
      <c r="UDE196" s="46"/>
      <c r="UDF196" s="46"/>
      <c r="UDG196" s="46"/>
      <c r="UDH196" s="46"/>
      <c r="UDI196" s="46"/>
      <c r="UDJ196" s="46"/>
      <c r="UDK196" s="46"/>
      <c r="UDL196" s="46"/>
      <c r="UDM196" s="46"/>
      <c r="UDN196" s="46"/>
      <c r="UDO196" s="46"/>
      <c r="UDP196" s="46"/>
      <c r="UDQ196" s="46"/>
      <c r="UDR196" s="46"/>
      <c r="UDS196" s="46"/>
      <c r="UDT196" s="46"/>
      <c r="UDU196" s="46"/>
      <c r="UDV196" s="46"/>
      <c r="UDW196" s="46"/>
      <c r="UDX196" s="46"/>
      <c r="UDY196" s="46"/>
      <c r="UDZ196" s="46"/>
      <c r="UEA196" s="46"/>
      <c r="UEB196" s="46"/>
      <c r="UEC196" s="46"/>
      <c r="UED196" s="46"/>
      <c r="UEE196" s="46"/>
      <c r="UEF196" s="46"/>
      <c r="UEG196" s="46"/>
      <c r="UEH196" s="46"/>
      <c r="UEI196" s="46"/>
      <c r="UEJ196" s="46"/>
      <c r="UEK196" s="46"/>
      <c r="UEL196" s="46"/>
      <c r="UEM196" s="46"/>
      <c r="UEN196" s="46"/>
      <c r="UEO196" s="46"/>
      <c r="UEP196" s="46"/>
      <c r="UEQ196" s="46"/>
      <c r="UER196" s="46"/>
      <c r="UES196" s="46"/>
      <c r="UET196" s="46"/>
      <c r="UEU196" s="46"/>
      <c r="UEV196" s="46"/>
      <c r="UEW196" s="46"/>
      <c r="UEX196" s="46"/>
      <c r="UEY196" s="46"/>
      <c r="UEZ196" s="46"/>
      <c r="UFA196" s="46"/>
      <c r="UFB196" s="46"/>
      <c r="UFC196" s="46"/>
      <c r="UFD196" s="46"/>
      <c r="UFE196" s="46"/>
      <c r="UFF196" s="46"/>
      <c r="UFG196" s="46"/>
      <c r="UFH196" s="46"/>
      <c r="UFI196" s="46"/>
      <c r="UFJ196" s="46"/>
      <c r="UFK196" s="46"/>
      <c r="UFL196" s="46"/>
      <c r="UFM196" s="46"/>
      <c r="UFN196" s="46"/>
      <c r="UFO196" s="46"/>
      <c r="UFP196" s="46"/>
      <c r="UFQ196" s="46"/>
      <c r="UFR196" s="46"/>
      <c r="UFS196" s="46"/>
      <c r="UFT196" s="46"/>
      <c r="UFU196" s="46"/>
      <c r="UFV196" s="46"/>
      <c r="UFW196" s="46"/>
      <c r="UFX196" s="46"/>
      <c r="UFY196" s="46"/>
      <c r="UFZ196" s="46"/>
      <c r="UGA196" s="46"/>
      <c r="UGB196" s="46"/>
      <c r="UGC196" s="46"/>
      <c r="UGD196" s="46"/>
      <c r="UGE196" s="46"/>
      <c r="UGF196" s="46"/>
      <c r="UGG196" s="46"/>
      <c r="UGH196" s="46"/>
      <c r="UGI196" s="46"/>
      <c r="UGJ196" s="46"/>
      <c r="UGK196" s="46"/>
      <c r="UGL196" s="46"/>
      <c r="UGM196" s="46"/>
      <c r="UGN196" s="46"/>
      <c r="UGO196" s="46"/>
      <c r="UGP196" s="46"/>
      <c r="UGQ196" s="46"/>
      <c r="UGR196" s="46"/>
      <c r="UGS196" s="46"/>
      <c r="UGT196" s="46"/>
      <c r="UGU196" s="46"/>
      <c r="UGV196" s="46"/>
      <c r="UGW196" s="46"/>
      <c r="UGX196" s="46"/>
      <c r="UGY196" s="46"/>
      <c r="UGZ196" s="46"/>
      <c r="UHA196" s="46"/>
      <c r="UHB196" s="46"/>
      <c r="UHC196" s="46"/>
      <c r="UHD196" s="46"/>
      <c r="UHE196" s="46"/>
      <c r="UHF196" s="46"/>
      <c r="UHG196" s="46"/>
      <c r="UHH196" s="46"/>
      <c r="UHI196" s="46"/>
      <c r="UHJ196" s="46"/>
      <c r="UHK196" s="46"/>
      <c r="UHL196" s="46"/>
      <c r="UHM196" s="46"/>
      <c r="UHN196" s="46"/>
      <c r="UHO196" s="46"/>
      <c r="UHP196" s="46"/>
      <c r="UHQ196" s="46"/>
      <c r="UHR196" s="46"/>
      <c r="UHS196" s="46"/>
      <c r="UHT196" s="46"/>
      <c r="UHU196" s="46"/>
      <c r="UHV196" s="46"/>
      <c r="UHW196" s="46"/>
      <c r="UHX196" s="46"/>
      <c r="UHY196" s="46"/>
      <c r="UHZ196" s="46"/>
      <c r="UIA196" s="46"/>
      <c r="UIB196" s="46"/>
      <c r="UIC196" s="46"/>
      <c r="UID196" s="46"/>
      <c r="UIE196" s="46"/>
      <c r="UIF196" s="46"/>
      <c r="UIG196" s="46"/>
      <c r="UIH196" s="46"/>
      <c r="UII196" s="46"/>
      <c r="UIJ196" s="46"/>
      <c r="UIK196" s="46"/>
      <c r="UIL196" s="46"/>
      <c r="UIM196" s="46"/>
      <c r="UIN196" s="46"/>
      <c r="UIO196" s="46"/>
      <c r="UIP196" s="46"/>
      <c r="UIQ196" s="46"/>
      <c r="UIR196" s="46"/>
      <c r="UIS196" s="46"/>
      <c r="UIT196" s="46"/>
      <c r="UIU196" s="46"/>
      <c r="UIV196" s="46"/>
      <c r="UIW196" s="46"/>
      <c r="UIX196" s="46"/>
      <c r="UIY196" s="46"/>
      <c r="UIZ196" s="46"/>
      <c r="UJA196" s="46"/>
      <c r="UJB196" s="46"/>
      <c r="UJC196" s="46"/>
      <c r="UJD196" s="46"/>
      <c r="UJE196" s="46"/>
      <c r="UJF196" s="46"/>
      <c r="UJG196" s="46"/>
      <c r="UJH196" s="46"/>
      <c r="UJI196" s="46"/>
      <c r="UJJ196" s="46"/>
      <c r="UJK196" s="46"/>
      <c r="UJL196" s="46"/>
      <c r="UJM196" s="46"/>
      <c r="UJN196" s="46"/>
      <c r="UJO196" s="46"/>
      <c r="UJP196" s="46"/>
      <c r="UJQ196" s="46"/>
      <c r="UJR196" s="46"/>
      <c r="UJS196" s="46"/>
      <c r="UJT196" s="46"/>
      <c r="UJU196" s="46"/>
      <c r="UJV196" s="46"/>
      <c r="UJW196" s="46"/>
      <c r="UJX196" s="46"/>
      <c r="UJY196" s="46"/>
      <c r="UJZ196" s="46"/>
      <c r="UKA196" s="46"/>
      <c r="UKB196" s="46"/>
      <c r="UKC196" s="46"/>
      <c r="UKD196" s="46"/>
      <c r="UKE196" s="46"/>
      <c r="UKF196" s="46"/>
      <c r="UKG196" s="46"/>
      <c r="UKH196" s="46"/>
      <c r="UKI196" s="46"/>
      <c r="UKJ196" s="46"/>
      <c r="UKK196" s="46"/>
      <c r="UKL196" s="46"/>
      <c r="UKM196" s="46"/>
      <c r="UKN196" s="46"/>
      <c r="UKO196" s="46"/>
      <c r="UKP196" s="46"/>
      <c r="UKQ196" s="46"/>
      <c r="UKR196" s="46"/>
      <c r="UKS196" s="46"/>
      <c r="UKT196" s="46"/>
      <c r="UKU196" s="46"/>
      <c r="UKV196" s="46"/>
      <c r="UKW196" s="46"/>
      <c r="UKX196" s="46"/>
      <c r="UKY196" s="46"/>
      <c r="UKZ196" s="46"/>
      <c r="ULA196" s="46"/>
      <c r="ULB196" s="46"/>
      <c r="ULC196" s="46"/>
      <c r="ULD196" s="46"/>
      <c r="ULE196" s="46"/>
      <c r="ULF196" s="46"/>
      <c r="ULG196" s="46"/>
      <c r="ULH196" s="46"/>
      <c r="ULI196" s="46"/>
      <c r="ULJ196" s="46"/>
      <c r="ULK196" s="46"/>
      <c r="ULL196" s="46"/>
      <c r="ULM196" s="46"/>
      <c r="ULN196" s="46"/>
      <c r="ULO196" s="46"/>
      <c r="ULP196" s="46"/>
      <c r="ULQ196" s="46"/>
      <c r="ULR196" s="46"/>
      <c r="ULS196" s="46"/>
      <c r="ULT196" s="46"/>
      <c r="ULU196" s="46"/>
      <c r="ULV196" s="46"/>
      <c r="ULW196" s="46"/>
      <c r="ULX196" s="46"/>
      <c r="ULY196" s="46"/>
      <c r="ULZ196" s="46"/>
      <c r="UMA196" s="46"/>
      <c r="UMB196" s="46"/>
      <c r="UMC196" s="46"/>
      <c r="UMD196" s="46"/>
      <c r="UME196" s="46"/>
      <c r="UMF196" s="46"/>
      <c r="UMG196" s="46"/>
      <c r="UMH196" s="46"/>
      <c r="UMI196" s="46"/>
      <c r="UMJ196" s="46"/>
      <c r="UMK196" s="46"/>
      <c r="UML196" s="46"/>
      <c r="UMM196" s="46"/>
      <c r="UMN196" s="46"/>
      <c r="UMO196" s="46"/>
      <c r="UMP196" s="46"/>
      <c r="UMQ196" s="46"/>
      <c r="UMR196" s="46"/>
      <c r="UMS196" s="46"/>
      <c r="UMT196" s="46"/>
      <c r="UMU196" s="46"/>
      <c r="UMV196" s="46"/>
      <c r="UMW196" s="46"/>
      <c r="UMX196" s="46"/>
      <c r="UMY196" s="46"/>
      <c r="UMZ196" s="46"/>
      <c r="UNA196" s="46"/>
      <c r="UNB196" s="46"/>
      <c r="UNC196" s="46"/>
      <c r="UND196" s="46"/>
      <c r="UNE196" s="46"/>
      <c r="UNF196" s="46"/>
      <c r="UNG196" s="46"/>
      <c r="UNH196" s="46"/>
      <c r="UNI196" s="46"/>
      <c r="UNJ196" s="46"/>
      <c r="UNK196" s="46"/>
      <c r="UNL196" s="46"/>
      <c r="UNM196" s="46"/>
      <c r="UNN196" s="46"/>
      <c r="UNO196" s="46"/>
      <c r="UNP196" s="46"/>
      <c r="UNQ196" s="46"/>
      <c r="UNR196" s="46"/>
      <c r="UNS196" s="46"/>
      <c r="UNT196" s="46"/>
      <c r="UNU196" s="46"/>
      <c r="UNV196" s="46"/>
      <c r="UNW196" s="46"/>
      <c r="UNX196" s="46"/>
      <c r="UNY196" s="46"/>
      <c r="UNZ196" s="46"/>
      <c r="UOA196" s="46"/>
      <c r="UOB196" s="46"/>
      <c r="UOC196" s="46"/>
      <c r="UOD196" s="46"/>
      <c r="UOE196" s="46"/>
      <c r="UOF196" s="46"/>
      <c r="UOG196" s="46"/>
      <c r="UOH196" s="46"/>
      <c r="UOI196" s="46"/>
      <c r="UOJ196" s="46"/>
      <c r="UOK196" s="46"/>
      <c r="UOL196" s="46"/>
      <c r="UOM196" s="46"/>
      <c r="UON196" s="46"/>
      <c r="UOO196" s="46"/>
      <c r="UOP196" s="46"/>
      <c r="UOQ196" s="46"/>
      <c r="UOR196" s="46"/>
      <c r="UOS196" s="46"/>
      <c r="UOT196" s="46"/>
      <c r="UOU196" s="46"/>
      <c r="UOV196" s="46"/>
      <c r="UOW196" s="46"/>
      <c r="UOX196" s="46"/>
      <c r="UOY196" s="46"/>
      <c r="UOZ196" s="46"/>
      <c r="UPA196" s="46"/>
      <c r="UPB196" s="46"/>
      <c r="UPC196" s="46"/>
      <c r="UPD196" s="46"/>
      <c r="UPE196" s="46"/>
      <c r="UPF196" s="46"/>
      <c r="UPG196" s="46"/>
      <c r="UPH196" s="46"/>
      <c r="UPI196" s="46"/>
      <c r="UPJ196" s="46"/>
      <c r="UPK196" s="46"/>
      <c r="UPL196" s="46"/>
      <c r="UPM196" s="46"/>
      <c r="UPN196" s="46"/>
      <c r="UPO196" s="46"/>
      <c r="UPP196" s="46"/>
      <c r="UPQ196" s="46"/>
      <c r="UPR196" s="46"/>
      <c r="UPS196" s="46"/>
      <c r="UPT196" s="46"/>
      <c r="UPU196" s="46"/>
      <c r="UPV196" s="46"/>
      <c r="UPW196" s="46"/>
      <c r="UPX196" s="46"/>
      <c r="UPY196" s="46"/>
      <c r="UPZ196" s="46"/>
      <c r="UQA196" s="46"/>
      <c r="UQB196" s="46"/>
      <c r="UQC196" s="46"/>
      <c r="UQD196" s="46"/>
      <c r="UQE196" s="46"/>
      <c r="UQF196" s="46"/>
      <c r="UQG196" s="46"/>
      <c r="UQH196" s="46"/>
      <c r="UQI196" s="46"/>
      <c r="UQJ196" s="46"/>
      <c r="UQK196" s="46"/>
      <c r="UQL196" s="46"/>
      <c r="UQM196" s="46"/>
      <c r="UQN196" s="46"/>
      <c r="UQO196" s="46"/>
      <c r="UQP196" s="46"/>
      <c r="UQQ196" s="46"/>
      <c r="UQR196" s="46"/>
      <c r="UQS196" s="46"/>
      <c r="UQT196" s="46"/>
      <c r="UQU196" s="46"/>
      <c r="UQV196" s="46"/>
      <c r="UQW196" s="46"/>
      <c r="UQX196" s="46"/>
      <c r="UQY196" s="46"/>
      <c r="UQZ196" s="46"/>
      <c r="URA196" s="46"/>
      <c r="URB196" s="46"/>
      <c r="URC196" s="46"/>
      <c r="URD196" s="46"/>
      <c r="URE196" s="46"/>
      <c r="URF196" s="46"/>
      <c r="URG196" s="46"/>
      <c r="URH196" s="46"/>
      <c r="URI196" s="46"/>
      <c r="URJ196" s="46"/>
      <c r="URK196" s="46"/>
      <c r="URL196" s="46"/>
      <c r="URM196" s="46"/>
      <c r="URN196" s="46"/>
      <c r="URO196" s="46"/>
      <c r="URP196" s="46"/>
      <c r="URQ196" s="46"/>
      <c r="URR196" s="46"/>
      <c r="URS196" s="46"/>
      <c r="URT196" s="46"/>
      <c r="URU196" s="46"/>
      <c r="URV196" s="46"/>
      <c r="URW196" s="46"/>
      <c r="URX196" s="46"/>
      <c r="URY196" s="46"/>
      <c r="URZ196" s="46"/>
      <c r="USA196" s="46"/>
      <c r="USB196" s="46"/>
      <c r="USC196" s="46"/>
      <c r="USD196" s="46"/>
      <c r="USE196" s="46"/>
      <c r="USF196" s="46"/>
      <c r="USG196" s="46"/>
      <c r="USH196" s="46"/>
      <c r="USI196" s="46"/>
      <c r="USJ196" s="46"/>
      <c r="USK196" s="46"/>
      <c r="USL196" s="46"/>
      <c r="USM196" s="46"/>
      <c r="USN196" s="46"/>
      <c r="USO196" s="46"/>
      <c r="USP196" s="46"/>
      <c r="USQ196" s="46"/>
      <c r="USR196" s="46"/>
      <c r="USS196" s="46"/>
      <c r="UST196" s="46"/>
      <c r="USU196" s="46"/>
      <c r="USV196" s="46"/>
      <c r="USW196" s="46"/>
      <c r="USX196" s="46"/>
      <c r="USY196" s="46"/>
      <c r="USZ196" s="46"/>
      <c r="UTA196" s="46"/>
      <c r="UTB196" s="46"/>
      <c r="UTC196" s="46"/>
      <c r="UTD196" s="46"/>
      <c r="UTE196" s="46"/>
      <c r="UTF196" s="46"/>
      <c r="UTG196" s="46"/>
      <c r="UTH196" s="46"/>
      <c r="UTI196" s="46"/>
      <c r="UTJ196" s="46"/>
      <c r="UTK196" s="46"/>
      <c r="UTL196" s="46"/>
      <c r="UTM196" s="46"/>
      <c r="UTN196" s="46"/>
      <c r="UTO196" s="46"/>
      <c r="UTP196" s="46"/>
      <c r="UTQ196" s="46"/>
      <c r="UTR196" s="46"/>
      <c r="UTS196" s="46"/>
      <c r="UTT196" s="46"/>
      <c r="UTU196" s="46"/>
      <c r="UTV196" s="46"/>
      <c r="UTW196" s="46"/>
      <c r="UTX196" s="46"/>
      <c r="UTY196" s="46"/>
      <c r="UTZ196" s="46"/>
      <c r="UUA196" s="46"/>
      <c r="UUB196" s="46"/>
      <c r="UUC196" s="46"/>
      <c r="UUD196" s="46"/>
      <c r="UUE196" s="46"/>
      <c r="UUF196" s="46"/>
      <c r="UUG196" s="46"/>
      <c r="UUH196" s="46"/>
      <c r="UUI196" s="46"/>
      <c r="UUJ196" s="46"/>
      <c r="UUK196" s="46"/>
      <c r="UUL196" s="46"/>
      <c r="UUM196" s="46"/>
      <c r="UUN196" s="46"/>
      <c r="UUO196" s="46"/>
      <c r="UUP196" s="46"/>
      <c r="UUQ196" s="46"/>
      <c r="UUR196" s="46"/>
      <c r="UUS196" s="46"/>
      <c r="UUT196" s="46"/>
      <c r="UUU196" s="46"/>
      <c r="UUV196" s="46"/>
      <c r="UUW196" s="46"/>
      <c r="UUX196" s="46"/>
      <c r="UUY196" s="46"/>
      <c r="UUZ196" s="46"/>
      <c r="UVA196" s="46"/>
      <c r="UVB196" s="46"/>
      <c r="UVC196" s="46"/>
      <c r="UVD196" s="46"/>
      <c r="UVE196" s="46"/>
      <c r="UVF196" s="46"/>
      <c r="UVG196" s="46"/>
      <c r="UVH196" s="46"/>
      <c r="UVI196" s="46"/>
      <c r="UVJ196" s="46"/>
      <c r="UVK196" s="46"/>
      <c r="UVL196" s="46"/>
      <c r="UVM196" s="46"/>
      <c r="UVN196" s="46"/>
      <c r="UVO196" s="46"/>
      <c r="UVP196" s="46"/>
      <c r="UVQ196" s="46"/>
      <c r="UVR196" s="46"/>
      <c r="UVS196" s="46"/>
      <c r="UVT196" s="46"/>
      <c r="UVU196" s="46"/>
      <c r="UVV196" s="46"/>
      <c r="UVW196" s="46"/>
      <c r="UVX196" s="46"/>
      <c r="UVY196" s="46"/>
      <c r="UVZ196" s="46"/>
      <c r="UWA196" s="46"/>
      <c r="UWB196" s="46"/>
      <c r="UWC196" s="46"/>
      <c r="UWD196" s="46"/>
      <c r="UWE196" s="46"/>
      <c r="UWF196" s="46"/>
      <c r="UWG196" s="46"/>
      <c r="UWH196" s="46"/>
      <c r="UWI196" s="46"/>
      <c r="UWJ196" s="46"/>
      <c r="UWK196" s="46"/>
      <c r="UWL196" s="46"/>
      <c r="UWM196" s="46"/>
      <c r="UWN196" s="46"/>
      <c r="UWO196" s="46"/>
      <c r="UWP196" s="46"/>
      <c r="UWQ196" s="46"/>
      <c r="UWR196" s="46"/>
      <c r="UWS196" s="46"/>
      <c r="UWT196" s="46"/>
      <c r="UWU196" s="46"/>
      <c r="UWV196" s="46"/>
      <c r="UWW196" s="46"/>
      <c r="UWX196" s="46"/>
      <c r="UWY196" s="46"/>
      <c r="UWZ196" s="46"/>
      <c r="UXA196" s="46"/>
      <c r="UXB196" s="46"/>
      <c r="UXC196" s="46"/>
      <c r="UXD196" s="46"/>
      <c r="UXE196" s="46"/>
      <c r="UXF196" s="46"/>
      <c r="UXG196" s="46"/>
      <c r="UXH196" s="46"/>
      <c r="UXI196" s="46"/>
      <c r="UXJ196" s="46"/>
      <c r="UXK196" s="46"/>
      <c r="UXL196" s="46"/>
      <c r="UXM196" s="46"/>
      <c r="UXN196" s="46"/>
      <c r="UXO196" s="46"/>
      <c r="UXP196" s="46"/>
      <c r="UXQ196" s="46"/>
      <c r="UXR196" s="46"/>
      <c r="UXS196" s="46"/>
      <c r="UXT196" s="46"/>
      <c r="UXU196" s="46"/>
      <c r="UXV196" s="46"/>
      <c r="UXW196" s="46"/>
      <c r="UXX196" s="46"/>
      <c r="UXY196" s="46"/>
      <c r="UXZ196" s="46"/>
      <c r="UYA196" s="46"/>
      <c r="UYB196" s="46"/>
      <c r="UYC196" s="46"/>
      <c r="UYD196" s="46"/>
      <c r="UYE196" s="46"/>
      <c r="UYF196" s="46"/>
      <c r="UYG196" s="46"/>
      <c r="UYH196" s="46"/>
      <c r="UYI196" s="46"/>
      <c r="UYJ196" s="46"/>
      <c r="UYK196" s="46"/>
      <c r="UYL196" s="46"/>
      <c r="UYM196" s="46"/>
      <c r="UYN196" s="46"/>
      <c r="UYO196" s="46"/>
      <c r="UYP196" s="46"/>
      <c r="UYQ196" s="46"/>
      <c r="UYR196" s="46"/>
      <c r="UYS196" s="46"/>
      <c r="UYT196" s="46"/>
      <c r="UYU196" s="46"/>
      <c r="UYV196" s="46"/>
      <c r="UYW196" s="46"/>
      <c r="UYX196" s="46"/>
      <c r="UYY196" s="46"/>
      <c r="UYZ196" s="46"/>
      <c r="UZA196" s="46"/>
      <c r="UZB196" s="46"/>
      <c r="UZC196" s="46"/>
      <c r="UZD196" s="46"/>
      <c r="UZE196" s="46"/>
      <c r="UZF196" s="46"/>
      <c r="UZG196" s="46"/>
      <c r="UZH196" s="46"/>
      <c r="UZI196" s="46"/>
      <c r="UZJ196" s="46"/>
      <c r="UZK196" s="46"/>
      <c r="UZL196" s="46"/>
      <c r="UZM196" s="46"/>
      <c r="UZN196" s="46"/>
      <c r="UZO196" s="46"/>
      <c r="UZP196" s="46"/>
      <c r="UZQ196" s="46"/>
      <c r="UZR196" s="46"/>
      <c r="UZS196" s="46"/>
      <c r="UZT196" s="46"/>
      <c r="UZU196" s="46"/>
      <c r="UZV196" s="46"/>
      <c r="UZW196" s="46"/>
      <c r="UZX196" s="46"/>
      <c r="UZY196" s="46"/>
      <c r="UZZ196" s="46"/>
      <c r="VAA196" s="46"/>
      <c r="VAB196" s="46"/>
      <c r="VAC196" s="46"/>
      <c r="VAD196" s="46"/>
      <c r="VAE196" s="46"/>
      <c r="VAF196" s="46"/>
      <c r="VAG196" s="46"/>
      <c r="VAH196" s="46"/>
      <c r="VAI196" s="46"/>
      <c r="VAJ196" s="46"/>
      <c r="VAK196" s="46"/>
      <c r="VAL196" s="46"/>
      <c r="VAM196" s="46"/>
      <c r="VAN196" s="46"/>
      <c r="VAO196" s="46"/>
      <c r="VAP196" s="46"/>
      <c r="VAQ196" s="46"/>
      <c r="VAR196" s="46"/>
      <c r="VAS196" s="46"/>
      <c r="VAT196" s="46"/>
      <c r="VAU196" s="46"/>
      <c r="VAV196" s="46"/>
      <c r="VAW196" s="46"/>
      <c r="VAX196" s="46"/>
      <c r="VAY196" s="46"/>
      <c r="VAZ196" s="46"/>
      <c r="VBA196" s="46"/>
      <c r="VBB196" s="46"/>
      <c r="VBC196" s="46"/>
      <c r="VBD196" s="46"/>
      <c r="VBE196" s="46"/>
      <c r="VBF196" s="46"/>
      <c r="VBG196" s="46"/>
      <c r="VBH196" s="46"/>
      <c r="VBI196" s="46"/>
      <c r="VBJ196" s="46"/>
      <c r="VBK196" s="46"/>
      <c r="VBL196" s="46"/>
      <c r="VBM196" s="46"/>
      <c r="VBN196" s="46"/>
      <c r="VBO196" s="46"/>
      <c r="VBP196" s="46"/>
      <c r="VBQ196" s="46"/>
      <c r="VBR196" s="46"/>
      <c r="VBS196" s="46"/>
      <c r="VBT196" s="46"/>
      <c r="VBU196" s="46"/>
      <c r="VBV196" s="46"/>
      <c r="VBW196" s="46"/>
      <c r="VBX196" s="46"/>
      <c r="VBY196" s="46"/>
      <c r="VBZ196" s="46"/>
      <c r="VCA196" s="46"/>
      <c r="VCB196" s="46"/>
      <c r="VCC196" s="46"/>
      <c r="VCD196" s="46"/>
      <c r="VCE196" s="46"/>
      <c r="VCF196" s="46"/>
      <c r="VCG196" s="46"/>
      <c r="VCH196" s="46"/>
      <c r="VCI196" s="46"/>
      <c r="VCJ196" s="46"/>
      <c r="VCK196" s="46"/>
      <c r="VCL196" s="46"/>
      <c r="VCM196" s="46"/>
      <c r="VCN196" s="46"/>
      <c r="VCO196" s="46"/>
      <c r="VCP196" s="46"/>
      <c r="VCQ196" s="46"/>
      <c r="VCR196" s="46"/>
      <c r="VCS196" s="46"/>
      <c r="VCT196" s="46"/>
      <c r="VCU196" s="46"/>
      <c r="VCV196" s="46"/>
      <c r="VCW196" s="46"/>
      <c r="VCX196" s="46"/>
      <c r="VCY196" s="46"/>
      <c r="VCZ196" s="46"/>
      <c r="VDA196" s="46"/>
      <c r="VDB196" s="46"/>
      <c r="VDC196" s="46"/>
      <c r="VDD196" s="46"/>
      <c r="VDE196" s="46"/>
      <c r="VDF196" s="46"/>
      <c r="VDG196" s="46"/>
      <c r="VDH196" s="46"/>
      <c r="VDI196" s="46"/>
      <c r="VDJ196" s="46"/>
      <c r="VDK196" s="46"/>
      <c r="VDL196" s="46"/>
      <c r="VDM196" s="46"/>
      <c r="VDN196" s="46"/>
      <c r="VDO196" s="46"/>
      <c r="VDP196" s="46"/>
      <c r="VDQ196" s="46"/>
      <c r="VDR196" s="46"/>
      <c r="VDS196" s="46"/>
      <c r="VDT196" s="46"/>
      <c r="VDU196" s="46"/>
      <c r="VDV196" s="46"/>
      <c r="VDW196" s="46"/>
      <c r="VDX196" s="46"/>
      <c r="VDY196" s="46"/>
      <c r="VDZ196" s="46"/>
      <c r="VEA196" s="46"/>
      <c r="VEB196" s="46"/>
      <c r="VEC196" s="46"/>
      <c r="VED196" s="46"/>
      <c r="VEE196" s="46"/>
      <c r="VEF196" s="46"/>
      <c r="VEG196" s="46"/>
      <c r="VEH196" s="46"/>
      <c r="VEI196" s="46"/>
      <c r="VEJ196" s="46"/>
      <c r="VEK196" s="46"/>
      <c r="VEL196" s="46"/>
      <c r="VEM196" s="46"/>
      <c r="VEN196" s="46"/>
      <c r="VEO196" s="46"/>
      <c r="VEP196" s="46"/>
      <c r="VEQ196" s="46"/>
      <c r="VER196" s="46"/>
      <c r="VES196" s="46"/>
      <c r="VET196" s="46"/>
      <c r="VEU196" s="46"/>
      <c r="VEV196" s="46"/>
      <c r="VEW196" s="46"/>
      <c r="VEX196" s="46"/>
      <c r="VEY196" s="46"/>
      <c r="VEZ196" s="46"/>
      <c r="VFA196" s="46"/>
      <c r="VFB196" s="46"/>
      <c r="VFC196" s="46"/>
      <c r="VFD196" s="46"/>
      <c r="VFE196" s="46"/>
      <c r="VFF196" s="46"/>
      <c r="VFG196" s="46"/>
      <c r="VFH196" s="46"/>
      <c r="VFI196" s="46"/>
      <c r="VFJ196" s="46"/>
      <c r="VFK196" s="46"/>
      <c r="VFL196" s="46"/>
      <c r="VFM196" s="46"/>
      <c r="VFN196" s="46"/>
      <c r="VFO196" s="46"/>
      <c r="VFP196" s="46"/>
      <c r="VFQ196" s="46"/>
      <c r="VFR196" s="46"/>
      <c r="VFS196" s="46"/>
      <c r="VFT196" s="46"/>
      <c r="VFU196" s="46"/>
      <c r="VFV196" s="46"/>
      <c r="VFW196" s="46"/>
      <c r="VFX196" s="46"/>
      <c r="VFY196" s="46"/>
      <c r="VFZ196" s="46"/>
      <c r="VGA196" s="46"/>
      <c r="VGB196" s="46"/>
      <c r="VGC196" s="46"/>
      <c r="VGD196" s="46"/>
      <c r="VGE196" s="46"/>
      <c r="VGF196" s="46"/>
      <c r="VGG196" s="46"/>
      <c r="VGH196" s="46"/>
      <c r="VGI196" s="46"/>
      <c r="VGJ196" s="46"/>
      <c r="VGK196" s="46"/>
      <c r="VGL196" s="46"/>
      <c r="VGM196" s="46"/>
      <c r="VGN196" s="46"/>
      <c r="VGO196" s="46"/>
      <c r="VGP196" s="46"/>
      <c r="VGQ196" s="46"/>
      <c r="VGR196" s="46"/>
      <c r="VGS196" s="46"/>
      <c r="VGT196" s="46"/>
      <c r="VGU196" s="46"/>
      <c r="VGV196" s="46"/>
      <c r="VGW196" s="46"/>
      <c r="VGX196" s="46"/>
      <c r="VGY196" s="46"/>
      <c r="VGZ196" s="46"/>
      <c r="VHA196" s="46"/>
      <c r="VHB196" s="46"/>
      <c r="VHC196" s="46"/>
      <c r="VHD196" s="46"/>
      <c r="VHE196" s="46"/>
      <c r="VHF196" s="46"/>
      <c r="VHG196" s="46"/>
      <c r="VHH196" s="46"/>
      <c r="VHI196" s="46"/>
      <c r="VHJ196" s="46"/>
      <c r="VHK196" s="46"/>
      <c r="VHL196" s="46"/>
      <c r="VHM196" s="46"/>
      <c r="VHN196" s="46"/>
      <c r="VHO196" s="46"/>
      <c r="VHP196" s="46"/>
      <c r="VHQ196" s="46"/>
      <c r="VHR196" s="46"/>
      <c r="VHS196" s="46"/>
      <c r="VHT196" s="46"/>
      <c r="VHU196" s="46"/>
      <c r="VHV196" s="46"/>
      <c r="VHW196" s="46"/>
      <c r="VHX196" s="46"/>
      <c r="VHY196" s="46"/>
      <c r="VHZ196" s="46"/>
      <c r="VIA196" s="46"/>
      <c r="VIB196" s="46"/>
      <c r="VIC196" s="46"/>
      <c r="VID196" s="46"/>
      <c r="VIE196" s="46"/>
      <c r="VIF196" s="46"/>
      <c r="VIG196" s="46"/>
      <c r="VIH196" s="46"/>
      <c r="VII196" s="46"/>
      <c r="VIJ196" s="46"/>
      <c r="VIK196" s="46"/>
      <c r="VIL196" s="46"/>
      <c r="VIM196" s="46"/>
      <c r="VIN196" s="46"/>
      <c r="VIO196" s="46"/>
      <c r="VIP196" s="46"/>
      <c r="VIQ196" s="46"/>
      <c r="VIR196" s="46"/>
      <c r="VIS196" s="46"/>
      <c r="VIT196" s="46"/>
      <c r="VIU196" s="46"/>
      <c r="VIV196" s="46"/>
      <c r="VIW196" s="46"/>
      <c r="VIX196" s="46"/>
      <c r="VIY196" s="46"/>
      <c r="VIZ196" s="46"/>
      <c r="VJA196" s="46"/>
      <c r="VJB196" s="46"/>
      <c r="VJC196" s="46"/>
      <c r="VJD196" s="46"/>
      <c r="VJE196" s="46"/>
      <c r="VJF196" s="46"/>
      <c r="VJG196" s="46"/>
      <c r="VJH196" s="46"/>
      <c r="VJI196" s="46"/>
      <c r="VJJ196" s="46"/>
      <c r="VJK196" s="46"/>
      <c r="VJL196" s="46"/>
      <c r="VJM196" s="46"/>
      <c r="VJN196" s="46"/>
      <c r="VJO196" s="46"/>
      <c r="VJP196" s="46"/>
      <c r="VJQ196" s="46"/>
      <c r="VJR196" s="46"/>
      <c r="VJS196" s="46"/>
      <c r="VJT196" s="46"/>
      <c r="VJU196" s="46"/>
      <c r="VJV196" s="46"/>
      <c r="VJW196" s="46"/>
      <c r="VJX196" s="46"/>
      <c r="VJY196" s="46"/>
      <c r="VJZ196" s="46"/>
      <c r="VKA196" s="46"/>
      <c r="VKB196" s="46"/>
      <c r="VKC196" s="46"/>
      <c r="VKD196" s="46"/>
      <c r="VKE196" s="46"/>
      <c r="VKF196" s="46"/>
      <c r="VKG196" s="46"/>
      <c r="VKH196" s="46"/>
      <c r="VKI196" s="46"/>
      <c r="VKJ196" s="46"/>
      <c r="VKK196" s="46"/>
      <c r="VKL196" s="46"/>
      <c r="VKM196" s="46"/>
      <c r="VKN196" s="46"/>
      <c r="VKO196" s="46"/>
      <c r="VKP196" s="46"/>
      <c r="VKQ196" s="46"/>
      <c r="VKR196" s="46"/>
      <c r="VKS196" s="46"/>
      <c r="VKT196" s="46"/>
      <c r="VKU196" s="46"/>
      <c r="VKV196" s="46"/>
      <c r="VKW196" s="46"/>
      <c r="VKX196" s="46"/>
      <c r="VKY196" s="46"/>
      <c r="VKZ196" s="46"/>
      <c r="VLA196" s="46"/>
      <c r="VLB196" s="46"/>
      <c r="VLC196" s="46"/>
      <c r="VLD196" s="46"/>
      <c r="VLE196" s="46"/>
      <c r="VLF196" s="46"/>
      <c r="VLG196" s="46"/>
      <c r="VLH196" s="46"/>
      <c r="VLI196" s="46"/>
      <c r="VLJ196" s="46"/>
      <c r="VLK196" s="46"/>
      <c r="VLL196" s="46"/>
      <c r="VLM196" s="46"/>
      <c r="VLN196" s="46"/>
      <c r="VLO196" s="46"/>
      <c r="VLP196" s="46"/>
      <c r="VLQ196" s="46"/>
      <c r="VLR196" s="46"/>
      <c r="VLS196" s="46"/>
      <c r="VLT196" s="46"/>
      <c r="VLU196" s="46"/>
      <c r="VLV196" s="46"/>
      <c r="VLW196" s="46"/>
      <c r="VLX196" s="46"/>
      <c r="VLY196" s="46"/>
      <c r="VLZ196" s="46"/>
      <c r="VMA196" s="46"/>
      <c r="VMB196" s="46"/>
      <c r="VMC196" s="46"/>
      <c r="VMD196" s="46"/>
      <c r="VME196" s="46"/>
      <c r="VMF196" s="46"/>
      <c r="VMG196" s="46"/>
      <c r="VMH196" s="46"/>
      <c r="VMI196" s="46"/>
      <c r="VMJ196" s="46"/>
      <c r="VMK196" s="46"/>
      <c r="VML196" s="46"/>
      <c r="VMM196" s="46"/>
      <c r="VMN196" s="46"/>
      <c r="VMO196" s="46"/>
      <c r="VMP196" s="46"/>
      <c r="VMQ196" s="46"/>
      <c r="VMR196" s="46"/>
      <c r="VMS196" s="46"/>
      <c r="VMT196" s="46"/>
      <c r="VMU196" s="46"/>
      <c r="VMV196" s="46"/>
      <c r="VMW196" s="46"/>
      <c r="VMX196" s="46"/>
      <c r="VMY196" s="46"/>
      <c r="VMZ196" s="46"/>
      <c r="VNA196" s="46"/>
      <c r="VNB196" s="46"/>
      <c r="VNC196" s="46"/>
      <c r="VND196" s="46"/>
      <c r="VNE196" s="46"/>
      <c r="VNF196" s="46"/>
      <c r="VNG196" s="46"/>
      <c r="VNH196" s="46"/>
      <c r="VNI196" s="46"/>
      <c r="VNJ196" s="46"/>
      <c r="VNK196" s="46"/>
      <c r="VNL196" s="46"/>
      <c r="VNM196" s="46"/>
      <c r="VNN196" s="46"/>
      <c r="VNO196" s="46"/>
      <c r="VNP196" s="46"/>
      <c r="VNQ196" s="46"/>
      <c r="VNR196" s="46"/>
      <c r="VNS196" s="46"/>
      <c r="VNT196" s="46"/>
      <c r="VNU196" s="46"/>
      <c r="VNV196" s="46"/>
      <c r="VNW196" s="46"/>
      <c r="VNX196" s="46"/>
      <c r="VNY196" s="46"/>
      <c r="VNZ196" s="46"/>
      <c r="VOA196" s="46"/>
      <c r="VOB196" s="46"/>
      <c r="VOC196" s="46"/>
      <c r="VOD196" s="46"/>
      <c r="VOE196" s="46"/>
      <c r="VOF196" s="46"/>
      <c r="VOG196" s="46"/>
      <c r="VOH196" s="46"/>
      <c r="VOI196" s="46"/>
      <c r="VOJ196" s="46"/>
      <c r="VOK196" s="46"/>
      <c r="VOL196" s="46"/>
      <c r="VOM196" s="46"/>
      <c r="VON196" s="46"/>
      <c r="VOO196" s="46"/>
      <c r="VOP196" s="46"/>
      <c r="VOQ196" s="46"/>
      <c r="VOR196" s="46"/>
      <c r="VOS196" s="46"/>
      <c r="VOT196" s="46"/>
      <c r="VOU196" s="46"/>
      <c r="VOV196" s="46"/>
      <c r="VOW196" s="46"/>
      <c r="VOX196" s="46"/>
      <c r="VOY196" s="46"/>
      <c r="VOZ196" s="46"/>
      <c r="VPA196" s="46"/>
      <c r="VPB196" s="46"/>
      <c r="VPC196" s="46"/>
      <c r="VPD196" s="46"/>
      <c r="VPE196" s="46"/>
      <c r="VPF196" s="46"/>
      <c r="VPG196" s="46"/>
      <c r="VPH196" s="46"/>
      <c r="VPI196" s="46"/>
      <c r="VPJ196" s="46"/>
      <c r="VPK196" s="46"/>
      <c r="VPL196" s="46"/>
      <c r="VPM196" s="46"/>
      <c r="VPN196" s="46"/>
      <c r="VPO196" s="46"/>
      <c r="VPP196" s="46"/>
      <c r="VPQ196" s="46"/>
      <c r="VPR196" s="46"/>
      <c r="VPS196" s="46"/>
      <c r="VPT196" s="46"/>
      <c r="VPU196" s="46"/>
      <c r="VPV196" s="46"/>
      <c r="VPW196" s="46"/>
      <c r="VPX196" s="46"/>
      <c r="VPY196" s="46"/>
      <c r="VPZ196" s="46"/>
      <c r="VQA196" s="46"/>
      <c r="VQB196" s="46"/>
      <c r="VQC196" s="46"/>
      <c r="VQD196" s="46"/>
      <c r="VQE196" s="46"/>
      <c r="VQF196" s="46"/>
      <c r="VQG196" s="46"/>
      <c r="VQH196" s="46"/>
      <c r="VQI196" s="46"/>
      <c r="VQJ196" s="46"/>
      <c r="VQK196" s="46"/>
      <c r="VQL196" s="46"/>
      <c r="VQM196" s="46"/>
      <c r="VQN196" s="46"/>
      <c r="VQO196" s="46"/>
      <c r="VQP196" s="46"/>
      <c r="VQQ196" s="46"/>
      <c r="VQR196" s="46"/>
      <c r="VQS196" s="46"/>
      <c r="VQT196" s="46"/>
      <c r="VQU196" s="46"/>
      <c r="VQV196" s="46"/>
      <c r="VQW196" s="46"/>
      <c r="VQX196" s="46"/>
      <c r="VQY196" s="46"/>
      <c r="VQZ196" s="46"/>
      <c r="VRA196" s="46"/>
      <c r="VRB196" s="46"/>
      <c r="VRC196" s="46"/>
      <c r="VRD196" s="46"/>
      <c r="VRE196" s="46"/>
      <c r="VRF196" s="46"/>
      <c r="VRG196" s="46"/>
      <c r="VRH196" s="46"/>
      <c r="VRI196" s="46"/>
      <c r="VRJ196" s="46"/>
      <c r="VRK196" s="46"/>
      <c r="VRL196" s="46"/>
      <c r="VRM196" s="46"/>
      <c r="VRN196" s="46"/>
      <c r="VRO196" s="46"/>
      <c r="VRP196" s="46"/>
      <c r="VRQ196" s="46"/>
      <c r="VRR196" s="46"/>
      <c r="VRS196" s="46"/>
      <c r="VRT196" s="46"/>
      <c r="VRU196" s="46"/>
      <c r="VRV196" s="46"/>
      <c r="VRW196" s="46"/>
      <c r="VRX196" s="46"/>
      <c r="VRY196" s="46"/>
      <c r="VRZ196" s="46"/>
      <c r="VSA196" s="46"/>
      <c r="VSB196" s="46"/>
      <c r="VSC196" s="46"/>
      <c r="VSD196" s="46"/>
      <c r="VSE196" s="46"/>
      <c r="VSF196" s="46"/>
      <c r="VSG196" s="46"/>
      <c r="VSH196" s="46"/>
      <c r="VSI196" s="46"/>
      <c r="VSJ196" s="46"/>
      <c r="VSK196" s="46"/>
      <c r="VSL196" s="46"/>
      <c r="VSM196" s="46"/>
      <c r="VSN196" s="46"/>
      <c r="VSO196" s="46"/>
      <c r="VSP196" s="46"/>
      <c r="VSQ196" s="46"/>
      <c r="VSR196" s="46"/>
      <c r="VSS196" s="46"/>
      <c r="VST196" s="46"/>
      <c r="VSU196" s="46"/>
      <c r="VSV196" s="46"/>
      <c r="VSW196" s="46"/>
      <c r="VSX196" s="46"/>
      <c r="VSY196" s="46"/>
      <c r="VSZ196" s="46"/>
      <c r="VTA196" s="46"/>
      <c r="VTB196" s="46"/>
      <c r="VTC196" s="46"/>
      <c r="VTD196" s="46"/>
      <c r="VTE196" s="46"/>
      <c r="VTF196" s="46"/>
      <c r="VTG196" s="46"/>
      <c r="VTH196" s="46"/>
      <c r="VTI196" s="46"/>
      <c r="VTJ196" s="46"/>
      <c r="VTK196" s="46"/>
      <c r="VTL196" s="46"/>
      <c r="VTM196" s="46"/>
      <c r="VTN196" s="46"/>
      <c r="VTO196" s="46"/>
      <c r="VTP196" s="46"/>
      <c r="VTQ196" s="46"/>
      <c r="VTR196" s="46"/>
      <c r="VTS196" s="46"/>
      <c r="VTT196" s="46"/>
      <c r="VTU196" s="46"/>
      <c r="VTV196" s="46"/>
      <c r="VTW196" s="46"/>
      <c r="VTX196" s="46"/>
      <c r="VTY196" s="46"/>
      <c r="VTZ196" s="46"/>
      <c r="VUA196" s="46"/>
      <c r="VUB196" s="46"/>
      <c r="VUC196" s="46"/>
      <c r="VUD196" s="46"/>
      <c r="VUE196" s="46"/>
      <c r="VUF196" s="46"/>
      <c r="VUG196" s="46"/>
      <c r="VUH196" s="46"/>
      <c r="VUI196" s="46"/>
      <c r="VUJ196" s="46"/>
      <c r="VUK196" s="46"/>
      <c r="VUL196" s="46"/>
      <c r="VUM196" s="46"/>
      <c r="VUN196" s="46"/>
      <c r="VUO196" s="46"/>
      <c r="VUP196" s="46"/>
      <c r="VUQ196" s="46"/>
      <c r="VUR196" s="46"/>
      <c r="VUS196" s="46"/>
      <c r="VUT196" s="46"/>
      <c r="VUU196" s="46"/>
      <c r="VUV196" s="46"/>
      <c r="VUW196" s="46"/>
      <c r="VUX196" s="46"/>
      <c r="VUY196" s="46"/>
      <c r="VUZ196" s="46"/>
      <c r="VVA196" s="46"/>
      <c r="VVB196" s="46"/>
      <c r="VVC196" s="46"/>
      <c r="VVD196" s="46"/>
      <c r="VVE196" s="46"/>
      <c r="VVF196" s="46"/>
      <c r="VVG196" s="46"/>
      <c r="VVH196" s="46"/>
      <c r="VVI196" s="46"/>
      <c r="VVJ196" s="46"/>
      <c r="VVK196" s="46"/>
      <c r="VVL196" s="46"/>
      <c r="VVM196" s="46"/>
      <c r="VVN196" s="46"/>
      <c r="VVO196" s="46"/>
      <c r="VVP196" s="46"/>
      <c r="VVQ196" s="46"/>
      <c r="VVR196" s="46"/>
      <c r="VVS196" s="46"/>
      <c r="VVT196" s="46"/>
      <c r="VVU196" s="46"/>
      <c r="VVV196" s="46"/>
      <c r="VVW196" s="46"/>
      <c r="VVX196" s="46"/>
      <c r="VVY196" s="46"/>
      <c r="VVZ196" s="46"/>
      <c r="VWA196" s="46"/>
      <c r="VWB196" s="46"/>
      <c r="VWC196" s="46"/>
      <c r="VWD196" s="46"/>
      <c r="VWE196" s="46"/>
      <c r="VWF196" s="46"/>
      <c r="VWG196" s="46"/>
      <c r="VWH196" s="46"/>
      <c r="VWI196" s="46"/>
      <c r="VWJ196" s="46"/>
      <c r="VWK196" s="46"/>
      <c r="VWL196" s="46"/>
      <c r="VWM196" s="46"/>
      <c r="VWN196" s="46"/>
      <c r="VWO196" s="46"/>
      <c r="VWP196" s="46"/>
      <c r="VWQ196" s="46"/>
      <c r="VWR196" s="46"/>
      <c r="VWS196" s="46"/>
      <c r="VWT196" s="46"/>
      <c r="VWU196" s="46"/>
      <c r="VWV196" s="46"/>
      <c r="VWW196" s="46"/>
      <c r="VWX196" s="46"/>
      <c r="VWY196" s="46"/>
      <c r="VWZ196" s="46"/>
      <c r="VXA196" s="46"/>
      <c r="VXB196" s="46"/>
      <c r="VXC196" s="46"/>
      <c r="VXD196" s="46"/>
      <c r="VXE196" s="46"/>
      <c r="VXF196" s="46"/>
      <c r="VXG196" s="46"/>
      <c r="VXH196" s="46"/>
      <c r="VXI196" s="46"/>
      <c r="VXJ196" s="46"/>
      <c r="VXK196" s="46"/>
      <c r="VXL196" s="46"/>
      <c r="VXM196" s="46"/>
      <c r="VXN196" s="46"/>
      <c r="VXO196" s="46"/>
      <c r="VXP196" s="46"/>
      <c r="VXQ196" s="46"/>
      <c r="VXR196" s="46"/>
      <c r="VXS196" s="46"/>
      <c r="VXT196" s="46"/>
      <c r="VXU196" s="46"/>
      <c r="VXV196" s="46"/>
      <c r="VXW196" s="46"/>
      <c r="VXX196" s="46"/>
      <c r="VXY196" s="46"/>
      <c r="VXZ196" s="46"/>
      <c r="VYA196" s="46"/>
      <c r="VYB196" s="46"/>
      <c r="VYC196" s="46"/>
      <c r="VYD196" s="46"/>
      <c r="VYE196" s="46"/>
      <c r="VYF196" s="46"/>
      <c r="VYG196" s="46"/>
      <c r="VYH196" s="46"/>
      <c r="VYI196" s="46"/>
      <c r="VYJ196" s="46"/>
      <c r="VYK196" s="46"/>
      <c r="VYL196" s="46"/>
      <c r="VYM196" s="46"/>
      <c r="VYN196" s="46"/>
      <c r="VYO196" s="46"/>
      <c r="VYP196" s="46"/>
      <c r="VYQ196" s="46"/>
      <c r="VYR196" s="46"/>
      <c r="VYS196" s="46"/>
      <c r="VYT196" s="46"/>
      <c r="VYU196" s="46"/>
      <c r="VYV196" s="46"/>
      <c r="VYW196" s="46"/>
      <c r="VYX196" s="46"/>
      <c r="VYY196" s="46"/>
      <c r="VYZ196" s="46"/>
      <c r="VZA196" s="46"/>
      <c r="VZB196" s="46"/>
      <c r="VZC196" s="46"/>
      <c r="VZD196" s="46"/>
      <c r="VZE196" s="46"/>
      <c r="VZF196" s="46"/>
      <c r="VZG196" s="46"/>
      <c r="VZH196" s="46"/>
      <c r="VZI196" s="46"/>
      <c r="VZJ196" s="46"/>
      <c r="VZK196" s="46"/>
      <c r="VZL196" s="46"/>
      <c r="VZM196" s="46"/>
      <c r="VZN196" s="46"/>
      <c r="VZO196" s="46"/>
      <c r="VZP196" s="46"/>
      <c r="VZQ196" s="46"/>
      <c r="VZR196" s="46"/>
      <c r="VZS196" s="46"/>
      <c r="VZT196" s="46"/>
      <c r="VZU196" s="46"/>
      <c r="VZV196" s="46"/>
      <c r="VZW196" s="46"/>
      <c r="VZX196" s="46"/>
      <c r="VZY196" s="46"/>
      <c r="VZZ196" s="46"/>
      <c r="WAA196" s="46"/>
      <c r="WAB196" s="46"/>
      <c r="WAC196" s="46"/>
      <c r="WAD196" s="46"/>
      <c r="WAE196" s="46"/>
      <c r="WAF196" s="46"/>
      <c r="WAG196" s="46"/>
      <c r="WAH196" s="46"/>
      <c r="WAI196" s="46"/>
      <c r="WAJ196" s="46"/>
      <c r="WAK196" s="46"/>
      <c r="WAL196" s="46"/>
      <c r="WAM196" s="46"/>
      <c r="WAN196" s="46"/>
      <c r="WAO196" s="46"/>
      <c r="WAP196" s="46"/>
      <c r="WAQ196" s="46"/>
      <c r="WAR196" s="46"/>
      <c r="WAS196" s="46"/>
      <c r="WAT196" s="46"/>
      <c r="WAU196" s="46"/>
      <c r="WAV196" s="46"/>
      <c r="WAW196" s="46"/>
      <c r="WAX196" s="46"/>
      <c r="WAY196" s="46"/>
      <c r="WAZ196" s="46"/>
      <c r="WBA196" s="46"/>
      <c r="WBB196" s="46"/>
      <c r="WBC196" s="46"/>
      <c r="WBD196" s="46"/>
      <c r="WBE196" s="46"/>
      <c r="WBF196" s="46"/>
      <c r="WBG196" s="46"/>
      <c r="WBH196" s="46"/>
      <c r="WBI196" s="46"/>
      <c r="WBJ196" s="46"/>
      <c r="WBK196" s="46"/>
      <c r="WBL196" s="46"/>
      <c r="WBM196" s="46"/>
      <c r="WBN196" s="46"/>
      <c r="WBO196" s="46"/>
      <c r="WBP196" s="46"/>
      <c r="WBQ196" s="46"/>
      <c r="WBR196" s="46"/>
      <c r="WBS196" s="46"/>
      <c r="WBT196" s="46"/>
      <c r="WBU196" s="46"/>
      <c r="WBV196" s="46"/>
      <c r="WBW196" s="46"/>
      <c r="WBX196" s="46"/>
      <c r="WBY196" s="46"/>
      <c r="WBZ196" s="46"/>
      <c r="WCA196" s="46"/>
      <c r="WCB196" s="46"/>
      <c r="WCC196" s="46"/>
      <c r="WCD196" s="46"/>
      <c r="WCE196" s="46"/>
      <c r="WCF196" s="46"/>
      <c r="WCG196" s="46"/>
      <c r="WCH196" s="46"/>
      <c r="WCI196" s="46"/>
      <c r="WCJ196" s="46"/>
      <c r="WCK196" s="46"/>
      <c r="WCL196" s="46"/>
      <c r="WCM196" s="46"/>
      <c r="WCN196" s="46"/>
      <c r="WCO196" s="46"/>
      <c r="WCP196" s="46"/>
      <c r="WCQ196" s="46"/>
      <c r="WCR196" s="46"/>
      <c r="WCS196" s="46"/>
      <c r="WCT196" s="46"/>
      <c r="WCU196" s="46"/>
      <c r="WCV196" s="46"/>
      <c r="WCW196" s="46"/>
      <c r="WCX196" s="46"/>
      <c r="WCY196" s="46"/>
      <c r="WCZ196" s="46"/>
      <c r="WDA196" s="46"/>
      <c r="WDB196" s="46"/>
      <c r="WDC196" s="46"/>
      <c r="WDD196" s="46"/>
      <c r="WDE196" s="46"/>
      <c r="WDF196" s="46"/>
      <c r="WDG196" s="46"/>
      <c r="WDH196" s="46"/>
      <c r="WDI196" s="46"/>
      <c r="WDJ196" s="46"/>
      <c r="WDK196" s="46"/>
      <c r="WDL196" s="46"/>
      <c r="WDM196" s="46"/>
      <c r="WDN196" s="46"/>
      <c r="WDO196" s="46"/>
      <c r="WDP196" s="46"/>
      <c r="WDQ196" s="46"/>
      <c r="WDR196" s="46"/>
      <c r="WDS196" s="46"/>
      <c r="WDT196" s="46"/>
      <c r="WDU196" s="46"/>
      <c r="WDV196" s="46"/>
      <c r="WDW196" s="46"/>
      <c r="WDX196" s="46"/>
      <c r="WDY196" s="46"/>
      <c r="WDZ196" s="46"/>
      <c r="WEA196" s="46"/>
      <c r="WEB196" s="46"/>
      <c r="WEC196" s="46"/>
      <c r="WED196" s="46"/>
      <c r="WEE196" s="46"/>
      <c r="WEF196" s="46"/>
      <c r="WEG196" s="46"/>
      <c r="WEH196" s="46"/>
      <c r="WEI196" s="46"/>
      <c r="WEJ196" s="46"/>
      <c r="WEK196" s="46"/>
      <c r="WEL196" s="46"/>
      <c r="WEM196" s="46"/>
      <c r="WEN196" s="46"/>
      <c r="WEO196" s="46"/>
      <c r="WEP196" s="46"/>
      <c r="WEQ196" s="46"/>
      <c r="WER196" s="46"/>
      <c r="WES196" s="46"/>
      <c r="WET196" s="46"/>
      <c r="WEU196" s="46"/>
      <c r="WEV196" s="46"/>
      <c r="WEW196" s="46"/>
      <c r="WEX196" s="46"/>
      <c r="WEY196" s="46"/>
      <c r="WEZ196" s="46"/>
      <c r="WFA196" s="46"/>
      <c r="WFB196" s="46"/>
      <c r="WFC196" s="46"/>
      <c r="WFD196" s="46"/>
      <c r="WFE196" s="46"/>
      <c r="WFF196" s="46"/>
      <c r="WFG196" s="46"/>
      <c r="WFH196" s="46"/>
      <c r="WFI196" s="46"/>
      <c r="WFJ196" s="46"/>
      <c r="WFK196" s="46"/>
      <c r="WFL196" s="46"/>
      <c r="WFM196" s="46"/>
      <c r="WFN196" s="46"/>
      <c r="WFO196" s="46"/>
      <c r="WFP196" s="46"/>
      <c r="WFQ196" s="46"/>
      <c r="WFR196" s="46"/>
      <c r="WFS196" s="46"/>
      <c r="WFT196" s="46"/>
      <c r="WFU196" s="46"/>
      <c r="WFV196" s="46"/>
      <c r="WFW196" s="46"/>
      <c r="WFX196" s="46"/>
      <c r="WFY196" s="46"/>
      <c r="WFZ196" s="46"/>
      <c r="WGA196" s="46"/>
      <c r="WGB196" s="46"/>
      <c r="WGC196" s="46"/>
      <c r="WGD196" s="46"/>
      <c r="WGE196" s="46"/>
      <c r="WGF196" s="46"/>
      <c r="WGG196" s="46"/>
      <c r="WGH196" s="46"/>
      <c r="WGI196" s="46"/>
      <c r="WGJ196" s="46"/>
      <c r="WGK196" s="46"/>
      <c r="WGL196" s="46"/>
      <c r="WGM196" s="46"/>
      <c r="WGN196" s="46"/>
      <c r="WGO196" s="46"/>
      <c r="WGP196" s="46"/>
      <c r="WGQ196" s="46"/>
      <c r="WGR196" s="46"/>
      <c r="WGS196" s="46"/>
      <c r="WGT196" s="46"/>
      <c r="WGU196" s="46"/>
      <c r="WGV196" s="46"/>
      <c r="WGW196" s="46"/>
      <c r="WGX196" s="46"/>
      <c r="WGY196" s="46"/>
      <c r="WGZ196" s="46"/>
      <c r="WHA196" s="46"/>
      <c r="WHB196" s="46"/>
      <c r="WHC196" s="46"/>
      <c r="WHD196" s="46"/>
      <c r="WHE196" s="46"/>
      <c r="WHF196" s="46"/>
      <c r="WHG196" s="46"/>
      <c r="WHH196" s="46"/>
      <c r="WHI196" s="46"/>
      <c r="WHJ196" s="46"/>
      <c r="WHK196" s="46"/>
      <c r="WHL196" s="46"/>
      <c r="WHM196" s="46"/>
      <c r="WHN196" s="46"/>
      <c r="WHO196" s="46"/>
      <c r="WHP196" s="46"/>
      <c r="WHQ196" s="46"/>
      <c r="WHR196" s="46"/>
      <c r="WHS196" s="46"/>
      <c r="WHT196" s="46"/>
      <c r="WHU196" s="46"/>
      <c r="WHV196" s="46"/>
      <c r="WHW196" s="46"/>
      <c r="WHX196" s="46"/>
      <c r="WHY196" s="46"/>
      <c r="WHZ196" s="46"/>
      <c r="WIA196" s="46"/>
      <c r="WIB196" s="46"/>
      <c r="WIC196" s="46"/>
      <c r="WID196" s="46"/>
      <c r="WIE196" s="46"/>
      <c r="WIF196" s="46"/>
      <c r="WIG196" s="46"/>
      <c r="WIH196" s="46"/>
      <c r="WII196" s="46"/>
      <c r="WIJ196" s="46"/>
      <c r="WIK196" s="46"/>
      <c r="WIL196" s="46"/>
      <c r="WIM196" s="46"/>
      <c r="WIN196" s="46"/>
      <c r="WIO196" s="46"/>
      <c r="WIP196" s="46"/>
      <c r="WIQ196" s="46"/>
      <c r="WIR196" s="46"/>
      <c r="WIS196" s="46"/>
      <c r="WIT196" s="46"/>
      <c r="WIU196" s="46"/>
      <c r="WIV196" s="46"/>
      <c r="WIW196" s="46"/>
      <c r="WIX196" s="46"/>
      <c r="WIY196" s="46"/>
      <c r="WIZ196" s="46"/>
      <c r="WJA196" s="46"/>
      <c r="WJB196" s="46"/>
      <c r="WJC196" s="46"/>
      <c r="WJD196" s="46"/>
      <c r="WJE196" s="46"/>
      <c r="WJF196" s="46"/>
      <c r="WJG196" s="46"/>
      <c r="WJH196" s="46"/>
      <c r="WJI196" s="46"/>
      <c r="WJJ196" s="46"/>
      <c r="WJK196" s="46"/>
      <c r="WJL196" s="46"/>
      <c r="WJM196" s="46"/>
      <c r="WJN196" s="46"/>
      <c r="WJO196" s="46"/>
      <c r="WJP196" s="46"/>
      <c r="WJQ196" s="46"/>
      <c r="WJR196" s="46"/>
      <c r="WJS196" s="46"/>
      <c r="WJT196" s="46"/>
      <c r="WJU196" s="46"/>
      <c r="WJV196" s="46"/>
      <c r="WJW196" s="46"/>
      <c r="WJX196" s="46"/>
      <c r="WJY196" s="46"/>
      <c r="WJZ196" s="46"/>
      <c r="WKA196" s="46"/>
      <c r="WKB196" s="46"/>
      <c r="WKC196" s="46"/>
      <c r="WKD196" s="46"/>
      <c r="WKE196" s="46"/>
      <c r="WKF196" s="46"/>
      <c r="WKG196" s="46"/>
      <c r="WKH196" s="46"/>
      <c r="WKI196" s="46"/>
      <c r="WKJ196" s="46"/>
      <c r="WKK196" s="46"/>
      <c r="WKL196" s="46"/>
      <c r="WKM196" s="46"/>
      <c r="WKN196" s="46"/>
      <c r="WKO196" s="46"/>
      <c r="WKP196" s="46"/>
      <c r="WKQ196" s="46"/>
      <c r="WKR196" s="46"/>
      <c r="WKS196" s="46"/>
      <c r="WKT196" s="46"/>
      <c r="WKU196" s="46"/>
      <c r="WKV196" s="46"/>
      <c r="WKW196" s="46"/>
      <c r="WKX196" s="46"/>
      <c r="WKY196" s="46"/>
      <c r="WKZ196" s="46"/>
      <c r="WLA196" s="46"/>
      <c r="WLB196" s="46"/>
      <c r="WLC196" s="46"/>
      <c r="WLD196" s="46"/>
      <c r="WLE196" s="46"/>
      <c r="WLF196" s="46"/>
      <c r="WLG196" s="46"/>
      <c r="WLH196" s="46"/>
      <c r="WLI196" s="46"/>
      <c r="WLJ196" s="46"/>
      <c r="WLK196" s="46"/>
      <c r="WLL196" s="46"/>
      <c r="WLM196" s="46"/>
      <c r="WLN196" s="46"/>
      <c r="WLO196" s="46"/>
      <c r="WLP196" s="46"/>
      <c r="WLQ196" s="46"/>
      <c r="WLR196" s="46"/>
      <c r="WLS196" s="46"/>
      <c r="WLT196" s="46"/>
      <c r="WLU196" s="46"/>
      <c r="WLV196" s="46"/>
      <c r="WLW196" s="46"/>
      <c r="WLX196" s="46"/>
      <c r="WLY196" s="46"/>
      <c r="WLZ196" s="46"/>
      <c r="WMA196" s="46"/>
      <c r="WMB196" s="46"/>
      <c r="WMC196" s="46"/>
      <c r="WMD196" s="46"/>
      <c r="WME196" s="46"/>
      <c r="WMF196" s="46"/>
      <c r="WMG196" s="46"/>
      <c r="WMH196" s="46"/>
      <c r="WMI196" s="46"/>
      <c r="WMJ196" s="46"/>
      <c r="WMK196" s="46"/>
      <c r="WML196" s="46"/>
      <c r="WMM196" s="46"/>
      <c r="WMN196" s="46"/>
      <c r="WMO196" s="46"/>
      <c r="WMP196" s="46"/>
      <c r="WMQ196" s="46"/>
      <c r="WMR196" s="46"/>
      <c r="WMS196" s="46"/>
      <c r="WMT196" s="46"/>
      <c r="WMU196" s="46"/>
      <c r="WMV196" s="46"/>
      <c r="WMW196" s="46"/>
      <c r="WMX196" s="46"/>
      <c r="WMY196" s="46"/>
      <c r="WMZ196" s="46"/>
      <c r="WNA196" s="46"/>
      <c r="WNB196" s="46"/>
      <c r="WNC196" s="46"/>
      <c r="WND196" s="46"/>
      <c r="WNE196" s="46"/>
      <c r="WNF196" s="46"/>
      <c r="WNG196" s="46"/>
      <c r="WNH196" s="46"/>
      <c r="WNI196" s="46"/>
      <c r="WNJ196" s="46"/>
      <c r="WNK196" s="46"/>
      <c r="WNL196" s="46"/>
      <c r="WNM196" s="46"/>
      <c r="WNN196" s="46"/>
      <c r="WNO196" s="46"/>
      <c r="WNP196" s="46"/>
      <c r="WNQ196" s="46"/>
      <c r="WNR196" s="46"/>
      <c r="WNS196" s="46"/>
      <c r="WNT196" s="46"/>
      <c r="WNU196" s="46"/>
      <c r="WNV196" s="46"/>
      <c r="WNW196" s="46"/>
      <c r="WNX196" s="46"/>
      <c r="WNY196" s="46"/>
      <c r="WNZ196" s="46"/>
      <c r="WOA196" s="46"/>
      <c r="WOB196" s="46"/>
      <c r="WOC196" s="46"/>
      <c r="WOD196" s="46"/>
      <c r="WOE196" s="46"/>
      <c r="WOF196" s="46"/>
      <c r="WOG196" s="46"/>
      <c r="WOH196" s="46"/>
      <c r="WOI196" s="46"/>
      <c r="WOJ196" s="46"/>
      <c r="WOK196" s="46"/>
      <c r="WOL196" s="46"/>
      <c r="WOM196" s="46"/>
      <c r="WON196" s="46"/>
      <c r="WOO196" s="46"/>
      <c r="WOP196" s="46"/>
      <c r="WOQ196" s="46"/>
      <c r="WOR196" s="46"/>
      <c r="WOS196" s="46"/>
      <c r="WOT196" s="46"/>
      <c r="WOU196" s="46"/>
      <c r="WOV196" s="46"/>
      <c r="WOW196" s="46"/>
      <c r="WOX196" s="46"/>
      <c r="WOY196" s="46"/>
      <c r="WOZ196" s="46"/>
      <c r="WPA196" s="46"/>
      <c r="WPB196" s="46"/>
      <c r="WPC196" s="46"/>
      <c r="WPD196" s="46"/>
      <c r="WPE196" s="46"/>
      <c r="WPF196" s="46"/>
      <c r="WPG196" s="46"/>
      <c r="WPH196" s="46"/>
      <c r="WPI196" s="46"/>
      <c r="WPJ196" s="46"/>
      <c r="WPK196" s="46"/>
      <c r="WPL196" s="46"/>
      <c r="WPM196" s="46"/>
      <c r="WPN196" s="46"/>
      <c r="WPO196" s="46"/>
      <c r="WPP196" s="46"/>
      <c r="WPQ196" s="46"/>
      <c r="WPR196" s="46"/>
      <c r="WPS196" s="46"/>
      <c r="WPT196" s="46"/>
      <c r="WPU196" s="46"/>
      <c r="WPV196" s="46"/>
      <c r="WPW196" s="46"/>
      <c r="WPX196" s="46"/>
      <c r="WPY196" s="46"/>
      <c r="WPZ196" s="46"/>
      <c r="WQA196" s="46"/>
      <c r="WQB196" s="46"/>
      <c r="WQC196" s="46"/>
      <c r="WQD196" s="46"/>
      <c r="WQE196" s="46"/>
      <c r="WQF196" s="46"/>
      <c r="WQG196" s="46"/>
      <c r="WQH196" s="46"/>
      <c r="WQI196" s="46"/>
      <c r="WQJ196" s="46"/>
      <c r="WQK196" s="46"/>
      <c r="WQL196" s="46"/>
      <c r="WQM196" s="46"/>
      <c r="WQN196" s="46"/>
      <c r="WQO196" s="46"/>
      <c r="WQP196" s="46"/>
      <c r="WQQ196" s="46"/>
      <c r="WQR196" s="46"/>
      <c r="WQS196" s="46"/>
      <c r="WQT196" s="46"/>
      <c r="WQU196" s="46"/>
      <c r="WQV196" s="46"/>
      <c r="WQW196" s="46"/>
      <c r="WQX196" s="46"/>
      <c r="WQY196" s="46"/>
      <c r="WQZ196" s="46"/>
      <c r="WRA196" s="46"/>
      <c r="WRB196" s="46"/>
      <c r="WRC196" s="46"/>
      <c r="WRD196" s="46"/>
      <c r="WRE196" s="46"/>
      <c r="WRF196" s="46"/>
      <c r="WRG196" s="46"/>
      <c r="WRH196" s="46"/>
      <c r="WRI196" s="46"/>
      <c r="WRJ196" s="46"/>
      <c r="WRK196" s="46"/>
      <c r="WRL196" s="46"/>
      <c r="WRM196" s="46"/>
      <c r="WRN196" s="46"/>
      <c r="WRO196" s="46"/>
      <c r="WRP196" s="46"/>
      <c r="WRQ196" s="46"/>
      <c r="WRR196" s="46"/>
      <c r="WRS196" s="46"/>
      <c r="WRT196" s="46"/>
      <c r="WRU196" s="46"/>
      <c r="WRV196" s="46"/>
      <c r="WRW196" s="46"/>
      <c r="WRX196" s="46"/>
      <c r="WRY196" s="46"/>
      <c r="WRZ196" s="46"/>
      <c r="WSA196" s="46"/>
      <c r="WSB196" s="46"/>
      <c r="WSC196" s="46"/>
      <c r="WSD196" s="46"/>
      <c r="WSE196" s="46"/>
      <c r="WSF196" s="46"/>
      <c r="WSG196" s="46"/>
      <c r="WSH196" s="46"/>
      <c r="WSI196" s="46"/>
      <c r="WSJ196" s="46"/>
      <c r="WSK196" s="46"/>
      <c r="WSL196" s="46"/>
      <c r="WSM196" s="46"/>
      <c r="WSN196" s="46"/>
      <c r="WSO196" s="46"/>
      <c r="WSP196" s="46"/>
      <c r="WSQ196" s="46"/>
      <c r="WSR196" s="46"/>
      <c r="WSS196" s="46"/>
      <c r="WST196" s="46"/>
      <c r="WSU196" s="46"/>
      <c r="WSV196" s="46"/>
      <c r="WSW196" s="46"/>
      <c r="WSX196" s="46"/>
      <c r="WSY196" s="46"/>
      <c r="WSZ196" s="46"/>
      <c r="WTA196" s="46"/>
      <c r="WTB196" s="46"/>
      <c r="WTC196" s="46"/>
      <c r="WTD196" s="46"/>
      <c r="WTE196" s="46"/>
      <c r="WTF196" s="46"/>
      <c r="WTG196" s="46"/>
      <c r="WTH196" s="46"/>
      <c r="WTI196" s="46"/>
      <c r="WTJ196" s="46"/>
      <c r="WTK196" s="46"/>
      <c r="WTL196" s="46"/>
      <c r="WTM196" s="46"/>
      <c r="WTN196" s="46"/>
      <c r="WTO196" s="46"/>
      <c r="WTP196" s="46"/>
      <c r="WTQ196" s="46"/>
      <c r="WTR196" s="46"/>
      <c r="WTS196" s="46"/>
      <c r="WTT196" s="46"/>
      <c r="WTU196" s="46"/>
      <c r="WTV196" s="46"/>
      <c r="WTW196" s="46"/>
      <c r="WTX196" s="46"/>
      <c r="WTY196" s="46"/>
      <c r="WTZ196" s="46"/>
      <c r="WUA196" s="46"/>
      <c r="WUB196" s="46"/>
      <c r="WUC196" s="46"/>
      <c r="WUD196" s="46"/>
      <c r="WUE196" s="46"/>
      <c r="WUF196" s="46"/>
      <c r="WUG196" s="46"/>
      <c r="WUH196" s="46"/>
      <c r="WUI196" s="46"/>
      <c r="WUJ196" s="46"/>
      <c r="WUK196" s="46"/>
      <c r="WUL196" s="46"/>
      <c r="WUM196" s="46"/>
      <c r="WUN196" s="46"/>
      <c r="WUO196" s="46"/>
      <c r="WUP196" s="46"/>
      <c r="WUQ196" s="46"/>
      <c r="WUR196" s="46"/>
      <c r="WUS196" s="46"/>
      <c r="WUT196" s="46"/>
      <c r="WUU196" s="46"/>
      <c r="WUV196" s="46"/>
      <c r="WUW196" s="46"/>
      <c r="WUX196" s="46"/>
      <c r="WUY196" s="46"/>
      <c r="WUZ196" s="46"/>
      <c r="WVA196" s="46"/>
      <c r="WVB196" s="46"/>
      <c r="WVC196" s="46"/>
      <c r="WVD196" s="46"/>
      <c r="WVE196" s="46"/>
      <c r="WVF196" s="46"/>
      <c r="WVG196" s="46"/>
      <c r="WVH196" s="46"/>
      <c r="WVI196" s="46"/>
      <c r="WVJ196" s="46"/>
      <c r="WVK196" s="46"/>
      <c r="WVL196" s="46"/>
      <c r="WVM196" s="46"/>
      <c r="WVN196" s="46"/>
      <c r="WVO196" s="46"/>
      <c r="WVP196" s="46"/>
      <c r="WVQ196" s="46"/>
      <c r="WVR196" s="46"/>
      <c r="WVS196" s="46"/>
      <c r="WVT196" s="46"/>
      <c r="WVU196" s="46"/>
      <c r="WVV196" s="46"/>
      <c r="WVW196" s="46"/>
      <c r="WVX196" s="46"/>
      <c r="WVY196" s="46"/>
      <c r="WVZ196" s="46"/>
      <c r="WWA196" s="46"/>
      <c r="WWB196" s="46"/>
      <c r="WWC196" s="46"/>
      <c r="WWD196" s="46"/>
      <c r="WWE196" s="46"/>
      <c r="WWF196" s="46"/>
      <c r="WWG196" s="46"/>
      <c r="WWH196" s="46"/>
      <c r="WWI196" s="46"/>
      <c r="WWJ196" s="46"/>
      <c r="WWK196" s="46"/>
      <c r="WWL196" s="46"/>
      <c r="WWM196" s="46"/>
      <c r="WWN196" s="46"/>
      <c r="WWO196" s="46"/>
      <c r="WWP196" s="46"/>
      <c r="WWQ196" s="46"/>
      <c r="WWR196" s="46"/>
      <c r="WWS196" s="46"/>
      <c r="WWT196" s="46"/>
      <c r="WWU196" s="46"/>
      <c r="WWV196" s="46"/>
      <c r="WWW196" s="46"/>
      <c r="WWX196" s="46"/>
      <c r="WWY196" s="46"/>
      <c r="WWZ196" s="46"/>
      <c r="WXA196" s="46"/>
      <c r="WXB196" s="46"/>
      <c r="WXC196" s="46"/>
      <c r="WXD196" s="46"/>
      <c r="WXE196" s="46"/>
      <c r="WXF196" s="46"/>
      <c r="WXG196" s="46"/>
      <c r="WXH196" s="46"/>
      <c r="WXI196" s="46"/>
      <c r="WXJ196" s="46"/>
      <c r="WXK196" s="46"/>
      <c r="WXL196" s="46"/>
      <c r="WXM196" s="46"/>
      <c r="WXN196" s="46"/>
      <c r="WXO196" s="46"/>
      <c r="WXP196" s="46"/>
      <c r="WXQ196" s="46"/>
      <c r="WXR196" s="46"/>
      <c r="WXS196" s="46"/>
      <c r="WXT196" s="46"/>
      <c r="WXU196" s="46"/>
      <c r="WXV196" s="46"/>
      <c r="WXW196" s="46"/>
      <c r="WXX196" s="46"/>
      <c r="WXY196" s="46"/>
      <c r="WXZ196" s="46"/>
      <c r="WYA196" s="46"/>
      <c r="WYB196" s="46"/>
      <c r="WYC196" s="46"/>
      <c r="WYD196" s="46"/>
      <c r="WYE196" s="46"/>
      <c r="WYF196" s="46"/>
      <c r="WYG196" s="46"/>
      <c r="WYH196" s="46"/>
      <c r="WYI196" s="46"/>
      <c r="WYJ196" s="46"/>
      <c r="WYK196" s="46"/>
      <c r="WYL196" s="46"/>
      <c r="WYM196" s="46"/>
      <c r="WYN196" s="46"/>
      <c r="WYO196" s="46"/>
      <c r="WYP196" s="46"/>
      <c r="WYQ196" s="46"/>
      <c r="WYR196" s="46"/>
      <c r="WYS196" s="46"/>
      <c r="WYT196" s="46"/>
      <c r="WYU196" s="46"/>
      <c r="WYV196" s="46"/>
      <c r="WYW196" s="46"/>
      <c r="WYX196" s="46"/>
      <c r="WYY196" s="46"/>
      <c r="WYZ196" s="46"/>
      <c r="WZA196" s="46"/>
      <c r="WZB196" s="46"/>
      <c r="WZC196" s="46"/>
      <c r="WZD196" s="46"/>
      <c r="WZE196" s="46"/>
      <c r="WZF196" s="46"/>
      <c r="WZG196" s="46"/>
      <c r="WZH196" s="46"/>
      <c r="WZI196" s="46"/>
      <c r="WZJ196" s="46"/>
      <c r="WZK196" s="46"/>
      <c r="WZL196" s="46"/>
      <c r="WZM196" s="46"/>
      <c r="WZN196" s="46"/>
      <c r="WZO196" s="46"/>
      <c r="WZP196" s="46"/>
      <c r="WZQ196" s="46"/>
      <c r="WZR196" s="46"/>
      <c r="WZS196" s="46"/>
      <c r="WZT196" s="46"/>
      <c r="WZU196" s="46"/>
      <c r="WZV196" s="46"/>
      <c r="WZW196" s="46"/>
      <c r="WZX196" s="46"/>
      <c r="WZY196" s="46"/>
      <c r="WZZ196" s="46"/>
      <c r="XAA196" s="46"/>
      <c r="XAB196" s="46"/>
      <c r="XAC196" s="46"/>
      <c r="XAD196" s="46"/>
      <c r="XAE196" s="46"/>
      <c r="XAF196" s="46"/>
      <c r="XAG196" s="46"/>
      <c r="XAH196" s="46"/>
      <c r="XAI196" s="46"/>
      <c r="XAJ196" s="46"/>
      <c r="XAK196" s="46"/>
      <c r="XAL196" s="46"/>
      <c r="XAM196" s="46"/>
      <c r="XAN196" s="46"/>
      <c r="XAO196" s="46"/>
      <c r="XAP196" s="46"/>
      <c r="XAQ196" s="46"/>
      <c r="XAR196" s="46"/>
      <c r="XAS196" s="46"/>
      <c r="XAT196" s="46"/>
      <c r="XAU196" s="46"/>
      <c r="XAV196" s="46"/>
      <c r="XAW196" s="46"/>
      <c r="XAX196" s="46"/>
      <c r="XAY196" s="46"/>
      <c r="XAZ196" s="46"/>
      <c r="XBA196" s="46"/>
      <c r="XBB196" s="46"/>
      <c r="XBC196" s="46"/>
      <c r="XBD196" s="46"/>
      <c r="XBE196" s="46"/>
      <c r="XBF196" s="46"/>
      <c r="XBG196" s="46"/>
      <c r="XBH196" s="46"/>
      <c r="XBI196" s="46"/>
      <c r="XBJ196" s="46"/>
      <c r="XBK196" s="46"/>
      <c r="XBL196" s="46"/>
      <c r="XBM196" s="46"/>
      <c r="XBN196" s="46"/>
      <c r="XBO196" s="46"/>
      <c r="XBP196" s="46"/>
      <c r="XBQ196" s="46"/>
      <c r="XBR196" s="46"/>
      <c r="XBS196" s="46"/>
      <c r="XBT196" s="46"/>
      <c r="XBU196" s="46"/>
      <c r="XBV196" s="46"/>
      <c r="XBW196" s="46"/>
      <c r="XBX196" s="46"/>
      <c r="XBY196" s="46"/>
      <c r="XBZ196" s="46"/>
      <c r="XCA196" s="46"/>
      <c r="XCB196" s="46"/>
      <c r="XCC196" s="46"/>
      <c r="XCD196" s="46"/>
      <c r="XCE196" s="46"/>
      <c r="XCF196" s="46"/>
      <c r="XCG196" s="46"/>
      <c r="XCH196" s="46"/>
      <c r="XCI196" s="46"/>
      <c r="XCJ196" s="46"/>
      <c r="XCK196" s="46"/>
      <c r="XCL196" s="46"/>
      <c r="XCM196" s="46"/>
      <c r="XCN196" s="46"/>
      <c r="XCO196" s="46"/>
      <c r="XCP196" s="46"/>
      <c r="XCQ196" s="46"/>
      <c r="XCR196" s="46"/>
      <c r="XCS196" s="46"/>
      <c r="XCT196" s="46"/>
      <c r="XCU196" s="46"/>
      <c r="XCV196" s="46"/>
      <c r="XCW196" s="46"/>
      <c r="XCX196" s="46"/>
      <c r="XCY196" s="46"/>
      <c r="XCZ196" s="46"/>
      <c r="XDA196" s="46"/>
      <c r="XDB196" s="46"/>
      <c r="XDC196" s="46"/>
      <c r="XDD196" s="46"/>
      <c r="XDE196" s="46"/>
      <c r="XDF196" s="46"/>
      <c r="XDG196" s="46"/>
      <c r="XDH196" s="46"/>
      <c r="XDI196" s="46"/>
      <c r="XDJ196" s="46"/>
      <c r="XDK196" s="46"/>
      <c r="XDL196" s="46"/>
      <c r="XDM196" s="46"/>
      <c r="XDN196" s="46"/>
      <c r="XDO196" s="46"/>
      <c r="XDP196" s="46"/>
      <c r="XDQ196" s="46"/>
      <c r="XDR196" s="46"/>
      <c r="XDS196" s="46"/>
      <c r="XDT196" s="46"/>
      <c r="XDU196" s="46"/>
      <c r="XDV196" s="46"/>
      <c r="XDW196" s="46"/>
      <c r="XDX196" s="46"/>
      <c r="XDY196" s="46"/>
      <c r="XDZ196" s="46"/>
      <c r="XEA196" s="46"/>
      <c r="XEB196" s="46"/>
      <c r="XEC196" s="46"/>
      <c r="XED196" s="46"/>
      <c r="XEE196" s="46"/>
      <c r="XEF196" s="46"/>
      <c r="XEG196" s="46"/>
      <c r="XEH196" s="46"/>
      <c r="XEI196" s="46"/>
      <c r="XEJ196" s="46"/>
      <c r="XEK196" s="46"/>
      <c r="XEL196" s="46"/>
      <c r="XEM196" s="46"/>
      <c r="XEN196" s="46"/>
      <c r="XEO196" s="46"/>
      <c r="XEP196" s="46"/>
      <c r="XEQ196" s="46"/>
      <c r="XER196" s="46"/>
      <c r="XES196" s="46"/>
      <c r="XET196" s="46"/>
      <c r="XEU196" s="46"/>
      <c r="XEV196" s="46"/>
      <c r="XEW196" s="46"/>
      <c r="XEX196" s="46"/>
      <c r="XEY196" s="46"/>
      <c r="XEZ196" s="46"/>
      <c r="XFA196" s="46"/>
      <c r="XFB196" s="46"/>
      <c r="XFC196" s="46"/>
    </row>
    <row r="197" spans="1:16383" s="47" customFormat="1" ht="15" customHeight="1">
      <c r="A197" s="142">
        <v>222</v>
      </c>
      <c r="B197" s="139" t="s">
        <v>385</v>
      </c>
      <c r="C197" s="139">
        <v>10</v>
      </c>
      <c r="D197" s="144" t="s">
        <v>352</v>
      </c>
      <c r="E197" s="141">
        <v>11.77</v>
      </c>
      <c r="F197" s="137">
        <f t="shared" si="41"/>
        <v>9</v>
      </c>
      <c r="G197" s="33">
        <f t="shared" si="42"/>
        <v>1</v>
      </c>
      <c r="H197" s="138">
        <v>1</v>
      </c>
      <c r="I197" s="138"/>
      <c r="J197" s="138"/>
      <c r="K197" s="138"/>
      <c r="L197" s="138"/>
      <c r="M197" s="138"/>
      <c r="N197" s="138"/>
      <c r="O197" s="138"/>
      <c r="P197" s="138"/>
      <c r="Q197" s="138"/>
      <c r="R197" s="138"/>
      <c r="S197" s="138"/>
      <c r="T197" s="138"/>
      <c r="U197" s="139" t="s">
        <v>150</v>
      </c>
      <c r="V197" s="128">
        <f t="shared" si="43"/>
        <v>11.77</v>
      </c>
      <c r="W197" s="128">
        <f t="shared" si="44"/>
        <v>117.69999999999999</v>
      </c>
    </row>
    <row r="198" spans="1:16383" s="47" customFormat="1" ht="15" customHeight="1">
      <c r="A198" s="142">
        <v>224</v>
      </c>
      <c r="B198" s="139" t="s">
        <v>385</v>
      </c>
      <c r="C198" s="139">
        <v>6</v>
      </c>
      <c r="D198" s="153" t="s">
        <v>354</v>
      </c>
      <c r="E198" s="141">
        <v>119.78</v>
      </c>
      <c r="F198" s="137">
        <f t="shared" si="41"/>
        <v>5</v>
      </c>
      <c r="G198" s="33">
        <f t="shared" si="42"/>
        <v>1</v>
      </c>
      <c r="H198" s="138">
        <v>1</v>
      </c>
      <c r="I198" s="138"/>
      <c r="J198" s="138"/>
      <c r="K198" s="138"/>
      <c r="L198" s="138"/>
      <c r="M198" s="138"/>
      <c r="N198" s="138"/>
      <c r="O198" s="138"/>
      <c r="P198" s="138"/>
      <c r="Q198" s="138"/>
      <c r="R198" s="138"/>
      <c r="S198" s="138"/>
      <c r="T198" s="138"/>
      <c r="U198" s="139" t="s">
        <v>150</v>
      </c>
      <c r="V198" s="128">
        <f t="shared" si="43"/>
        <v>119.78</v>
      </c>
      <c r="W198" s="128">
        <f t="shared" si="44"/>
        <v>718.68000000000006</v>
      </c>
    </row>
    <row r="199" spans="1:16383" s="47" customFormat="1" ht="15" customHeight="1">
      <c r="A199" s="142">
        <v>225</v>
      </c>
      <c r="B199" s="139" t="s">
        <v>385</v>
      </c>
      <c r="C199" s="139">
        <v>6</v>
      </c>
      <c r="D199" s="153" t="s">
        <v>355</v>
      </c>
      <c r="E199" s="141">
        <v>113.8</v>
      </c>
      <c r="F199" s="137">
        <f t="shared" si="41"/>
        <v>4</v>
      </c>
      <c r="G199" s="33">
        <f t="shared" si="42"/>
        <v>2</v>
      </c>
      <c r="H199" s="138">
        <v>2</v>
      </c>
      <c r="I199" s="138"/>
      <c r="J199" s="138"/>
      <c r="K199" s="138"/>
      <c r="L199" s="138"/>
      <c r="M199" s="138"/>
      <c r="N199" s="138"/>
      <c r="O199" s="138"/>
      <c r="P199" s="138"/>
      <c r="Q199" s="138"/>
      <c r="R199" s="138"/>
      <c r="S199" s="138"/>
      <c r="T199" s="138"/>
      <c r="U199" s="139" t="s">
        <v>150</v>
      </c>
      <c r="V199" s="128">
        <f t="shared" si="43"/>
        <v>227.6</v>
      </c>
      <c r="W199" s="128">
        <f t="shared" si="44"/>
        <v>682.8</v>
      </c>
    </row>
    <row r="200" spans="1:16383" s="47" customFormat="1" ht="15" customHeight="1">
      <c r="A200" s="142">
        <v>231</v>
      </c>
      <c r="B200" s="139" t="s">
        <v>385</v>
      </c>
      <c r="C200" s="139">
        <v>6</v>
      </c>
      <c r="D200" s="153" t="s">
        <v>360</v>
      </c>
      <c r="E200" s="141">
        <v>119.78</v>
      </c>
      <c r="F200" s="137">
        <f t="shared" si="41"/>
        <v>6</v>
      </c>
      <c r="G200" s="33">
        <f t="shared" si="42"/>
        <v>0</v>
      </c>
      <c r="H200" s="138" t="s">
        <v>20</v>
      </c>
      <c r="I200" s="138"/>
      <c r="J200" s="138"/>
      <c r="K200" s="138"/>
      <c r="L200" s="138"/>
      <c r="M200" s="138"/>
      <c r="N200" s="138"/>
      <c r="O200" s="138"/>
      <c r="P200" s="138"/>
      <c r="Q200" s="138"/>
      <c r="R200" s="138"/>
      <c r="S200" s="138"/>
      <c r="T200" s="138"/>
      <c r="U200" s="139" t="s">
        <v>150</v>
      </c>
      <c r="V200" s="128">
        <f t="shared" si="43"/>
        <v>0</v>
      </c>
      <c r="W200" s="128">
        <f t="shared" si="44"/>
        <v>718.68000000000006</v>
      </c>
    </row>
    <row r="201" spans="1:16383" s="47" customFormat="1" ht="15" customHeight="1">
      <c r="A201" s="130" t="s">
        <v>406</v>
      </c>
      <c r="B201" s="130"/>
      <c r="C201" s="130"/>
      <c r="D201" s="166"/>
      <c r="E201" s="131">
        <f>SUM(W202:W210)</f>
        <v>2965.0600000000004</v>
      </c>
      <c r="F201" s="167"/>
      <c r="G201" s="131"/>
      <c r="H201" s="131"/>
      <c r="I201" s="131" t="str">
        <f>UPPER(D201)</f>
        <v/>
      </c>
      <c r="J201" s="131"/>
      <c r="K201" s="131"/>
      <c r="L201" s="131"/>
      <c r="M201" s="131"/>
      <c r="N201" s="131"/>
      <c r="O201" s="131"/>
      <c r="P201" s="131"/>
      <c r="Q201" s="131"/>
      <c r="R201" s="131"/>
      <c r="S201" s="131"/>
      <c r="T201" s="131"/>
      <c r="U201" s="131"/>
      <c r="V201" s="131"/>
      <c r="W201" s="132"/>
    </row>
    <row r="202" spans="1:16383" s="47" customFormat="1" ht="15" customHeight="1">
      <c r="A202" s="139">
        <v>118</v>
      </c>
      <c r="B202" s="134" t="s">
        <v>381</v>
      </c>
      <c r="C202" s="139">
        <v>120</v>
      </c>
      <c r="D202" s="144" t="s">
        <v>253</v>
      </c>
      <c r="E202" s="141">
        <v>15.18</v>
      </c>
      <c r="F202" s="137">
        <f t="shared" si="41"/>
        <v>120</v>
      </c>
      <c r="G202" s="33">
        <f t="shared" ref="G202:G210" si="45">SUM( H202:T202)</f>
        <v>0</v>
      </c>
      <c r="H202" s="138" t="s">
        <v>20</v>
      </c>
      <c r="I202" s="138"/>
      <c r="J202" s="138"/>
      <c r="K202" s="138"/>
      <c r="L202" s="138"/>
      <c r="M202" s="138"/>
      <c r="N202" s="138"/>
      <c r="O202" s="138"/>
      <c r="P202" s="138"/>
      <c r="Q202" s="138"/>
      <c r="R202" s="138"/>
      <c r="S202" s="138"/>
      <c r="T202" s="138"/>
      <c r="U202" s="139" t="s">
        <v>146</v>
      </c>
      <c r="V202" s="128">
        <f>G202*E202</f>
        <v>0</v>
      </c>
      <c r="W202" s="128">
        <f>E202*C202</f>
        <v>1821.6</v>
      </c>
    </row>
    <row r="203" spans="1:16383" s="47" customFormat="1" ht="15" customHeight="1">
      <c r="A203" s="142">
        <v>132</v>
      </c>
      <c r="B203" s="139" t="s">
        <v>382</v>
      </c>
      <c r="C203" s="139">
        <v>4</v>
      </c>
      <c r="D203" s="144" t="s">
        <v>264</v>
      </c>
      <c r="E203" s="141">
        <v>26.98</v>
      </c>
      <c r="F203" s="137">
        <f t="shared" si="41"/>
        <v>3</v>
      </c>
      <c r="G203" s="33">
        <f t="shared" si="45"/>
        <v>1</v>
      </c>
      <c r="H203" s="138">
        <v>1</v>
      </c>
      <c r="I203" s="138"/>
      <c r="J203" s="138"/>
      <c r="K203" s="138"/>
      <c r="L203" s="138"/>
      <c r="M203" s="138"/>
      <c r="N203" s="138"/>
      <c r="O203" s="138"/>
      <c r="P203" s="138"/>
      <c r="Q203" s="138"/>
      <c r="R203" s="138"/>
      <c r="S203" s="138"/>
      <c r="T203" s="138"/>
      <c r="U203" s="139" t="s">
        <v>149</v>
      </c>
      <c r="V203" s="128">
        <f t="shared" ref="V203:V210" si="46">G203*E203</f>
        <v>26.98</v>
      </c>
      <c r="W203" s="128">
        <f t="shared" ref="W203:W210" si="47">E203*C203</f>
        <v>107.92</v>
      </c>
    </row>
    <row r="204" spans="1:16383" s="47" customFormat="1" ht="15" customHeight="1">
      <c r="A204" s="142">
        <v>146</v>
      </c>
      <c r="B204" s="139" t="s">
        <v>382</v>
      </c>
      <c r="C204" s="139">
        <v>4</v>
      </c>
      <c r="D204" s="144" t="s">
        <v>278</v>
      </c>
      <c r="E204" s="141">
        <v>9.98</v>
      </c>
      <c r="F204" s="137">
        <f t="shared" si="41"/>
        <v>3</v>
      </c>
      <c r="G204" s="33">
        <f t="shared" si="45"/>
        <v>1</v>
      </c>
      <c r="H204" s="138">
        <v>1</v>
      </c>
      <c r="I204" s="138"/>
      <c r="J204" s="138"/>
      <c r="K204" s="138"/>
      <c r="L204" s="138"/>
      <c r="M204" s="138"/>
      <c r="N204" s="138"/>
      <c r="O204" s="138"/>
      <c r="P204" s="138"/>
      <c r="Q204" s="138"/>
      <c r="R204" s="138"/>
      <c r="S204" s="138"/>
      <c r="T204" s="138"/>
      <c r="U204" s="139" t="s">
        <v>149</v>
      </c>
      <c r="V204" s="128">
        <f t="shared" si="46"/>
        <v>9.98</v>
      </c>
      <c r="W204" s="128">
        <f t="shared" si="47"/>
        <v>39.92</v>
      </c>
    </row>
    <row r="205" spans="1:16383" s="47" customFormat="1" ht="15" customHeight="1">
      <c r="A205" s="142">
        <v>165</v>
      </c>
      <c r="B205" s="139" t="s">
        <v>385</v>
      </c>
      <c r="C205" s="139">
        <v>5</v>
      </c>
      <c r="D205" s="144" t="s">
        <v>297</v>
      </c>
      <c r="E205" s="141">
        <v>9.98</v>
      </c>
      <c r="F205" s="137">
        <f t="shared" si="41"/>
        <v>4</v>
      </c>
      <c r="G205" s="33">
        <f t="shared" si="45"/>
        <v>1</v>
      </c>
      <c r="H205" s="138">
        <v>1</v>
      </c>
      <c r="I205" s="138"/>
      <c r="J205" s="138"/>
      <c r="K205" s="138"/>
      <c r="L205" s="138"/>
      <c r="M205" s="138"/>
      <c r="N205" s="138"/>
      <c r="O205" s="138"/>
      <c r="P205" s="138"/>
      <c r="Q205" s="138"/>
      <c r="R205" s="138"/>
      <c r="S205" s="138"/>
      <c r="T205" s="138"/>
      <c r="U205" s="139" t="s">
        <v>130</v>
      </c>
      <c r="V205" s="128">
        <f t="shared" si="46"/>
        <v>9.98</v>
      </c>
      <c r="W205" s="128">
        <f t="shared" si="47"/>
        <v>49.900000000000006</v>
      </c>
    </row>
    <row r="206" spans="1:16383" s="47" customFormat="1" ht="15" customHeight="1">
      <c r="A206" s="142">
        <v>166</v>
      </c>
      <c r="B206" s="139" t="s">
        <v>385</v>
      </c>
      <c r="C206" s="139">
        <v>2</v>
      </c>
      <c r="D206" s="144" t="s">
        <v>298</v>
      </c>
      <c r="E206" s="141">
        <v>10.38</v>
      </c>
      <c r="F206" s="137">
        <f t="shared" si="41"/>
        <v>1</v>
      </c>
      <c r="G206" s="33">
        <f t="shared" si="45"/>
        <v>1</v>
      </c>
      <c r="H206" s="138">
        <v>1</v>
      </c>
      <c r="I206" s="138"/>
      <c r="J206" s="138"/>
      <c r="K206" s="138"/>
      <c r="L206" s="138"/>
      <c r="M206" s="138"/>
      <c r="N206" s="138"/>
      <c r="O206" s="138"/>
      <c r="P206" s="138"/>
      <c r="Q206" s="138"/>
      <c r="R206" s="138"/>
      <c r="S206" s="138"/>
      <c r="T206" s="138"/>
      <c r="U206" s="139" t="s">
        <v>150</v>
      </c>
      <c r="V206" s="128">
        <f t="shared" si="46"/>
        <v>10.38</v>
      </c>
      <c r="W206" s="128">
        <f t="shared" si="47"/>
        <v>20.76</v>
      </c>
    </row>
    <row r="207" spans="1:16383" s="47" customFormat="1" ht="15" customHeight="1">
      <c r="A207" s="142">
        <v>168</v>
      </c>
      <c r="B207" s="139" t="s">
        <v>385</v>
      </c>
      <c r="C207" s="139">
        <v>2</v>
      </c>
      <c r="D207" s="144" t="s">
        <v>300</v>
      </c>
      <c r="E207" s="141">
        <v>22.28</v>
      </c>
      <c r="F207" s="137">
        <f t="shared" si="41"/>
        <v>2</v>
      </c>
      <c r="G207" s="33">
        <f t="shared" si="45"/>
        <v>0</v>
      </c>
      <c r="H207" s="138" t="s">
        <v>20</v>
      </c>
      <c r="I207" s="138"/>
      <c r="J207" s="138"/>
      <c r="K207" s="138"/>
      <c r="L207" s="138"/>
      <c r="M207" s="138"/>
      <c r="N207" s="138"/>
      <c r="O207" s="138"/>
      <c r="P207" s="138"/>
      <c r="Q207" s="138"/>
      <c r="R207" s="138"/>
      <c r="S207" s="138"/>
      <c r="T207" s="138"/>
      <c r="U207" s="139" t="s">
        <v>150</v>
      </c>
      <c r="V207" s="128">
        <f t="shared" si="46"/>
        <v>0</v>
      </c>
      <c r="W207" s="128">
        <f t="shared" si="47"/>
        <v>44.56</v>
      </c>
    </row>
    <row r="208" spans="1:16383" s="47" customFormat="1" ht="15" customHeight="1">
      <c r="A208" s="142">
        <v>232</v>
      </c>
      <c r="B208" s="139" t="s">
        <v>386</v>
      </c>
      <c r="C208" s="139">
        <v>2</v>
      </c>
      <c r="D208" s="144" t="s">
        <v>361</v>
      </c>
      <c r="E208" s="141">
        <v>227</v>
      </c>
      <c r="F208" s="137">
        <f t="shared" si="41"/>
        <v>0</v>
      </c>
      <c r="G208" s="33">
        <f t="shared" si="45"/>
        <v>2</v>
      </c>
      <c r="H208" s="138">
        <v>2</v>
      </c>
      <c r="I208" s="138"/>
      <c r="J208" s="138"/>
      <c r="K208" s="138"/>
      <c r="L208" s="138"/>
      <c r="M208" s="138"/>
      <c r="N208" s="138"/>
      <c r="O208" s="138"/>
      <c r="P208" s="138"/>
      <c r="Q208" s="138"/>
      <c r="R208" s="138"/>
      <c r="S208" s="138"/>
      <c r="T208" s="138"/>
      <c r="U208" s="139" t="s">
        <v>155</v>
      </c>
      <c r="V208" s="128">
        <f t="shared" si="46"/>
        <v>454</v>
      </c>
      <c r="W208" s="128">
        <f t="shared" si="47"/>
        <v>454</v>
      </c>
    </row>
    <row r="209" spans="1:23" s="47" customFormat="1" ht="15" customHeight="1">
      <c r="A209" s="142">
        <v>247</v>
      </c>
      <c r="B209" s="139" t="s">
        <v>386</v>
      </c>
      <c r="C209" s="139">
        <v>20</v>
      </c>
      <c r="D209" s="144" t="s">
        <v>374</v>
      </c>
      <c r="E209" s="141">
        <v>17.48</v>
      </c>
      <c r="F209" s="137">
        <f t="shared" si="41"/>
        <v>5</v>
      </c>
      <c r="G209" s="33">
        <f t="shared" si="45"/>
        <v>15</v>
      </c>
      <c r="H209" s="138">
        <v>15</v>
      </c>
      <c r="I209" s="138"/>
      <c r="J209" s="138"/>
      <c r="K209" s="138"/>
      <c r="L209" s="138"/>
      <c r="M209" s="138"/>
      <c r="N209" s="138"/>
      <c r="O209" s="138"/>
      <c r="P209" s="138"/>
      <c r="Q209" s="138"/>
      <c r="R209" s="138"/>
      <c r="S209" s="138"/>
      <c r="T209" s="138"/>
      <c r="U209" s="139" t="s">
        <v>101</v>
      </c>
      <c r="V209" s="128">
        <f t="shared" si="46"/>
        <v>262.2</v>
      </c>
      <c r="W209" s="128">
        <f t="shared" si="47"/>
        <v>349.6</v>
      </c>
    </row>
    <row r="210" spans="1:23" s="47" customFormat="1" ht="15" customHeight="1">
      <c r="A210" s="142">
        <v>251</v>
      </c>
      <c r="B210" s="139" t="s">
        <v>386</v>
      </c>
      <c r="C210" s="139">
        <v>2</v>
      </c>
      <c r="D210" s="144" t="s">
        <v>377</v>
      </c>
      <c r="E210" s="141">
        <v>38.4</v>
      </c>
      <c r="F210" s="137">
        <f t="shared" si="41"/>
        <v>0</v>
      </c>
      <c r="G210" s="33">
        <f t="shared" si="45"/>
        <v>2</v>
      </c>
      <c r="H210" s="138">
        <v>2</v>
      </c>
      <c r="I210" s="138"/>
      <c r="J210" s="138"/>
      <c r="K210" s="138"/>
      <c r="L210" s="138"/>
      <c r="M210" s="138"/>
      <c r="N210" s="138"/>
      <c r="O210" s="138"/>
      <c r="P210" s="138"/>
      <c r="Q210" s="138"/>
      <c r="R210" s="138"/>
      <c r="S210" s="138"/>
      <c r="T210" s="138"/>
      <c r="U210" s="139" t="s">
        <v>101</v>
      </c>
      <c r="V210" s="128">
        <f t="shared" si="46"/>
        <v>76.8</v>
      </c>
      <c r="W210" s="128">
        <f t="shared" si="47"/>
        <v>76.8</v>
      </c>
    </row>
    <row r="211" spans="1:23" s="47" customFormat="1" ht="15" customHeight="1">
      <c r="A211" s="130" t="s">
        <v>407</v>
      </c>
      <c r="B211" s="130"/>
      <c r="C211" s="130"/>
      <c r="D211" s="166"/>
      <c r="E211" s="131">
        <f>SUM(W212:W222)</f>
        <v>4512.6000000000004</v>
      </c>
      <c r="F211" s="167"/>
      <c r="G211" s="131"/>
      <c r="H211" s="131"/>
      <c r="I211" s="131" t="str">
        <f>UPPER(D211)</f>
        <v/>
      </c>
      <c r="J211" s="131"/>
      <c r="K211" s="131"/>
      <c r="L211" s="131"/>
      <c r="M211" s="131"/>
      <c r="N211" s="131"/>
      <c r="O211" s="131"/>
      <c r="P211" s="131"/>
      <c r="Q211" s="131"/>
      <c r="R211" s="131"/>
      <c r="S211" s="131"/>
      <c r="T211" s="131"/>
      <c r="U211" s="131"/>
      <c r="V211" s="131"/>
      <c r="W211" s="132"/>
    </row>
    <row r="212" spans="1:23" s="47" customFormat="1" ht="15" customHeight="1">
      <c r="A212" s="139">
        <v>6</v>
      </c>
      <c r="B212" s="134" t="s">
        <v>381</v>
      </c>
      <c r="C212" s="139">
        <v>15</v>
      </c>
      <c r="D212" s="144" t="s">
        <v>166</v>
      </c>
      <c r="E212" s="141">
        <v>9.75</v>
      </c>
      <c r="F212" s="137">
        <f>C212-G212</f>
        <v>15</v>
      </c>
      <c r="G212" s="33">
        <f t="shared" ref="G212:G222" si="48">SUM( H212:T212)</f>
        <v>0</v>
      </c>
      <c r="H212" s="138" t="s">
        <v>24</v>
      </c>
      <c r="I212" s="138"/>
      <c r="J212" s="138"/>
      <c r="K212" s="138"/>
      <c r="L212" s="138"/>
      <c r="M212" s="138"/>
      <c r="N212" s="138"/>
      <c r="O212" s="138"/>
      <c r="P212" s="138"/>
      <c r="Q212" s="138"/>
      <c r="R212" s="138"/>
      <c r="S212" s="138"/>
      <c r="T212" s="138"/>
      <c r="U212" s="139" t="s">
        <v>131</v>
      </c>
      <c r="V212" s="128">
        <f>G212*E212</f>
        <v>0</v>
      </c>
      <c r="W212" s="128">
        <f>E212*C212</f>
        <v>146.25</v>
      </c>
    </row>
    <row r="213" spans="1:23" s="47" customFormat="1" ht="15" customHeight="1">
      <c r="A213" s="139">
        <v>19</v>
      </c>
      <c r="B213" s="134" t="s">
        <v>381</v>
      </c>
      <c r="C213" s="139">
        <v>150</v>
      </c>
      <c r="D213" s="153" t="s">
        <v>23</v>
      </c>
      <c r="E213" s="141">
        <v>2.82</v>
      </c>
      <c r="F213" s="137">
        <f t="shared" ref="F213:F222" si="49">C213-G213</f>
        <v>120</v>
      </c>
      <c r="G213" s="33">
        <f t="shared" si="48"/>
        <v>30</v>
      </c>
      <c r="H213" s="138">
        <v>30</v>
      </c>
      <c r="I213" s="138"/>
      <c r="J213" s="138"/>
      <c r="K213" s="138"/>
      <c r="L213" s="138"/>
      <c r="M213" s="138"/>
      <c r="N213" s="138"/>
      <c r="O213" s="138"/>
      <c r="P213" s="138"/>
      <c r="Q213" s="138"/>
      <c r="R213" s="138"/>
      <c r="S213" s="138"/>
      <c r="T213" s="138"/>
      <c r="U213" s="139" t="s">
        <v>132</v>
      </c>
      <c r="V213" s="128">
        <f t="shared" ref="V213:V222" si="50">G213*E213</f>
        <v>84.6</v>
      </c>
      <c r="W213" s="128">
        <f t="shared" ref="W213:W222" si="51">E213*C213</f>
        <v>423</v>
      </c>
    </row>
    <row r="214" spans="1:23" s="47" customFormat="1" ht="15" customHeight="1">
      <c r="A214" s="139">
        <v>56</v>
      </c>
      <c r="B214" s="134" t="s">
        <v>381</v>
      </c>
      <c r="C214" s="139">
        <v>12</v>
      </c>
      <c r="D214" s="153" t="s">
        <v>207</v>
      </c>
      <c r="E214" s="141">
        <v>6.9</v>
      </c>
      <c r="F214" s="137">
        <f t="shared" si="49"/>
        <v>9</v>
      </c>
      <c r="G214" s="33">
        <f t="shared" si="48"/>
        <v>3</v>
      </c>
      <c r="H214" s="138">
        <v>3</v>
      </c>
      <c r="I214" s="138"/>
      <c r="J214" s="138"/>
      <c r="K214" s="138"/>
      <c r="L214" s="138"/>
      <c r="M214" s="138"/>
      <c r="N214" s="138"/>
      <c r="O214" s="138"/>
      <c r="P214" s="138"/>
      <c r="Q214" s="138"/>
      <c r="R214" s="138"/>
      <c r="S214" s="138"/>
      <c r="T214" s="138"/>
      <c r="U214" s="139" t="s">
        <v>132</v>
      </c>
      <c r="V214" s="128">
        <f t="shared" si="50"/>
        <v>20.700000000000003</v>
      </c>
      <c r="W214" s="128">
        <f t="shared" si="51"/>
        <v>82.800000000000011</v>
      </c>
    </row>
    <row r="215" spans="1:23" s="47" customFormat="1" ht="15" customHeight="1">
      <c r="A215" s="139">
        <v>57</v>
      </c>
      <c r="B215" s="134" t="s">
        <v>381</v>
      </c>
      <c r="C215" s="139">
        <v>12</v>
      </c>
      <c r="D215" s="153" t="s">
        <v>208</v>
      </c>
      <c r="E215" s="141">
        <v>6.9</v>
      </c>
      <c r="F215" s="137">
        <f t="shared" si="49"/>
        <v>9</v>
      </c>
      <c r="G215" s="33">
        <f t="shared" si="48"/>
        <v>3</v>
      </c>
      <c r="H215" s="138">
        <v>3</v>
      </c>
      <c r="I215" s="138"/>
      <c r="J215" s="138"/>
      <c r="K215" s="138"/>
      <c r="L215" s="138"/>
      <c r="M215" s="138"/>
      <c r="N215" s="138"/>
      <c r="O215" s="138"/>
      <c r="P215" s="138"/>
      <c r="Q215" s="138"/>
      <c r="R215" s="138"/>
      <c r="S215" s="138"/>
      <c r="T215" s="138"/>
      <c r="U215" s="139" t="s">
        <v>132</v>
      </c>
      <c r="V215" s="128">
        <f t="shared" si="50"/>
        <v>20.700000000000003</v>
      </c>
      <c r="W215" s="128">
        <f t="shared" si="51"/>
        <v>82.800000000000011</v>
      </c>
    </row>
    <row r="216" spans="1:23" s="47" customFormat="1" ht="15" customHeight="1">
      <c r="A216" s="139">
        <v>96</v>
      </c>
      <c r="B216" s="134" t="s">
        <v>381</v>
      </c>
      <c r="C216" s="139">
        <v>10000</v>
      </c>
      <c r="D216" s="144" t="s">
        <v>235</v>
      </c>
      <c r="E216" s="141">
        <v>0.11</v>
      </c>
      <c r="F216" s="137">
        <f t="shared" si="49"/>
        <v>10000</v>
      </c>
      <c r="G216" s="33">
        <f t="shared" si="48"/>
        <v>0</v>
      </c>
      <c r="H216" s="138" t="s">
        <v>24</v>
      </c>
      <c r="I216" s="138"/>
      <c r="J216" s="138"/>
      <c r="K216" s="138"/>
      <c r="L216" s="138"/>
      <c r="M216" s="138"/>
      <c r="N216" s="138"/>
      <c r="O216" s="138"/>
      <c r="P216" s="138"/>
      <c r="Q216" s="138"/>
      <c r="R216" s="138"/>
      <c r="S216" s="138"/>
      <c r="T216" s="138"/>
      <c r="U216" s="139" t="s">
        <v>144</v>
      </c>
      <c r="V216" s="128">
        <f t="shared" si="50"/>
        <v>0</v>
      </c>
      <c r="W216" s="128">
        <f t="shared" si="51"/>
        <v>1100</v>
      </c>
    </row>
    <row r="217" spans="1:23" s="47" customFormat="1" ht="15" customHeight="1">
      <c r="A217" s="142">
        <v>214</v>
      </c>
      <c r="B217" s="139" t="s">
        <v>385</v>
      </c>
      <c r="C217" s="139">
        <v>30</v>
      </c>
      <c r="D217" s="153" t="s">
        <v>344</v>
      </c>
      <c r="E217" s="141">
        <v>7.2</v>
      </c>
      <c r="F217" s="137">
        <f t="shared" si="49"/>
        <v>23</v>
      </c>
      <c r="G217" s="33">
        <f t="shared" si="48"/>
        <v>7</v>
      </c>
      <c r="H217" s="138">
        <v>7</v>
      </c>
      <c r="I217" s="138"/>
      <c r="J217" s="138"/>
      <c r="K217" s="138"/>
      <c r="L217" s="138"/>
      <c r="M217" s="138"/>
      <c r="N217" s="138"/>
      <c r="O217" s="138"/>
      <c r="P217" s="138"/>
      <c r="Q217" s="138"/>
      <c r="R217" s="138"/>
      <c r="S217" s="138"/>
      <c r="T217" s="138"/>
      <c r="U217" s="139" t="s">
        <v>150</v>
      </c>
      <c r="V217" s="128">
        <f t="shared" si="50"/>
        <v>50.4</v>
      </c>
      <c r="W217" s="128">
        <f t="shared" si="51"/>
        <v>216</v>
      </c>
    </row>
    <row r="218" spans="1:23" s="47" customFormat="1" ht="15" customHeight="1">
      <c r="A218" s="142">
        <v>218</v>
      </c>
      <c r="B218" s="139" t="s">
        <v>385</v>
      </c>
      <c r="C218" s="139">
        <v>5</v>
      </c>
      <c r="D218" s="144" t="s">
        <v>348</v>
      </c>
      <c r="E218" s="141">
        <v>26.49</v>
      </c>
      <c r="F218" s="137">
        <f t="shared" si="49"/>
        <v>4</v>
      </c>
      <c r="G218" s="33">
        <f t="shared" si="48"/>
        <v>1</v>
      </c>
      <c r="H218" s="138">
        <v>1</v>
      </c>
      <c r="I218" s="138"/>
      <c r="J218" s="138"/>
      <c r="K218" s="138"/>
      <c r="L218" s="138"/>
      <c r="M218" s="138"/>
      <c r="N218" s="138"/>
      <c r="O218" s="138"/>
      <c r="P218" s="138"/>
      <c r="Q218" s="138"/>
      <c r="R218" s="138"/>
      <c r="S218" s="138"/>
      <c r="T218" s="138"/>
      <c r="U218" s="139" t="s">
        <v>151</v>
      </c>
      <c r="V218" s="128">
        <f t="shared" si="50"/>
        <v>26.49</v>
      </c>
      <c r="W218" s="128">
        <f t="shared" si="51"/>
        <v>132.44999999999999</v>
      </c>
    </row>
    <row r="219" spans="1:23" s="47" customFormat="1" ht="15" customHeight="1">
      <c r="A219" s="142">
        <v>220</v>
      </c>
      <c r="B219" s="139" t="s">
        <v>385</v>
      </c>
      <c r="C219" s="139">
        <v>20</v>
      </c>
      <c r="D219" s="144" t="s">
        <v>350</v>
      </c>
      <c r="E219" s="141">
        <v>15.89</v>
      </c>
      <c r="F219" s="137">
        <f t="shared" si="49"/>
        <v>18</v>
      </c>
      <c r="G219" s="33">
        <f t="shared" si="48"/>
        <v>2</v>
      </c>
      <c r="H219" s="138">
        <v>2</v>
      </c>
      <c r="I219" s="138"/>
      <c r="J219" s="138"/>
      <c r="K219" s="138"/>
      <c r="L219" s="138"/>
      <c r="M219" s="138"/>
      <c r="N219" s="138"/>
      <c r="O219" s="138"/>
      <c r="P219" s="138"/>
      <c r="Q219" s="138"/>
      <c r="R219" s="138"/>
      <c r="S219" s="138"/>
      <c r="T219" s="138"/>
      <c r="U219" s="139" t="s">
        <v>151</v>
      </c>
      <c r="V219" s="128">
        <f t="shared" si="50"/>
        <v>31.78</v>
      </c>
      <c r="W219" s="128">
        <f t="shared" si="51"/>
        <v>317.8</v>
      </c>
    </row>
    <row r="220" spans="1:23" s="47" customFormat="1" ht="15" customHeight="1">
      <c r="A220" s="142">
        <v>221</v>
      </c>
      <c r="B220" s="139" t="s">
        <v>385</v>
      </c>
      <c r="C220" s="139">
        <v>20</v>
      </c>
      <c r="D220" s="144" t="s">
        <v>351</v>
      </c>
      <c r="E220" s="141">
        <v>23.6</v>
      </c>
      <c r="F220" s="137">
        <f t="shared" si="49"/>
        <v>17</v>
      </c>
      <c r="G220" s="33">
        <f t="shared" si="48"/>
        <v>3</v>
      </c>
      <c r="H220" s="138">
        <v>3</v>
      </c>
      <c r="I220" s="138"/>
      <c r="J220" s="138"/>
      <c r="K220" s="138"/>
      <c r="L220" s="138"/>
      <c r="M220" s="138"/>
      <c r="N220" s="138"/>
      <c r="O220" s="138"/>
      <c r="P220" s="138"/>
      <c r="Q220" s="138"/>
      <c r="R220" s="138"/>
      <c r="S220" s="138"/>
      <c r="T220" s="138"/>
      <c r="U220" s="139" t="s">
        <v>151</v>
      </c>
      <c r="V220" s="128">
        <f t="shared" si="50"/>
        <v>70.800000000000011</v>
      </c>
      <c r="W220" s="128">
        <f t="shared" si="51"/>
        <v>472</v>
      </c>
    </row>
    <row r="221" spans="1:23" s="47" customFormat="1" ht="15" customHeight="1">
      <c r="A221" s="142">
        <v>227</v>
      </c>
      <c r="B221" s="139" t="s">
        <v>413</v>
      </c>
      <c r="C221" s="142">
        <v>140</v>
      </c>
      <c r="D221" s="144" t="s">
        <v>356</v>
      </c>
      <c r="E221" s="141">
        <v>10.8</v>
      </c>
      <c r="F221" s="137">
        <f t="shared" si="49"/>
        <v>140</v>
      </c>
      <c r="G221" s="33">
        <f t="shared" si="48"/>
        <v>0</v>
      </c>
      <c r="H221" s="138"/>
      <c r="I221" s="138"/>
      <c r="J221" s="138"/>
      <c r="K221" s="138"/>
      <c r="L221" s="138"/>
      <c r="M221" s="138"/>
      <c r="N221" s="138"/>
      <c r="O221" s="138"/>
      <c r="P221" s="138"/>
      <c r="Q221" s="138"/>
      <c r="R221" s="138"/>
      <c r="S221" s="138"/>
      <c r="T221" s="138"/>
      <c r="U221" s="168" t="s">
        <v>153</v>
      </c>
      <c r="V221" s="128">
        <f t="shared" si="50"/>
        <v>0</v>
      </c>
      <c r="W221" s="128">
        <f t="shared" si="51"/>
        <v>1512</v>
      </c>
    </row>
    <row r="222" spans="1:23" s="47" customFormat="1" ht="15" customHeight="1">
      <c r="A222" s="142">
        <v>236</v>
      </c>
      <c r="B222" s="139" t="s">
        <v>386</v>
      </c>
      <c r="C222" s="139">
        <v>5</v>
      </c>
      <c r="D222" s="144" t="s">
        <v>365</v>
      </c>
      <c r="E222" s="141">
        <v>5.5</v>
      </c>
      <c r="F222" s="137">
        <f t="shared" si="49"/>
        <v>5</v>
      </c>
      <c r="G222" s="33">
        <f t="shared" si="48"/>
        <v>0</v>
      </c>
      <c r="H222" s="138"/>
      <c r="I222" s="138"/>
      <c r="J222" s="138"/>
      <c r="K222" s="138"/>
      <c r="L222" s="138"/>
      <c r="M222" s="138"/>
      <c r="N222" s="138"/>
      <c r="O222" s="138"/>
      <c r="P222" s="138"/>
      <c r="Q222" s="138"/>
      <c r="R222" s="138"/>
      <c r="S222" s="138"/>
      <c r="T222" s="138"/>
      <c r="U222" s="139" t="s">
        <v>156</v>
      </c>
      <c r="V222" s="128">
        <f t="shared" si="50"/>
        <v>0</v>
      </c>
      <c r="W222" s="128">
        <f t="shared" si="51"/>
        <v>27.5</v>
      </c>
    </row>
    <row r="223" spans="1:23" s="47" customFormat="1" ht="15" customHeight="1">
      <c r="A223" s="130" t="s">
        <v>408</v>
      </c>
      <c r="B223" s="130"/>
      <c r="C223" s="130"/>
      <c r="D223" s="166"/>
      <c r="E223" s="131">
        <f>SUM(W224:W235)</f>
        <v>1513.58</v>
      </c>
      <c r="F223" s="167"/>
      <c r="G223" s="131"/>
      <c r="H223" s="131"/>
      <c r="I223" s="131" t="str">
        <f>UPPER(D223)</f>
        <v/>
      </c>
      <c r="J223" s="131"/>
      <c r="K223" s="131"/>
      <c r="L223" s="131"/>
      <c r="M223" s="131"/>
      <c r="N223" s="131"/>
      <c r="O223" s="131"/>
      <c r="P223" s="131"/>
      <c r="Q223" s="131"/>
      <c r="R223" s="131"/>
      <c r="S223" s="131"/>
      <c r="T223" s="131"/>
      <c r="U223" s="131"/>
      <c r="V223" s="131"/>
      <c r="W223" s="132"/>
    </row>
    <row r="224" spans="1:23" s="47" customFormat="1" ht="15" customHeight="1">
      <c r="A224" s="139">
        <v>8</v>
      </c>
      <c r="B224" s="134" t="s">
        <v>381</v>
      </c>
      <c r="C224" s="139">
        <v>10</v>
      </c>
      <c r="D224" s="144" t="s">
        <v>168</v>
      </c>
      <c r="E224" s="141">
        <v>1.784</v>
      </c>
      <c r="F224" s="137">
        <f>C224-G224</f>
        <v>10</v>
      </c>
      <c r="G224" s="33">
        <f t="shared" ref="G224:G235" si="52">SUM( H224:T224)</f>
        <v>0</v>
      </c>
      <c r="H224" s="138"/>
      <c r="I224" s="138"/>
      <c r="J224" s="138"/>
      <c r="K224" s="138"/>
      <c r="L224" s="138"/>
      <c r="M224" s="138"/>
      <c r="N224" s="138"/>
      <c r="O224" s="138"/>
      <c r="P224" s="138"/>
      <c r="Q224" s="138"/>
      <c r="R224" s="138"/>
      <c r="S224" s="138"/>
      <c r="T224" s="138"/>
      <c r="U224" s="139" t="s">
        <v>132</v>
      </c>
      <c r="V224" s="128">
        <f>E224*G224</f>
        <v>0</v>
      </c>
      <c r="W224" s="128">
        <f>E224*C224</f>
        <v>17.84</v>
      </c>
    </row>
    <row r="225" spans="1:23" s="47" customFormat="1" ht="15" customHeight="1">
      <c r="A225" s="139">
        <v>28</v>
      </c>
      <c r="B225" s="134" t="s">
        <v>381</v>
      </c>
      <c r="C225" s="139">
        <v>5</v>
      </c>
      <c r="D225" s="144" t="s">
        <v>183</v>
      </c>
      <c r="E225" s="141">
        <v>6.79</v>
      </c>
      <c r="F225" s="137">
        <f t="shared" ref="F225:F235" si="53">C225-G225</f>
        <v>5</v>
      </c>
      <c r="G225" s="33">
        <f t="shared" si="52"/>
        <v>0</v>
      </c>
      <c r="H225" s="138"/>
      <c r="I225" s="138"/>
      <c r="J225" s="138"/>
      <c r="K225" s="138"/>
      <c r="L225" s="138"/>
      <c r="M225" s="138"/>
      <c r="N225" s="138"/>
      <c r="O225" s="138"/>
      <c r="P225" s="138"/>
      <c r="Q225" s="138"/>
      <c r="R225" s="138"/>
      <c r="S225" s="138"/>
      <c r="T225" s="138"/>
      <c r="U225" s="139" t="s">
        <v>132</v>
      </c>
      <c r="V225" s="128">
        <f t="shared" ref="V225:V235" si="54">E225*G225</f>
        <v>0</v>
      </c>
      <c r="W225" s="128">
        <f t="shared" ref="W225:W235" si="55">E225*C225</f>
        <v>33.950000000000003</v>
      </c>
    </row>
    <row r="226" spans="1:23" s="47" customFormat="1" ht="15" customHeight="1">
      <c r="A226" s="139">
        <v>39</v>
      </c>
      <c r="B226" s="134" t="s">
        <v>381</v>
      </c>
      <c r="C226" s="139">
        <v>1</v>
      </c>
      <c r="D226" s="144" t="s">
        <v>194</v>
      </c>
      <c r="E226" s="141">
        <v>22.74</v>
      </c>
      <c r="F226" s="137">
        <f t="shared" si="53"/>
        <v>1</v>
      </c>
      <c r="G226" s="33">
        <f t="shared" si="52"/>
        <v>0</v>
      </c>
      <c r="H226" s="138"/>
      <c r="I226" s="138"/>
      <c r="J226" s="138"/>
      <c r="K226" s="138"/>
      <c r="L226" s="138"/>
      <c r="M226" s="138"/>
      <c r="N226" s="138"/>
      <c r="O226" s="138"/>
      <c r="P226" s="138"/>
      <c r="Q226" s="138"/>
      <c r="R226" s="138"/>
      <c r="S226" s="138"/>
      <c r="T226" s="138"/>
      <c r="U226" s="139" t="s">
        <v>132</v>
      </c>
      <c r="V226" s="128">
        <f t="shared" si="54"/>
        <v>0</v>
      </c>
      <c r="W226" s="128">
        <f t="shared" si="55"/>
        <v>22.74</v>
      </c>
    </row>
    <row r="227" spans="1:23" s="47" customFormat="1" ht="15" customHeight="1">
      <c r="A227" s="139">
        <v>40</v>
      </c>
      <c r="B227" s="134" t="s">
        <v>381</v>
      </c>
      <c r="C227" s="139">
        <v>1</v>
      </c>
      <c r="D227" s="144" t="s">
        <v>195</v>
      </c>
      <c r="E227" s="141">
        <v>15.14</v>
      </c>
      <c r="F227" s="137">
        <f t="shared" si="53"/>
        <v>1</v>
      </c>
      <c r="G227" s="33">
        <f t="shared" si="52"/>
        <v>0</v>
      </c>
      <c r="H227" s="138"/>
      <c r="I227" s="138"/>
      <c r="J227" s="138"/>
      <c r="K227" s="138"/>
      <c r="L227" s="138"/>
      <c r="M227" s="138"/>
      <c r="N227" s="138"/>
      <c r="O227" s="138"/>
      <c r="P227" s="138"/>
      <c r="Q227" s="138"/>
      <c r="R227" s="138"/>
      <c r="S227" s="138"/>
      <c r="T227" s="138"/>
      <c r="U227" s="139" t="s">
        <v>132</v>
      </c>
      <c r="V227" s="128">
        <f t="shared" si="54"/>
        <v>0</v>
      </c>
      <c r="W227" s="128">
        <f t="shared" si="55"/>
        <v>15.14</v>
      </c>
    </row>
    <row r="228" spans="1:23" s="47" customFormat="1" ht="15" customHeight="1">
      <c r="A228" s="139">
        <v>115</v>
      </c>
      <c r="B228" s="134" t="s">
        <v>381</v>
      </c>
      <c r="C228" s="139">
        <v>15</v>
      </c>
      <c r="D228" s="144" t="s">
        <v>250</v>
      </c>
      <c r="E228" s="141">
        <v>7.56</v>
      </c>
      <c r="F228" s="137">
        <f t="shared" si="53"/>
        <v>15</v>
      </c>
      <c r="G228" s="33">
        <f t="shared" si="52"/>
        <v>0</v>
      </c>
      <c r="H228" s="138"/>
      <c r="I228" s="138"/>
      <c r="J228" s="138"/>
      <c r="K228" s="138"/>
      <c r="L228" s="138"/>
      <c r="M228" s="138"/>
      <c r="N228" s="138"/>
      <c r="O228" s="138"/>
      <c r="P228" s="138"/>
      <c r="Q228" s="138"/>
      <c r="R228" s="138"/>
      <c r="S228" s="138"/>
      <c r="T228" s="138"/>
      <c r="U228" s="139" t="s">
        <v>132</v>
      </c>
      <c r="V228" s="128">
        <f t="shared" si="54"/>
        <v>0</v>
      </c>
      <c r="W228" s="128">
        <f t="shared" si="55"/>
        <v>113.39999999999999</v>
      </c>
    </row>
    <row r="229" spans="1:23" s="47" customFormat="1" ht="15" customHeight="1">
      <c r="A229" s="139">
        <v>116</v>
      </c>
      <c r="B229" s="134" t="s">
        <v>381</v>
      </c>
      <c r="C229" s="139">
        <v>10</v>
      </c>
      <c r="D229" s="144" t="s">
        <v>251</v>
      </c>
      <c r="E229" s="141">
        <v>5.54</v>
      </c>
      <c r="F229" s="137">
        <f t="shared" si="53"/>
        <v>10</v>
      </c>
      <c r="G229" s="33">
        <f t="shared" si="52"/>
        <v>0</v>
      </c>
      <c r="H229" s="138"/>
      <c r="I229" s="138"/>
      <c r="J229" s="138"/>
      <c r="K229" s="138"/>
      <c r="L229" s="138"/>
      <c r="M229" s="138"/>
      <c r="N229" s="138"/>
      <c r="O229" s="138"/>
      <c r="P229" s="138"/>
      <c r="Q229" s="138"/>
      <c r="R229" s="138"/>
      <c r="S229" s="138"/>
      <c r="T229" s="138"/>
      <c r="U229" s="139" t="s">
        <v>132</v>
      </c>
      <c r="V229" s="128">
        <f t="shared" si="54"/>
        <v>0</v>
      </c>
      <c r="W229" s="128">
        <f t="shared" si="55"/>
        <v>55.4</v>
      </c>
    </row>
    <row r="230" spans="1:23" s="47" customFormat="1" ht="15" customHeight="1">
      <c r="A230" s="142">
        <v>138</v>
      </c>
      <c r="B230" s="139" t="s">
        <v>382</v>
      </c>
      <c r="C230" s="139">
        <v>10</v>
      </c>
      <c r="D230" s="144" t="s">
        <v>270</v>
      </c>
      <c r="E230" s="141">
        <v>6.13</v>
      </c>
      <c r="F230" s="137">
        <f t="shared" si="53"/>
        <v>5</v>
      </c>
      <c r="G230" s="33">
        <f t="shared" si="52"/>
        <v>5</v>
      </c>
      <c r="H230" s="138">
        <v>5</v>
      </c>
      <c r="I230" s="138"/>
      <c r="J230" s="138"/>
      <c r="K230" s="138"/>
      <c r="L230" s="138"/>
      <c r="M230" s="138"/>
      <c r="N230" s="138"/>
      <c r="O230" s="138"/>
      <c r="P230" s="138"/>
      <c r="Q230" s="138"/>
      <c r="R230" s="138"/>
      <c r="S230" s="138"/>
      <c r="T230" s="138"/>
      <c r="U230" s="142" t="s">
        <v>150</v>
      </c>
      <c r="V230" s="128">
        <f t="shared" si="54"/>
        <v>30.65</v>
      </c>
      <c r="W230" s="128">
        <f t="shared" si="55"/>
        <v>61.3</v>
      </c>
    </row>
    <row r="231" spans="1:23" s="47" customFormat="1" ht="15" customHeight="1">
      <c r="A231" s="142">
        <v>141</v>
      </c>
      <c r="B231" s="139" t="s">
        <v>382</v>
      </c>
      <c r="C231" s="139">
        <v>10</v>
      </c>
      <c r="D231" s="144" t="s">
        <v>273</v>
      </c>
      <c r="E231" s="141">
        <v>17.940000000000001</v>
      </c>
      <c r="F231" s="137">
        <f t="shared" si="53"/>
        <v>10</v>
      </c>
      <c r="G231" s="33">
        <f t="shared" si="52"/>
        <v>0</v>
      </c>
      <c r="H231" s="138"/>
      <c r="I231" s="138"/>
      <c r="J231" s="138"/>
      <c r="K231" s="138"/>
      <c r="L231" s="138"/>
      <c r="M231" s="138"/>
      <c r="N231" s="138"/>
      <c r="O231" s="138"/>
      <c r="P231" s="138"/>
      <c r="Q231" s="138"/>
      <c r="R231" s="138"/>
      <c r="S231" s="138"/>
      <c r="T231" s="138"/>
      <c r="U231" s="142" t="s">
        <v>150</v>
      </c>
      <c r="V231" s="128">
        <f t="shared" si="54"/>
        <v>0</v>
      </c>
      <c r="W231" s="128">
        <f t="shared" si="55"/>
        <v>179.4</v>
      </c>
    </row>
    <row r="232" spans="1:23" s="47" customFormat="1" ht="15" customHeight="1">
      <c r="A232" s="142">
        <v>142</v>
      </c>
      <c r="B232" s="139" t="s">
        <v>382</v>
      </c>
      <c r="C232" s="139">
        <v>4</v>
      </c>
      <c r="D232" s="144" t="s">
        <v>274</v>
      </c>
      <c r="E232" s="141">
        <v>3.79</v>
      </c>
      <c r="F232" s="137">
        <f t="shared" si="53"/>
        <v>0</v>
      </c>
      <c r="G232" s="33">
        <f t="shared" si="52"/>
        <v>4</v>
      </c>
      <c r="H232" s="138">
        <v>4</v>
      </c>
      <c r="I232" s="138"/>
      <c r="J232" s="138"/>
      <c r="K232" s="138"/>
      <c r="L232" s="138"/>
      <c r="M232" s="138"/>
      <c r="N232" s="138"/>
      <c r="O232" s="138"/>
      <c r="P232" s="138"/>
      <c r="Q232" s="138"/>
      <c r="R232" s="138"/>
      <c r="S232" s="138"/>
      <c r="T232" s="138"/>
      <c r="U232" s="142" t="s">
        <v>150</v>
      </c>
      <c r="V232" s="128">
        <f t="shared" si="54"/>
        <v>15.16</v>
      </c>
      <c r="W232" s="128">
        <f t="shared" si="55"/>
        <v>15.16</v>
      </c>
    </row>
    <row r="233" spans="1:23" s="47" customFormat="1" ht="15" customHeight="1">
      <c r="A233" s="142">
        <v>153</v>
      </c>
      <c r="B233" s="139" t="s">
        <v>382</v>
      </c>
      <c r="C233" s="139">
        <v>10</v>
      </c>
      <c r="D233" s="144" t="s">
        <v>285</v>
      </c>
      <c r="E233" s="141">
        <v>6.2</v>
      </c>
      <c r="F233" s="137">
        <f t="shared" si="53"/>
        <v>6</v>
      </c>
      <c r="G233" s="33">
        <f t="shared" si="52"/>
        <v>4</v>
      </c>
      <c r="H233" s="138">
        <v>4</v>
      </c>
      <c r="I233" s="138"/>
      <c r="J233" s="138"/>
      <c r="K233" s="138"/>
      <c r="L233" s="138"/>
      <c r="M233" s="138"/>
      <c r="N233" s="138"/>
      <c r="O233" s="138"/>
      <c r="P233" s="138"/>
      <c r="Q233" s="138"/>
      <c r="R233" s="138"/>
      <c r="S233" s="138"/>
      <c r="T233" s="138"/>
      <c r="U233" s="139" t="s">
        <v>150</v>
      </c>
      <c r="V233" s="128">
        <f t="shared" si="54"/>
        <v>24.8</v>
      </c>
      <c r="W233" s="128">
        <f t="shared" si="55"/>
        <v>62</v>
      </c>
    </row>
    <row r="234" spans="1:23" s="47" customFormat="1" ht="15" customHeight="1">
      <c r="A234" s="142">
        <v>155</v>
      </c>
      <c r="B234" s="139" t="s">
        <v>382</v>
      </c>
      <c r="C234" s="139">
        <v>10</v>
      </c>
      <c r="D234" s="144" t="s">
        <v>287</v>
      </c>
      <c r="E234" s="141">
        <v>31</v>
      </c>
      <c r="F234" s="137">
        <f t="shared" si="53"/>
        <v>10</v>
      </c>
      <c r="G234" s="33">
        <f t="shared" si="52"/>
        <v>0</v>
      </c>
      <c r="H234" s="138"/>
      <c r="I234" s="138"/>
      <c r="J234" s="138"/>
      <c r="K234" s="138"/>
      <c r="L234" s="138"/>
      <c r="M234" s="138"/>
      <c r="N234" s="138"/>
      <c r="O234" s="138"/>
      <c r="P234" s="138"/>
      <c r="Q234" s="138"/>
      <c r="R234" s="138"/>
      <c r="S234" s="138"/>
      <c r="T234" s="138"/>
      <c r="U234" s="139" t="s">
        <v>150</v>
      </c>
      <c r="V234" s="128">
        <f t="shared" si="54"/>
        <v>0</v>
      </c>
      <c r="W234" s="128">
        <f t="shared" si="55"/>
        <v>310</v>
      </c>
    </row>
    <row r="235" spans="1:23" s="47" customFormat="1" ht="15" customHeight="1">
      <c r="A235" s="142">
        <v>182</v>
      </c>
      <c r="B235" s="139" t="s">
        <v>385</v>
      </c>
      <c r="C235" s="139">
        <v>25</v>
      </c>
      <c r="D235" s="144" t="s">
        <v>313</v>
      </c>
      <c r="E235" s="141">
        <v>25.09</v>
      </c>
      <c r="F235" s="137">
        <f t="shared" si="53"/>
        <v>15</v>
      </c>
      <c r="G235" s="33">
        <f t="shared" si="52"/>
        <v>10</v>
      </c>
      <c r="H235" s="138">
        <v>10</v>
      </c>
      <c r="I235" s="138"/>
      <c r="J235" s="138"/>
      <c r="K235" s="138"/>
      <c r="L235" s="138"/>
      <c r="M235" s="138"/>
      <c r="N235" s="138"/>
      <c r="O235" s="138"/>
      <c r="P235" s="138"/>
      <c r="Q235" s="138"/>
      <c r="R235" s="138"/>
      <c r="S235" s="138"/>
      <c r="T235" s="138"/>
      <c r="U235" s="139" t="s">
        <v>150</v>
      </c>
      <c r="V235" s="128">
        <f t="shared" si="54"/>
        <v>250.9</v>
      </c>
      <c r="W235" s="128">
        <f t="shared" si="55"/>
        <v>627.25</v>
      </c>
    </row>
    <row r="236" spans="1:23" s="47" customFormat="1" ht="15" customHeight="1">
      <c r="A236" s="130" t="s">
        <v>409</v>
      </c>
      <c r="B236" s="130"/>
      <c r="C236" s="130"/>
      <c r="D236" s="166"/>
      <c r="E236" s="131">
        <f>SUM(W237)</f>
        <v>2940</v>
      </c>
      <c r="F236" s="167"/>
      <c r="G236" s="131"/>
      <c r="H236" s="131"/>
      <c r="I236" s="131" t="str">
        <f>UPPER(D236)</f>
        <v/>
      </c>
      <c r="J236" s="131"/>
      <c r="K236" s="131"/>
      <c r="L236" s="131"/>
      <c r="M236" s="131"/>
      <c r="N236" s="131"/>
      <c r="O236" s="131"/>
      <c r="P236" s="131"/>
      <c r="Q236" s="131"/>
      <c r="R236" s="131"/>
      <c r="S236" s="131"/>
      <c r="T236" s="131"/>
      <c r="U236" s="131"/>
      <c r="V236" s="131"/>
      <c r="W236" s="132"/>
    </row>
    <row r="237" spans="1:23" s="47" customFormat="1" ht="15" customHeight="1">
      <c r="A237" s="142">
        <v>241</v>
      </c>
      <c r="B237" s="139" t="s">
        <v>386</v>
      </c>
      <c r="C237" s="139">
        <v>7</v>
      </c>
      <c r="D237" s="144" t="s">
        <v>369</v>
      </c>
      <c r="E237" s="141">
        <v>420</v>
      </c>
      <c r="F237" s="137">
        <f>C237-G237</f>
        <v>7</v>
      </c>
      <c r="G237" s="33">
        <f>SUM( H237:T237)</f>
        <v>0</v>
      </c>
      <c r="H237" s="138"/>
      <c r="I237" s="138"/>
      <c r="J237" s="138"/>
      <c r="K237" s="138"/>
      <c r="L237" s="138"/>
      <c r="M237" s="138"/>
      <c r="N237" s="138"/>
      <c r="O237" s="138"/>
      <c r="P237" s="138"/>
      <c r="Q237" s="138"/>
      <c r="R237" s="138"/>
      <c r="S237" s="138"/>
      <c r="T237" s="138"/>
      <c r="U237" s="139" t="s">
        <v>134</v>
      </c>
      <c r="V237" s="128">
        <f>E237*G237</f>
        <v>0</v>
      </c>
      <c r="W237" s="128">
        <f>E237*C237</f>
        <v>2940</v>
      </c>
    </row>
    <row r="238" spans="1:23" s="47" customFormat="1" ht="15" customHeight="1">
      <c r="A238" s="130" t="s">
        <v>410</v>
      </c>
      <c r="B238" s="130"/>
      <c r="C238" s="130"/>
      <c r="D238" s="166"/>
      <c r="E238" s="131">
        <f>SUM(W239:W250)</f>
        <v>9025.4400000000023</v>
      </c>
      <c r="F238" s="167"/>
      <c r="G238" s="131"/>
      <c r="H238" s="131"/>
      <c r="I238" s="131" t="str">
        <f>UPPER(D238)</f>
        <v/>
      </c>
      <c r="J238" s="131"/>
      <c r="K238" s="131"/>
      <c r="L238" s="131"/>
      <c r="M238" s="131"/>
      <c r="N238" s="131"/>
      <c r="O238" s="131"/>
      <c r="P238" s="131"/>
      <c r="Q238" s="131"/>
      <c r="R238" s="131"/>
      <c r="S238" s="131"/>
      <c r="T238" s="131"/>
      <c r="U238" s="131"/>
      <c r="V238" s="131"/>
      <c r="W238" s="132"/>
    </row>
    <row r="239" spans="1:23" s="47" customFormat="1" ht="15" customHeight="1">
      <c r="A239" s="139">
        <v>43</v>
      </c>
      <c r="B239" s="134" t="s">
        <v>381</v>
      </c>
      <c r="C239" s="139">
        <v>6</v>
      </c>
      <c r="D239" s="144" t="s">
        <v>197</v>
      </c>
      <c r="E239" s="141">
        <v>46.96</v>
      </c>
      <c r="F239" s="137">
        <f>C239-G239</f>
        <v>3</v>
      </c>
      <c r="G239" s="33">
        <f t="shared" ref="G239:G250" si="56">SUM( H239:T239)</f>
        <v>3</v>
      </c>
      <c r="H239" s="138">
        <v>3</v>
      </c>
      <c r="I239" s="138"/>
      <c r="J239" s="138"/>
      <c r="K239" s="138"/>
      <c r="L239" s="138"/>
      <c r="M239" s="138"/>
      <c r="N239" s="138"/>
      <c r="O239" s="138"/>
      <c r="P239" s="138"/>
      <c r="Q239" s="138"/>
      <c r="R239" s="138"/>
      <c r="S239" s="138"/>
      <c r="T239" s="138"/>
      <c r="U239" s="139" t="s">
        <v>132</v>
      </c>
      <c r="V239" s="128">
        <f>E239*G239</f>
        <v>140.88</v>
      </c>
      <c r="W239" s="128">
        <f>E239*C239</f>
        <v>281.76</v>
      </c>
    </row>
    <row r="240" spans="1:23" s="47" customFormat="1" ht="15" customHeight="1">
      <c r="A240" s="139">
        <v>58</v>
      </c>
      <c r="B240" s="134" t="s">
        <v>381</v>
      </c>
      <c r="C240" s="139">
        <v>5</v>
      </c>
      <c r="D240" s="144" t="s">
        <v>209</v>
      </c>
      <c r="E240" s="141">
        <v>319.99</v>
      </c>
      <c r="F240" s="137">
        <f t="shared" ref="F240:F250" si="57">C240-G240</f>
        <v>5</v>
      </c>
      <c r="G240" s="33">
        <f t="shared" si="56"/>
        <v>0</v>
      </c>
      <c r="H240" s="138" t="s">
        <v>37</v>
      </c>
      <c r="I240" s="138"/>
      <c r="J240" s="138"/>
      <c r="K240" s="138"/>
      <c r="L240" s="138"/>
      <c r="M240" s="138"/>
      <c r="N240" s="138"/>
      <c r="O240" s="138"/>
      <c r="P240" s="138"/>
      <c r="Q240" s="138"/>
      <c r="R240" s="138"/>
      <c r="S240" s="138"/>
      <c r="T240" s="138"/>
      <c r="U240" s="139" t="s">
        <v>132</v>
      </c>
      <c r="V240" s="128">
        <f t="shared" ref="V240:V250" si="58">E240*G240</f>
        <v>0</v>
      </c>
      <c r="W240" s="128">
        <f t="shared" ref="W240:W250" si="59">E240*C240</f>
        <v>1599.95</v>
      </c>
    </row>
    <row r="241" spans="1:23" s="47" customFormat="1" ht="15" customHeight="1">
      <c r="A241" s="139">
        <v>80</v>
      </c>
      <c r="B241" s="134" t="s">
        <v>381</v>
      </c>
      <c r="C241" s="139">
        <v>200</v>
      </c>
      <c r="D241" s="144" t="s">
        <v>223</v>
      </c>
      <c r="E241" s="141">
        <v>4.49</v>
      </c>
      <c r="F241" s="137">
        <f t="shared" si="57"/>
        <v>190</v>
      </c>
      <c r="G241" s="33">
        <f t="shared" si="56"/>
        <v>10</v>
      </c>
      <c r="H241" s="138">
        <v>10</v>
      </c>
      <c r="I241" s="138"/>
      <c r="J241" s="138"/>
      <c r="K241" s="138"/>
      <c r="L241" s="138"/>
      <c r="M241" s="138"/>
      <c r="N241" s="138"/>
      <c r="O241" s="138"/>
      <c r="P241" s="138"/>
      <c r="Q241" s="138"/>
      <c r="R241" s="138"/>
      <c r="S241" s="138"/>
      <c r="T241" s="138"/>
      <c r="U241" s="139" t="s">
        <v>132</v>
      </c>
      <c r="V241" s="128">
        <f t="shared" si="58"/>
        <v>44.900000000000006</v>
      </c>
      <c r="W241" s="128">
        <f t="shared" si="59"/>
        <v>898</v>
      </c>
    </row>
    <row r="242" spans="1:23" s="47" customFormat="1" ht="15" customHeight="1">
      <c r="A242" s="139">
        <v>106</v>
      </c>
      <c r="B242" s="134" t="s">
        <v>381</v>
      </c>
      <c r="C242" s="139">
        <v>5</v>
      </c>
      <c r="D242" s="144" t="s">
        <v>242</v>
      </c>
      <c r="E242" s="141">
        <v>74.989999999999995</v>
      </c>
      <c r="F242" s="137">
        <f t="shared" si="57"/>
        <v>5</v>
      </c>
      <c r="G242" s="33">
        <f t="shared" si="56"/>
        <v>0</v>
      </c>
      <c r="H242" s="138" t="s">
        <v>37</v>
      </c>
      <c r="I242" s="138"/>
      <c r="J242" s="138"/>
      <c r="K242" s="138"/>
      <c r="L242" s="138"/>
      <c r="M242" s="138"/>
      <c r="N242" s="138"/>
      <c r="O242" s="138"/>
      <c r="P242" s="138"/>
      <c r="Q242" s="138"/>
      <c r="R242" s="138"/>
      <c r="S242" s="138"/>
      <c r="T242" s="138"/>
      <c r="U242" s="139" t="s">
        <v>132</v>
      </c>
      <c r="V242" s="128">
        <f t="shared" si="58"/>
        <v>0</v>
      </c>
      <c r="W242" s="128">
        <f t="shared" si="59"/>
        <v>374.95</v>
      </c>
    </row>
    <row r="243" spans="1:23" s="47" customFormat="1" ht="15" customHeight="1">
      <c r="A243" s="139">
        <v>110</v>
      </c>
      <c r="B243" s="134" t="s">
        <v>381</v>
      </c>
      <c r="C243" s="139">
        <v>15</v>
      </c>
      <c r="D243" s="144" t="s">
        <v>246</v>
      </c>
      <c r="E243" s="141">
        <v>4.1100000000000003</v>
      </c>
      <c r="F243" s="137">
        <f t="shared" si="57"/>
        <v>15</v>
      </c>
      <c r="G243" s="33">
        <f t="shared" si="56"/>
        <v>0</v>
      </c>
      <c r="H243" s="138" t="s">
        <v>37</v>
      </c>
      <c r="I243" s="138"/>
      <c r="J243" s="138"/>
      <c r="K243" s="138"/>
      <c r="L243" s="138"/>
      <c r="M243" s="138"/>
      <c r="N243" s="138"/>
      <c r="O243" s="138"/>
      <c r="P243" s="138"/>
      <c r="Q243" s="138"/>
      <c r="R243" s="138"/>
      <c r="S243" s="138"/>
      <c r="T243" s="138"/>
      <c r="U243" s="139" t="s">
        <v>132</v>
      </c>
      <c r="V243" s="128">
        <f t="shared" si="58"/>
        <v>0</v>
      </c>
      <c r="W243" s="128">
        <f t="shared" si="59"/>
        <v>61.650000000000006</v>
      </c>
    </row>
    <row r="244" spans="1:23" s="47" customFormat="1" ht="15" customHeight="1">
      <c r="A244" s="142">
        <v>140</v>
      </c>
      <c r="B244" s="139" t="s">
        <v>382</v>
      </c>
      <c r="C244" s="139">
        <v>10</v>
      </c>
      <c r="D244" s="144" t="s">
        <v>272</v>
      </c>
      <c r="E244" s="141">
        <v>17.66</v>
      </c>
      <c r="F244" s="137">
        <f t="shared" si="57"/>
        <v>10</v>
      </c>
      <c r="G244" s="33">
        <f t="shared" si="56"/>
        <v>0</v>
      </c>
      <c r="H244" s="138"/>
      <c r="I244" s="138"/>
      <c r="J244" s="138"/>
      <c r="K244" s="138"/>
      <c r="L244" s="138"/>
      <c r="M244" s="138"/>
      <c r="N244" s="138"/>
      <c r="O244" s="138"/>
      <c r="P244" s="138"/>
      <c r="Q244" s="138"/>
      <c r="R244" s="138"/>
      <c r="S244" s="138"/>
      <c r="T244" s="138"/>
      <c r="U244" s="142" t="s">
        <v>150</v>
      </c>
      <c r="V244" s="128">
        <f t="shared" si="58"/>
        <v>0</v>
      </c>
      <c r="W244" s="128">
        <f t="shared" si="59"/>
        <v>176.6</v>
      </c>
    </row>
    <row r="245" spans="1:23" s="47" customFormat="1" ht="15" customHeight="1">
      <c r="A245" s="142">
        <v>184</v>
      </c>
      <c r="B245" s="139" t="s">
        <v>385</v>
      </c>
      <c r="C245" s="139">
        <v>20</v>
      </c>
      <c r="D245" s="144" t="s">
        <v>315</v>
      </c>
      <c r="E245" s="141">
        <v>94.63</v>
      </c>
      <c r="F245" s="137">
        <f t="shared" si="57"/>
        <v>14</v>
      </c>
      <c r="G245" s="33">
        <f t="shared" si="56"/>
        <v>6</v>
      </c>
      <c r="H245" s="138">
        <v>6</v>
      </c>
      <c r="I245" s="138"/>
      <c r="J245" s="138"/>
      <c r="K245" s="138"/>
      <c r="L245" s="138"/>
      <c r="M245" s="138"/>
      <c r="N245" s="138"/>
      <c r="O245" s="138"/>
      <c r="P245" s="138"/>
      <c r="Q245" s="138"/>
      <c r="R245" s="138"/>
      <c r="S245" s="138"/>
      <c r="T245" s="138"/>
      <c r="U245" s="139" t="s">
        <v>150</v>
      </c>
      <c r="V245" s="128">
        <f t="shared" si="58"/>
        <v>567.78</v>
      </c>
      <c r="W245" s="128">
        <f t="shared" si="59"/>
        <v>1892.6</v>
      </c>
    </row>
    <row r="246" spans="1:23" s="47" customFormat="1" ht="15" customHeight="1">
      <c r="A246" s="142">
        <v>185</v>
      </c>
      <c r="B246" s="139" t="s">
        <v>385</v>
      </c>
      <c r="C246" s="139">
        <v>20</v>
      </c>
      <c r="D246" s="144" t="s">
        <v>316</v>
      </c>
      <c r="E246" s="141">
        <v>124.05</v>
      </c>
      <c r="F246" s="137">
        <f t="shared" si="57"/>
        <v>14</v>
      </c>
      <c r="G246" s="33">
        <f t="shared" si="56"/>
        <v>6</v>
      </c>
      <c r="H246" s="138">
        <v>6</v>
      </c>
      <c r="I246" s="138"/>
      <c r="J246" s="138"/>
      <c r="K246" s="138"/>
      <c r="L246" s="138"/>
      <c r="M246" s="138"/>
      <c r="N246" s="138"/>
      <c r="O246" s="138"/>
      <c r="P246" s="138"/>
      <c r="Q246" s="138"/>
      <c r="R246" s="138"/>
      <c r="S246" s="138"/>
      <c r="T246" s="138"/>
      <c r="U246" s="139" t="s">
        <v>150</v>
      </c>
      <c r="V246" s="128">
        <f t="shared" si="58"/>
        <v>744.3</v>
      </c>
      <c r="W246" s="128">
        <f t="shared" si="59"/>
        <v>2481</v>
      </c>
    </row>
    <row r="247" spans="1:23" s="47" customFormat="1" ht="15" customHeight="1">
      <c r="A247" s="142">
        <v>186</v>
      </c>
      <c r="B247" s="139" t="s">
        <v>385</v>
      </c>
      <c r="C247" s="139">
        <v>30</v>
      </c>
      <c r="D247" s="144" t="s">
        <v>317</v>
      </c>
      <c r="E247" s="141">
        <v>32.340000000000003</v>
      </c>
      <c r="F247" s="137">
        <f t="shared" si="57"/>
        <v>24</v>
      </c>
      <c r="G247" s="33">
        <f t="shared" si="56"/>
        <v>6</v>
      </c>
      <c r="H247" s="138">
        <v>6</v>
      </c>
      <c r="I247" s="138"/>
      <c r="J247" s="138"/>
      <c r="K247" s="138"/>
      <c r="L247" s="138"/>
      <c r="M247" s="138"/>
      <c r="N247" s="138"/>
      <c r="O247" s="138"/>
      <c r="P247" s="138"/>
      <c r="Q247" s="138"/>
      <c r="R247" s="138"/>
      <c r="S247" s="138"/>
      <c r="T247" s="138"/>
      <c r="U247" s="139" t="s">
        <v>150</v>
      </c>
      <c r="V247" s="128">
        <f t="shared" si="58"/>
        <v>194.04000000000002</v>
      </c>
      <c r="W247" s="128">
        <f t="shared" si="59"/>
        <v>970.2</v>
      </c>
    </row>
    <row r="248" spans="1:23" s="47" customFormat="1" ht="15" customHeight="1">
      <c r="A248" s="142">
        <v>187</v>
      </c>
      <c r="B248" s="139" t="s">
        <v>385</v>
      </c>
      <c r="C248" s="139">
        <v>30</v>
      </c>
      <c r="D248" s="144" t="s">
        <v>318</v>
      </c>
      <c r="E248" s="141">
        <v>5.37</v>
      </c>
      <c r="F248" s="137">
        <f t="shared" si="57"/>
        <v>9</v>
      </c>
      <c r="G248" s="33">
        <f t="shared" si="56"/>
        <v>21</v>
      </c>
      <c r="H248" s="138">
        <v>21</v>
      </c>
      <c r="I248" s="138"/>
      <c r="J248" s="138"/>
      <c r="K248" s="138"/>
      <c r="L248" s="138"/>
      <c r="M248" s="138"/>
      <c r="N248" s="138"/>
      <c r="O248" s="138"/>
      <c r="P248" s="138"/>
      <c r="Q248" s="138"/>
      <c r="R248" s="138"/>
      <c r="S248" s="138"/>
      <c r="T248" s="138"/>
      <c r="U248" s="139" t="s">
        <v>150</v>
      </c>
      <c r="V248" s="128">
        <f t="shared" si="58"/>
        <v>112.77</v>
      </c>
      <c r="W248" s="128">
        <f t="shared" si="59"/>
        <v>161.1</v>
      </c>
    </row>
    <row r="249" spans="1:23" s="47" customFormat="1" ht="15" customHeight="1">
      <c r="A249" s="142">
        <v>193</v>
      </c>
      <c r="B249" s="139" t="s">
        <v>385</v>
      </c>
      <c r="C249" s="139">
        <v>12</v>
      </c>
      <c r="D249" s="144" t="s">
        <v>324</v>
      </c>
      <c r="E249" s="141">
        <v>8.89</v>
      </c>
      <c r="F249" s="137">
        <f t="shared" si="57"/>
        <v>2</v>
      </c>
      <c r="G249" s="33">
        <f t="shared" si="56"/>
        <v>10</v>
      </c>
      <c r="H249" s="138">
        <v>10</v>
      </c>
      <c r="I249" s="138"/>
      <c r="J249" s="138"/>
      <c r="K249" s="138"/>
      <c r="L249" s="138"/>
      <c r="M249" s="138"/>
      <c r="N249" s="138"/>
      <c r="O249" s="138"/>
      <c r="P249" s="138"/>
      <c r="Q249" s="138"/>
      <c r="R249" s="138"/>
      <c r="S249" s="138"/>
      <c r="T249" s="138"/>
      <c r="U249" s="139" t="s">
        <v>150</v>
      </c>
      <c r="V249" s="128">
        <f t="shared" si="58"/>
        <v>88.9</v>
      </c>
      <c r="W249" s="128">
        <f t="shared" si="59"/>
        <v>106.68</v>
      </c>
    </row>
    <row r="250" spans="1:23" s="47" customFormat="1" ht="15" customHeight="1">
      <c r="A250" s="142">
        <v>246</v>
      </c>
      <c r="B250" s="139" t="s">
        <v>386</v>
      </c>
      <c r="C250" s="139">
        <v>5</v>
      </c>
      <c r="D250" s="144" t="s">
        <v>373</v>
      </c>
      <c r="E250" s="141">
        <v>4.1900000000000004</v>
      </c>
      <c r="F250" s="137">
        <f t="shared" si="57"/>
        <v>5</v>
      </c>
      <c r="G250" s="33">
        <f t="shared" si="56"/>
        <v>0</v>
      </c>
      <c r="H250" s="138"/>
      <c r="I250" s="138"/>
      <c r="J250" s="138"/>
      <c r="K250" s="138"/>
      <c r="L250" s="138"/>
      <c r="M250" s="138"/>
      <c r="N250" s="138"/>
      <c r="O250" s="138"/>
      <c r="P250" s="138"/>
      <c r="Q250" s="138"/>
      <c r="R250" s="138"/>
      <c r="S250" s="138"/>
      <c r="T250" s="138"/>
      <c r="U250" s="139" t="s">
        <v>156</v>
      </c>
      <c r="V250" s="128">
        <f t="shared" si="58"/>
        <v>0</v>
      </c>
      <c r="W250" s="128">
        <f t="shared" si="59"/>
        <v>20.950000000000003</v>
      </c>
    </row>
    <row r="251" spans="1:23" s="47" customFormat="1" ht="15" customHeight="1">
      <c r="A251" s="130" t="s">
        <v>13</v>
      </c>
      <c r="B251" s="130"/>
      <c r="C251" s="130"/>
      <c r="D251" s="166"/>
      <c r="E251" s="131">
        <f>SUM(W252:W263)</f>
        <v>2984.5</v>
      </c>
      <c r="F251" s="167"/>
      <c r="G251" s="131"/>
      <c r="H251" s="131"/>
      <c r="I251" s="131" t="str">
        <f>UPPER(D251)</f>
        <v/>
      </c>
      <c r="J251" s="131"/>
      <c r="K251" s="131"/>
      <c r="L251" s="131"/>
      <c r="M251" s="131"/>
      <c r="N251" s="131"/>
      <c r="O251" s="131"/>
      <c r="P251" s="131"/>
      <c r="Q251" s="131"/>
      <c r="R251" s="131"/>
      <c r="S251" s="131"/>
      <c r="T251" s="131"/>
      <c r="U251" s="131"/>
      <c r="V251" s="131"/>
      <c r="W251" s="132"/>
    </row>
    <row r="252" spans="1:23" s="47" customFormat="1" ht="15" customHeight="1">
      <c r="A252" s="139">
        <v>30</v>
      </c>
      <c r="B252" s="134" t="s">
        <v>381</v>
      </c>
      <c r="C252" s="139">
        <v>10</v>
      </c>
      <c r="D252" s="144" t="s">
        <v>185</v>
      </c>
      <c r="E252" s="141">
        <v>36.92</v>
      </c>
      <c r="F252" s="137">
        <f>C252-G252</f>
        <v>10</v>
      </c>
      <c r="G252" s="33">
        <f t="shared" ref="G252:G263" si="60">SUM( H252:T252)</f>
        <v>0</v>
      </c>
      <c r="H252" s="138" t="s">
        <v>20</v>
      </c>
      <c r="I252" s="138"/>
      <c r="J252" s="138"/>
      <c r="K252" s="138"/>
      <c r="L252" s="138"/>
      <c r="M252" s="138"/>
      <c r="N252" s="138"/>
      <c r="O252" s="138"/>
      <c r="P252" s="138"/>
      <c r="Q252" s="138"/>
      <c r="R252" s="138"/>
      <c r="S252" s="138"/>
      <c r="T252" s="138"/>
      <c r="U252" s="139" t="s">
        <v>132</v>
      </c>
      <c r="V252" s="128">
        <f>E252*G252</f>
        <v>0</v>
      </c>
      <c r="W252" s="128">
        <f>E252*C252</f>
        <v>369.20000000000005</v>
      </c>
    </row>
    <row r="253" spans="1:23" s="47" customFormat="1" ht="15" customHeight="1">
      <c r="A253" s="139">
        <v>38</v>
      </c>
      <c r="B253" s="134" t="s">
        <v>381</v>
      </c>
      <c r="C253" s="139">
        <v>1</v>
      </c>
      <c r="D253" s="144" t="s">
        <v>193</v>
      </c>
      <c r="E253" s="141">
        <v>40.700000000000003</v>
      </c>
      <c r="F253" s="137">
        <f t="shared" ref="F253:F263" si="61">C253-G253</f>
        <v>1</v>
      </c>
      <c r="G253" s="33">
        <f t="shared" si="60"/>
        <v>0</v>
      </c>
      <c r="H253" s="138" t="s">
        <v>20</v>
      </c>
      <c r="I253" s="138"/>
      <c r="J253" s="138"/>
      <c r="K253" s="138"/>
      <c r="L253" s="138"/>
      <c r="M253" s="138"/>
      <c r="N253" s="138"/>
      <c r="O253" s="138"/>
      <c r="P253" s="138"/>
      <c r="Q253" s="138"/>
      <c r="R253" s="138"/>
      <c r="S253" s="138"/>
      <c r="T253" s="138"/>
      <c r="U253" s="139" t="s">
        <v>132</v>
      </c>
      <c r="V253" s="128">
        <f t="shared" ref="V253:V263" si="62">E253*G253</f>
        <v>0</v>
      </c>
      <c r="W253" s="128">
        <f t="shared" ref="W253:W263" si="63">E253*C253</f>
        <v>40.700000000000003</v>
      </c>
    </row>
    <row r="254" spans="1:23" s="47" customFormat="1" ht="15" customHeight="1">
      <c r="A254" s="139">
        <v>49</v>
      </c>
      <c r="B254" s="134" t="s">
        <v>381</v>
      </c>
      <c r="C254" s="139">
        <v>10</v>
      </c>
      <c r="D254" s="144" t="s">
        <v>200</v>
      </c>
      <c r="E254" s="141">
        <v>20</v>
      </c>
      <c r="F254" s="137">
        <f t="shared" si="61"/>
        <v>0</v>
      </c>
      <c r="G254" s="33">
        <f t="shared" si="60"/>
        <v>10</v>
      </c>
      <c r="H254" s="275">
        <v>10</v>
      </c>
      <c r="I254" s="138"/>
      <c r="J254" s="138"/>
      <c r="K254" s="138"/>
      <c r="L254" s="138"/>
      <c r="M254" s="138"/>
      <c r="N254" s="138"/>
      <c r="O254" s="138"/>
      <c r="P254" s="138"/>
      <c r="Q254" s="138"/>
      <c r="R254" s="138"/>
      <c r="S254" s="138"/>
      <c r="T254" s="138"/>
      <c r="U254" s="139" t="s">
        <v>138</v>
      </c>
      <c r="V254" s="128">
        <f t="shared" si="62"/>
        <v>200</v>
      </c>
      <c r="W254" s="128">
        <f t="shared" si="63"/>
        <v>200</v>
      </c>
    </row>
    <row r="255" spans="1:23" s="47" customFormat="1" ht="15" customHeight="1">
      <c r="A255" s="139">
        <v>67</v>
      </c>
      <c r="B255" s="134" t="s">
        <v>381</v>
      </c>
      <c r="C255" s="139">
        <v>1</v>
      </c>
      <c r="D255" s="144" t="s">
        <v>212</v>
      </c>
      <c r="E255" s="141">
        <v>148.5</v>
      </c>
      <c r="F255" s="137">
        <f t="shared" si="61"/>
        <v>1</v>
      </c>
      <c r="G255" s="33">
        <f t="shared" si="60"/>
        <v>0</v>
      </c>
      <c r="H255" s="138" t="s">
        <v>20</v>
      </c>
      <c r="I255" s="138"/>
      <c r="J255" s="138"/>
      <c r="K255" s="138"/>
      <c r="L255" s="138"/>
      <c r="M255" s="138"/>
      <c r="N255" s="138"/>
      <c r="O255" s="138"/>
      <c r="P255" s="138"/>
      <c r="Q255" s="138"/>
      <c r="R255" s="138"/>
      <c r="S255" s="138"/>
      <c r="T255" s="138"/>
      <c r="U255" s="139" t="s">
        <v>140</v>
      </c>
      <c r="V255" s="128">
        <f t="shared" si="62"/>
        <v>0</v>
      </c>
      <c r="W255" s="128">
        <f t="shared" si="63"/>
        <v>148.5</v>
      </c>
    </row>
    <row r="256" spans="1:23" s="47" customFormat="1" ht="15" customHeight="1">
      <c r="A256" s="139">
        <v>84</v>
      </c>
      <c r="B256" s="134" t="s">
        <v>381</v>
      </c>
      <c r="C256" s="139">
        <v>30</v>
      </c>
      <c r="D256" s="144" t="s">
        <v>35</v>
      </c>
      <c r="E256" s="141">
        <v>10.8</v>
      </c>
      <c r="F256" s="137">
        <f t="shared" si="61"/>
        <v>30</v>
      </c>
      <c r="G256" s="33">
        <f t="shared" si="60"/>
        <v>0</v>
      </c>
      <c r="H256" s="138" t="s">
        <v>20</v>
      </c>
      <c r="I256" s="138"/>
      <c r="J256" s="138"/>
      <c r="K256" s="138"/>
      <c r="L256" s="138"/>
      <c r="M256" s="138"/>
      <c r="N256" s="138"/>
      <c r="O256" s="138"/>
      <c r="P256" s="138"/>
      <c r="Q256" s="138"/>
      <c r="R256" s="138"/>
      <c r="S256" s="138"/>
      <c r="T256" s="138"/>
      <c r="U256" s="139" t="s">
        <v>136</v>
      </c>
      <c r="V256" s="128">
        <f t="shared" si="62"/>
        <v>0</v>
      </c>
      <c r="W256" s="128">
        <f t="shared" si="63"/>
        <v>324</v>
      </c>
    </row>
    <row r="257" spans="1:26" s="47" customFormat="1" ht="15" customHeight="1">
      <c r="A257" s="142">
        <v>148</v>
      </c>
      <c r="B257" s="139" t="s">
        <v>382</v>
      </c>
      <c r="C257" s="139">
        <v>10</v>
      </c>
      <c r="D257" s="144" t="s">
        <v>280</v>
      </c>
      <c r="E257" s="141">
        <v>6</v>
      </c>
      <c r="F257" s="137">
        <f t="shared" si="61"/>
        <v>4</v>
      </c>
      <c r="G257" s="33">
        <f t="shared" si="60"/>
        <v>6</v>
      </c>
      <c r="H257" s="138">
        <v>6</v>
      </c>
      <c r="I257" s="138"/>
      <c r="J257" s="138"/>
      <c r="K257" s="138"/>
      <c r="L257" s="138"/>
      <c r="M257" s="138"/>
      <c r="N257" s="138"/>
      <c r="O257" s="138"/>
      <c r="P257" s="138"/>
      <c r="Q257" s="138"/>
      <c r="R257" s="138"/>
      <c r="S257" s="138"/>
      <c r="T257" s="138"/>
      <c r="U257" s="139" t="s">
        <v>151</v>
      </c>
      <c r="V257" s="128">
        <f t="shared" si="62"/>
        <v>36</v>
      </c>
      <c r="W257" s="128">
        <f t="shared" si="63"/>
        <v>60</v>
      </c>
    </row>
    <row r="258" spans="1:26" s="47" customFormat="1" ht="15" customHeight="1">
      <c r="A258" s="142">
        <v>176</v>
      </c>
      <c r="B258" s="139" t="s">
        <v>385</v>
      </c>
      <c r="C258" s="139">
        <v>4</v>
      </c>
      <c r="D258" s="144" t="s">
        <v>307</v>
      </c>
      <c r="E258" s="141">
        <v>27</v>
      </c>
      <c r="F258" s="137">
        <f t="shared" si="61"/>
        <v>4</v>
      </c>
      <c r="G258" s="33">
        <f t="shared" si="60"/>
        <v>0</v>
      </c>
      <c r="H258" s="138" t="s">
        <v>20</v>
      </c>
      <c r="I258" s="138"/>
      <c r="J258" s="138"/>
      <c r="K258" s="138"/>
      <c r="L258" s="138"/>
      <c r="M258" s="138"/>
      <c r="N258" s="138"/>
      <c r="O258" s="138"/>
      <c r="P258" s="138"/>
      <c r="Q258" s="138"/>
      <c r="R258" s="138"/>
      <c r="S258" s="138"/>
      <c r="T258" s="138"/>
      <c r="U258" s="139" t="s">
        <v>150</v>
      </c>
      <c r="V258" s="128">
        <f t="shared" si="62"/>
        <v>0</v>
      </c>
      <c r="W258" s="128">
        <f t="shared" si="63"/>
        <v>108</v>
      </c>
    </row>
    <row r="259" spans="1:26" s="47" customFormat="1" ht="15" customHeight="1">
      <c r="A259" s="142">
        <v>212</v>
      </c>
      <c r="B259" s="139" t="s">
        <v>385</v>
      </c>
      <c r="C259" s="142">
        <v>2</v>
      </c>
      <c r="D259" s="144" t="s">
        <v>343</v>
      </c>
      <c r="E259" s="162">
        <v>430.55</v>
      </c>
      <c r="F259" s="137">
        <f t="shared" si="61"/>
        <v>1</v>
      </c>
      <c r="G259" s="33">
        <f t="shared" si="60"/>
        <v>1</v>
      </c>
      <c r="H259" s="138">
        <v>1</v>
      </c>
      <c r="I259" s="138"/>
      <c r="J259" s="138"/>
      <c r="K259" s="138"/>
      <c r="L259" s="138"/>
      <c r="M259" s="138"/>
      <c r="N259" s="138"/>
      <c r="O259" s="138"/>
      <c r="P259" s="138"/>
      <c r="Q259" s="138"/>
      <c r="R259" s="138"/>
      <c r="S259" s="138"/>
      <c r="T259" s="138"/>
      <c r="U259" s="142" t="s">
        <v>150</v>
      </c>
      <c r="V259" s="128">
        <f t="shared" si="62"/>
        <v>430.55</v>
      </c>
      <c r="W259" s="128">
        <f t="shared" si="63"/>
        <v>861.1</v>
      </c>
    </row>
    <row r="260" spans="1:26" s="47" customFormat="1" ht="15" customHeight="1">
      <c r="A260" s="142">
        <v>215</v>
      </c>
      <c r="B260" s="139" t="s">
        <v>385</v>
      </c>
      <c r="C260" s="139">
        <v>30</v>
      </c>
      <c r="D260" s="153" t="s">
        <v>345</v>
      </c>
      <c r="E260" s="141">
        <v>16</v>
      </c>
      <c r="F260" s="137">
        <f t="shared" si="61"/>
        <v>19</v>
      </c>
      <c r="G260" s="33">
        <f t="shared" si="60"/>
        <v>11</v>
      </c>
      <c r="H260" s="138">
        <v>11</v>
      </c>
      <c r="I260" s="138"/>
      <c r="J260" s="138"/>
      <c r="K260" s="138"/>
      <c r="L260" s="138"/>
      <c r="M260" s="138"/>
      <c r="N260" s="138"/>
      <c r="O260" s="138"/>
      <c r="P260" s="138"/>
      <c r="Q260" s="138"/>
      <c r="R260" s="138"/>
      <c r="S260" s="138"/>
      <c r="T260" s="138"/>
      <c r="U260" s="139" t="s">
        <v>150</v>
      </c>
      <c r="V260" s="128">
        <f t="shared" si="62"/>
        <v>176</v>
      </c>
      <c r="W260" s="128">
        <f t="shared" si="63"/>
        <v>480</v>
      </c>
    </row>
    <row r="261" spans="1:26" s="47" customFormat="1" ht="15" customHeight="1">
      <c r="A261" s="142">
        <v>219</v>
      </c>
      <c r="B261" s="139" t="s">
        <v>385</v>
      </c>
      <c r="C261" s="139">
        <v>15</v>
      </c>
      <c r="D261" s="153" t="s">
        <v>349</v>
      </c>
      <c r="E261" s="141">
        <v>11</v>
      </c>
      <c r="F261" s="137">
        <f t="shared" si="61"/>
        <v>14</v>
      </c>
      <c r="G261" s="33">
        <f t="shared" si="60"/>
        <v>1</v>
      </c>
      <c r="H261" s="138">
        <v>1</v>
      </c>
      <c r="I261" s="138"/>
      <c r="J261" s="138"/>
      <c r="K261" s="138"/>
      <c r="L261" s="138"/>
      <c r="M261" s="138"/>
      <c r="N261" s="138"/>
      <c r="O261" s="138"/>
      <c r="P261" s="138"/>
      <c r="Q261" s="138"/>
      <c r="R261" s="138"/>
      <c r="S261" s="138"/>
      <c r="T261" s="138"/>
      <c r="U261" s="139" t="s">
        <v>151</v>
      </c>
      <c r="V261" s="128">
        <f t="shared" si="62"/>
        <v>11</v>
      </c>
      <c r="W261" s="128">
        <f t="shared" si="63"/>
        <v>165</v>
      </c>
    </row>
    <row r="262" spans="1:26" s="47" customFormat="1" ht="15" customHeight="1">
      <c r="A262" s="142">
        <v>230</v>
      </c>
      <c r="B262" s="139" t="s">
        <v>413</v>
      </c>
      <c r="C262" s="168">
        <v>5</v>
      </c>
      <c r="D262" s="144" t="s">
        <v>359</v>
      </c>
      <c r="E262" s="162">
        <v>13.2</v>
      </c>
      <c r="F262" s="137">
        <f t="shared" si="61"/>
        <v>5</v>
      </c>
      <c r="G262" s="33">
        <f t="shared" si="60"/>
        <v>0</v>
      </c>
      <c r="H262" s="138"/>
      <c r="I262" s="138"/>
      <c r="J262" s="138"/>
      <c r="K262" s="138"/>
      <c r="L262" s="138"/>
      <c r="M262" s="138"/>
      <c r="N262" s="138"/>
      <c r="O262" s="138"/>
      <c r="P262" s="138"/>
      <c r="Q262" s="138"/>
      <c r="R262" s="138"/>
      <c r="S262" s="138"/>
      <c r="T262" s="138"/>
      <c r="U262" s="142" t="s">
        <v>153</v>
      </c>
      <c r="V262" s="128">
        <f t="shared" si="62"/>
        <v>0</v>
      </c>
      <c r="W262" s="128">
        <f t="shared" si="63"/>
        <v>66</v>
      </c>
    </row>
    <row r="263" spans="1:26" s="47" customFormat="1" ht="15" customHeight="1">
      <c r="A263" s="142">
        <v>240</v>
      </c>
      <c r="B263" s="139" t="s">
        <v>386</v>
      </c>
      <c r="C263" s="139">
        <v>3</v>
      </c>
      <c r="D263" s="144" t="s">
        <v>368</v>
      </c>
      <c r="E263" s="141">
        <v>54</v>
      </c>
      <c r="F263" s="137">
        <f t="shared" si="61"/>
        <v>2</v>
      </c>
      <c r="G263" s="33">
        <f t="shared" si="60"/>
        <v>1</v>
      </c>
      <c r="H263" s="138">
        <v>1</v>
      </c>
      <c r="I263" s="138"/>
      <c r="J263" s="138"/>
      <c r="K263" s="138"/>
      <c r="L263" s="138"/>
      <c r="M263" s="138"/>
      <c r="N263" s="138"/>
      <c r="O263" s="138"/>
      <c r="P263" s="138"/>
      <c r="Q263" s="138"/>
      <c r="R263" s="138"/>
      <c r="S263" s="138"/>
      <c r="T263" s="138"/>
      <c r="U263" s="139" t="s">
        <v>134</v>
      </c>
      <c r="V263" s="128">
        <f t="shared" si="62"/>
        <v>54</v>
      </c>
      <c r="W263" s="128">
        <f t="shared" si="63"/>
        <v>162</v>
      </c>
    </row>
    <row r="264" spans="1:26" s="47" customFormat="1" ht="15" customHeight="1">
      <c r="A264" s="355" t="s">
        <v>5</v>
      </c>
      <c r="B264" s="356"/>
      <c r="C264" s="356"/>
      <c r="D264" s="357"/>
      <c r="E264" s="169">
        <f>SUM(V8:V263)</f>
        <v>23480.970000000005</v>
      </c>
      <c r="F264" s="170"/>
      <c r="G264" s="170"/>
      <c r="H264" s="171"/>
      <c r="I264" s="170"/>
      <c r="J264" s="170"/>
      <c r="K264" s="170"/>
      <c r="L264" s="170"/>
      <c r="M264" s="170"/>
      <c r="N264" s="170"/>
      <c r="O264" s="170"/>
      <c r="P264" s="170"/>
      <c r="Q264" s="170"/>
      <c r="R264" s="170"/>
      <c r="S264" s="170"/>
      <c r="T264" s="170"/>
      <c r="U264" s="170"/>
      <c r="V264" s="172"/>
      <c r="W264" s="172"/>
    </row>
    <row r="265" spans="1:26" s="47" customFormat="1" ht="15" customHeight="1">
      <c r="A265" s="358" t="s">
        <v>6</v>
      </c>
      <c r="B265" s="359"/>
      <c r="C265" s="359"/>
      <c r="D265" s="360"/>
      <c r="E265" s="173">
        <f>E266-E264</f>
        <v>79148.979999999981</v>
      </c>
      <c r="F265" s="174"/>
      <c r="G265" s="174"/>
      <c r="H265" s="175"/>
      <c r="I265" s="174"/>
      <c r="J265" s="174"/>
      <c r="K265" s="174"/>
      <c r="L265" s="174"/>
      <c r="M265" s="174"/>
      <c r="N265" s="174"/>
      <c r="O265" s="174"/>
      <c r="P265" s="174"/>
      <c r="Q265" s="174"/>
      <c r="R265" s="174"/>
      <c r="S265" s="174"/>
      <c r="T265" s="174"/>
      <c r="U265" s="174"/>
      <c r="V265" s="176"/>
      <c r="W265" s="176"/>
    </row>
    <row r="266" spans="1:26" s="47" customFormat="1" ht="15" customHeight="1">
      <c r="A266" s="358" t="s">
        <v>7</v>
      </c>
      <c r="B266" s="359"/>
      <c r="C266" s="359"/>
      <c r="D266" s="360"/>
      <c r="E266" s="173">
        <f>SUM(W8:W263)</f>
        <v>102629.94999999998</v>
      </c>
      <c r="F266" s="174"/>
      <c r="G266" s="174"/>
      <c r="H266" s="175"/>
      <c r="I266" s="174"/>
      <c r="J266" s="174"/>
      <c r="K266" s="174"/>
      <c r="L266" s="174"/>
      <c r="M266" s="174"/>
      <c r="N266" s="174"/>
      <c r="O266" s="174"/>
      <c r="P266" s="174"/>
      <c r="Q266" s="174"/>
      <c r="R266" s="174"/>
      <c r="S266" s="174"/>
      <c r="T266" s="174"/>
      <c r="U266" s="174"/>
      <c r="V266" s="176"/>
      <c r="W266" s="176"/>
    </row>
    <row r="267" spans="1:26" s="152" customFormat="1" ht="15" customHeight="1" thickBot="1">
      <c r="A267" s="7"/>
      <c r="B267" s="24"/>
      <c r="C267" s="21"/>
      <c r="D267" s="54"/>
      <c r="E267" s="35"/>
      <c r="F267" s="21"/>
      <c r="G267" s="21"/>
      <c r="H267" s="21"/>
      <c r="I267" s="21"/>
      <c r="J267" s="21"/>
      <c r="K267" s="21"/>
      <c r="L267" s="21"/>
      <c r="M267" s="21"/>
      <c r="N267" s="21"/>
      <c r="O267" s="21"/>
      <c r="P267" s="21"/>
      <c r="Q267" s="21"/>
      <c r="R267" s="21"/>
      <c r="S267" s="21"/>
      <c r="T267" s="21"/>
      <c r="U267" s="41"/>
      <c r="V267" s="55"/>
      <c r="W267" s="55"/>
    </row>
    <row r="268" spans="1:26" s="152" customFormat="1" ht="15" customHeight="1">
      <c r="A268" s="346" t="s">
        <v>1</v>
      </c>
      <c r="B268" s="347"/>
      <c r="C268" s="348"/>
      <c r="D268" s="68" t="s">
        <v>65</v>
      </c>
      <c r="E268" s="61" t="s">
        <v>2</v>
      </c>
      <c r="F268" s="78" t="s">
        <v>66</v>
      </c>
      <c r="G268" s="79"/>
      <c r="H268" s="79"/>
      <c r="I268" s="79"/>
      <c r="J268" s="79"/>
      <c r="K268" s="79"/>
      <c r="L268" s="79"/>
      <c r="M268" s="79"/>
      <c r="N268" s="79"/>
      <c r="O268" s="79"/>
      <c r="P268" s="79"/>
      <c r="Q268" s="79"/>
      <c r="R268" s="79"/>
      <c r="S268" s="79"/>
      <c r="T268" s="79"/>
      <c r="U268" s="79"/>
      <c r="V268" s="180" t="s">
        <v>433</v>
      </c>
      <c r="W268" s="188"/>
      <c r="X268" s="188"/>
      <c r="Y268" s="188"/>
      <c r="Z268" s="189"/>
    </row>
    <row r="269" spans="1:26" s="152" customFormat="1" ht="15" customHeight="1">
      <c r="A269" s="361" t="s">
        <v>4</v>
      </c>
      <c r="B269" s="362"/>
      <c r="C269" s="363"/>
      <c r="D269" s="119">
        <v>43244</v>
      </c>
      <c r="E269" s="65" t="s">
        <v>3</v>
      </c>
      <c r="F269" s="78" t="s">
        <v>431</v>
      </c>
      <c r="G269" s="79"/>
      <c r="H269" s="79"/>
      <c r="I269" s="79"/>
      <c r="J269" s="79"/>
      <c r="K269" s="79"/>
      <c r="L269" s="79"/>
      <c r="M269" s="79"/>
      <c r="N269" s="79"/>
      <c r="O269" s="79"/>
      <c r="P269" s="79"/>
      <c r="Q269" s="79"/>
      <c r="R269" s="79"/>
      <c r="S269" s="79"/>
      <c r="T269" s="79"/>
      <c r="U269" s="79"/>
      <c r="V269" s="190" t="s">
        <v>432</v>
      </c>
      <c r="W269" s="191"/>
      <c r="X269" s="191"/>
      <c r="Y269" s="191"/>
      <c r="Z269" s="192"/>
    </row>
    <row r="270" spans="1:26" s="152" customFormat="1" ht="15" customHeight="1" thickBot="1">
      <c r="A270" s="103" t="s">
        <v>68</v>
      </c>
      <c r="B270" s="104"/>
      <c r="C270" s="104"/>
      <c r="D270" s="105"/>
      <c r="E270" s="109">
        <f>SUM(W271:W289)</f>
        <v>9934.399999999996</v>
      </c>
      <c r="F270" s="110"/>
      <c r="G270" s="110"/>
      <c r="H270" s="110"/>
      <c r="I270" s="110"/>
      <c r="J270" s="110"/>
      <c r="K270" s="110" t="str">
        <f t="shared" ref="K270" si="64">UPPER(D270)</f>
        <v/>
      </c>
      <c r="L270" s="110"/>
      <c r="M270" s="110"/>
      <c r="N270" s="110"/>
      <c r="O270" s="110"/>
      <c r="P270" s="110"/>
      <c r="Q270" s="110"/>
      <c r="R270" s="110"/>
      <c r="S270" s="110"/>
      <c r="T270" s="110"/>
      <c r="U270" s="110"/>
      <c r="V270" s="181" t="s">
        <v>605</v>
      </c>
      <c r="W270" s="193"/>
      <c r="X270" s="193"/>
      <c r="Y270" s="193"/>
      <c r="Z270" s="194"/>
    </row>
    <row r="271" spans="1:26" s="152" customFormat="1" ht="15" customHeight="1">
      <c r="A271" s="48">
        <v>140</v>
      </c>
      <c r="B271" s="84" t="s">
        <v>67</v>
      </c>
      <c r="C271" s="49">
        <v>100</v>
      </c>
      <c r="D271" s="85" t="s">
        <v>69</v>
      </c>
      <c r="E271" s="23">
        <v>5.61</v>
      </c>
      <c r="F271" s="34">
        <f>C271-G271</f>
        <v>99</v>
      </c>
      <c r="G271" s="33">
        <f t="shared" ref="G271:G289" si="65">SUM( H271:T271)</f>
        <v>1</v>
      </c>
      <c r="H271" s="20">
        <v>1</v>
      </c>
      <c r="I271" s="20"/>
      <c r="J271" s="20"/>
      <c r="K271" s="20"/>
      <c r="L271" s="20"/>
      <c r="M271" s="20"/>
      <c r="N271" s="20"/>
      <c r="O271" s="20"/>
      <c r="P271" s="20"/>
      <c r="Q271" s="20"/>
      <c r="R271" s="20"/>
      <c r="S271" s="20"/>
      <c r="T271" s="20"/>
      <c r="U271" s="69" t="s">
        <v>42</v>
      </c>
      <c r="V271" s="182">
        <f t="shared" ref="V271:V289" si="66">G271*E271</f>
        <v>5.61</v>
      </c>
      <c r="W271" s="182">
        <f t="shared" ref="W271:W289" si="67">C271*E271</f>
        <v>561</v>
      </c>
    </row>
    <row r="272" spans="1:26" s="152" customFormat="1" ht="15" customHeight="1">
      <c r="A272" s="48">
        <v>141</v>
      </c>
      <c r="B272" s="84" t="s">
        <v>67</v>
      </c>
      <c r="C272" s="49">
        <v>300</v>
      </c>
      <c r="D272" s="85" t="s">
        <v>70</v>
      </c>
      <c r="E272" s="23">
        <v>10.95</v>
      </c>
      <c r="F272" s="34">
        <f t="shared" ref="F272:F289" si="68">C272-G272</f>
        <v>250</v>
      </c>
      <c r="G272" s="33">
        <f t="shared" si="65"/>
        <v>50</v>
      </c>
      <c r="H272" s="20">
        <v>50</v>
      </c>
      <c r="I272" s="20"/>
      <c r="J272" s="20"/>
      <c r="K272" s="20"/>
      <c r="L272" s="20"/>
      <c r="M272" s="20"/>
      <c r="N272" s="20"/>
      <c r="O272" s="20"/>
      <c r="P272" s="20"/>
      <c r="Q272" s="20"/>
      <c r="R272" s="20"/>
      <c r="S272" s="20"/>
      <c r="T272" s="20"/>
      <c r="U272" s="69" t="s">
        <v>42</v>
      </c>
      <c r="V272" s="66">
        <f t="shared" si="66"/>
        <v>547.5</v>
      </c>
      <c r="W272" s="66">
        <f t="shared" si="67"/>
        <v>3285</v>
      </c>
    </row>
    <row r="273" spans="1:23" s="152" customFormat="1" ht="15" customHeight="1">
      <c r="A273" s="48">
        <v>142</v>
      </c>
      <c r="B273" s="84" t="s">
        <v>67</v>
      </c>
      <c r="C273" s="49">
        <v>50</v>
      </c>
      <c r="D273" s="73" t="s">
        <v>71</v>
      </c>
      <c r="E273" s="115">
        <v>15.39</v>
      </c>
      <c r="F273" s="34">
        <f t="shared" si="68"/>
        <v>30</v>
      </c>
      <c r="G273" s="33">
        <f t="shared" si="65"/>
        <v>20</v>
      </c>
      <c r="H273" s="116">
        <v>20</v>
      </c>
      <c r="I273" s="20"/>
      <c r="J273" s="20"/>
      <c r="K273" s="20"/>
      <c r="L273" s="20"/>
      <c r="M273" s="20"/>
      <c r="N273" s="20"/>
      <c r="O273" s="20"/>
      <c r="P273" s="20"/>
      <c r="Q273" s="20"/>
      <c r="R273" s="20"/>
      <c r="S273" s="20"/>
      <c r="T273" s="20"/>
      <c r="U273" s="69" t="s">
        <v>42</v>
      </c>
      <c r="V273" s="66">
        <f t="shared" si="66"/>
        <v>307.8</v>
      </c>
      <c r="W273" s="66">
        <f t="shared" si="67"/>
        <v>769.5</v>
      </c>
    </row>
    <row r="274" spans="1:23" s="152" customFormat="1" ht="15" customHeight="1">
      <c r="A274" s="48">
        <v>143</v>
      </c>
      <c r="B274" s="84" t="s">
        <v>67</v>
      </c>
      <c r="C274" s="49">
        <v>30</v>
      </c>
      <c r="D274" s="73" t="s">
        <v>72</v>
      </c>
      <c r="E274" s="115">
        <v>18.89</v>
      </c>
      <c r="F274" s="34">
        <f t="shared" si="68"/>
        <v>7</v>
      </c>
      <c r="G274" s="33">
        <f t="shared" si="65"/>
        <v>23</v>
      </c>
      <c r="H274" s="116">
        <v>23</v>
      </c>
      <c r="I274" s="20"/>
      <c r="J274" s="20"/>
      <c r="K274" s="20"/>
      <c r="L274" s="20"/>
      <c r="M274" s="20"/>
      <c r="N274" s="20"/>
      <c r="O274" s="20"/>
      <c r="P274" s="20"/>
      <c r="Q274" s="20"/>
      <c r="R274" s="20"/>
      <c r="S274" s="20"/>
      <c r="T274" s="20"/>
      <c r="U274" s="69" t="s">
        <v>42</v>
      </c>
      <c r="V274" s="66">
        <f t="shared" si="66"/>
        <v>434.47</v>
      </c>
      <c r="W274" s="66">
        <f t="shared" si="67"/>
        <v>566.70000000000005</v>
      </c>
    </row>
    <row r="275" spans="1:23" s="152" customFormat="1" ht="15" customHeight="1">
      <c r="A275" s="48">
        <v>144</v>
      </c>
      <c r="B275" s="84" t="s">
        <v>67</v>
      </c>
      <c r="C275" s="49">
        <v>50</v>
      </c>
      <c r="D275" s="73" t="s">
        <v>73</v>
      </c>
      <c r="E275" s="115">
        <v>29.19</v>
      </c>
      <c r="F275" s="34">
        <f t="shared" si="68"/>
        <v>36</v>
      </c>
      <c r="G275" s="33">
        <f t="shared" si="65"/>
        <v>14</v>
      </c>
      <c r="H275" s="116">
        <v>14</v>
      </c>
      <c r="I275" s="20"/>
      <c r="J275" s="20"/>
      <c r="K275" s="20"/>
      <c r="L275" s="20"/>
      <c r="M275" s="20"/>
      <c r="N275" s="20"/>
      <c r="O275" s="20"/>
      <c r="P275" s="20"/>
      <c r="Q275" s="20"/>
      <c r="R275" s="20"/>
      <c r="S275" s="20"/>
      <c r="T275" s="20"/>
      <c r="U275" s="69" t="s">
        <v>42</v>
      </c>
      <c r="V275" s="66">
        <f t="shared" si="66"/>
        <v>408.66</v>
      </c>
      <c r="W275" s="66">
        <f t="shared" si="67"/>
        <v>1459.5</v>
      </c>
    </row>
    <row r="276" spans="1:23" s="152" customFormat="1" ht="15" customHeight="1">
      <c r="A276" s="48">
        <v>145</v>
      </c>
      <c r="B276" s="84" t="s">
        <v>67</v>
      </c>
      <c r="C276" s="49">
        <v>30</v>
      </c>
      <c r="D276" s="73" t="s">
        <v>74</v>
      </c>
      <c r="E276" s="115">
        <v>31.98</v>
      </c>
      <c r="F276" s="34">
        <f t="shared" si="68"/>
        <v>28</v>
      </c>
      <c r="G276" s="33">
        <f t="shared" si="65"/>
        <v>2</v>
      </c>
      <c r="H276" s="116">
        <v>2</v>
      </c>
      <c r="I276" s="20"/>
      <c r="J276" s="20"/>
      <c r="K276" s="20"/>
      <c r="L276" s="20"/>
      <c r="M276" s="20"/>
      <c r="N276" s="20"/>
      <c r="O276" s="20"/>
      <c r="P276" s="20"/>
      <c r="Q276" s="20"/>
      <c r="R276" s="20"/>
      <c r="S276" s="20"/>
      <c r="T276" s="20"/>
      <c r="U276" s="69" t="s">
        <v>42</v>
      </c>
      <c r="V276" s="66">
        <f t="shared" si="66"/>
        <v>63.96</v>
      </c>
      <c r="W276" s="66">
        <f t="shared" si="67"/>
        <v>959.4</v>
      </c>
    </row>
    <row r="277" spans="1:23" s="152" customFormat="1" ht="15" customHeight="1">
      <c r="A277" s="48">
        <v>146</v>
      </c>
      <c r="B277" s="84" t="s">
        <v>67</v>
      </c>
      <c r="C277" s="49">
        <v>30</v>
      </c>
      <c r="D277" s="73" t="s">
        <v>75</v>
      </c>
      <c r="E277" s="115">
        <v>24.19</v>
      </c>
      <c r="F277" s="34">
        <f t="shared" si="68"/>
        <v>29</v>
      </c>
      <c r="G277" s="33">
        <f t="shared" si="65"/>
        <v>1</v>
      </c>
      <c r="H277" s="116">
        <v>1</v>
      </c>
      <c r="I277" s="20"/>
      <c r="J277" s="20"/>
      <c r="K277" s="20"/>
      <c r="L277" s="20"/>
      <c r="M277" s="20"/>
      <c r="N277" s="20"/>
      <c r="O277" s="20"/>
      <c r="P277" s="20"/>
      <c r="Q277" s="20"/>
      <c r="R277" s="20"/>
      <c r="S277" s="20"/>
      <c r="T277" s="20"/>
      <c r="U277" s="69" t="s">
        <v>42</v>
      </c>
      <c r="V277" s="66">
        <f t="shared" si="66"/>
        <v>24.19</v>
      </c>
      <c r="W277" s="66">
        <f t="shared" si="67"/>
        <v>725.7</v>
      </c>
    </row>
    <row r="278" spans="1:23" s="152" customFormat="1" ht="15" customHeight="1">
      <c r="A278" s="48">
        <v>147</v>
      </c>
      <c r="B278" s="84" t="s">
        <v>67</v>
      </c>
      <c r="C278" s="49">
        <v>10</v>
      </c>
      <c r="D278" s="73" t="s">
        <v>76</v>
      </c>
      <c r="E278" s="115">
        <v>28.16</v>
      </c>
      <c r="F278" s="34">
        <f t="shared" si="68"/>
        <v>6</v>
      </c>
      <c r="G278" s="33">
        <f t="shared" si="65"/>
        <v>4</v>
      </c>
      <c r="H278" s="116">
        <v>4</v>
      </c>
      <c r="I278" s="20"/>
      <c r="J278" s="20"/>
      <c r="K278" s="20"/>
      <c r="L278" s="20"/>
      <c r="M278" s="20"/>
      <c r="N278" s="20"/>
      <c r="O278" s="20"/>
      <c r="P278" s="20"/>
      <c r="Q278" s="20"/>
      <c r="R278" s="20"/>
      <c r="S278" s="20"/>
      <c r="T278" s="20"/>
      <c r="U278" s="69" t="s">
        <v>42</v>
      </c>
      <c r="V278" s="66">
        <f t="shared" si="66"/>
        <v>112.64</v>
      </c>
      <c r="W278" s="66">
        <f t="shared" si="67"/>
        <v>281.60000000000002</v>
      </c>
    </row>
    <row r="279" spans="1:23" s="152" customFormat="1" ht="15" customHeight="1">
      <c r="A279" s="48">
        <v>148</v>
      </c>
      <c r="B279" s="84" t="s">
        <v>67</v>
      </c>
      <c r="C279" s="49">
        <v>10</v>
      </c>
      <c r="D279" s="73" t="s">
        <v>77</v>
      </c>
      <c r="E279" s="115">
        <v>18.88</v>
      </c>
      <c r="F279" s="34">
        <f t="shared" si="68"/>
        <v>0</v>
      </c>
      <c r="G279" s="33">
        <f t="shared" si="65"/>
        <v>10</v>
      </c>
      <c r="H279" s="20">
        <v>10</v>
      </c>
      <c r="I279" s="20"/>
      <c r="J279" s="20"/>
      <c r="K279" s="20"/>
      <c r="L279" s="20"/>
      <c r="M279" s="20"/>
      <c r="N279" s="20"/>
      <c r="O279" s="20"/>
      <c r="P279" s="20"/>
      <c r="Q279" s="20"/>
      <c r="R279" s="20"/>
      <c r="S279" s="20"/>
      <c r="T279" s="20"/>
      <c r="U279" s="69" t="s">
        <v>42</v>
      </c>
      <c r="V279" s="66">
        <f t="shared" si="66"/>
        <v>188.79999999999998</v>
      </c>
      <c r="W279" s="66">
        <f t="shared" si="67"/>
        <v>188.79999999999998</v>
      </c>
    </row>
    <row r="280" spans="1:23" s="152" customFormat="1" ht="15" customHeight="1">
      <c r="A280" s="48">
        <v>149</v>
      </c>
      <c r="B280" s="84" t="s">
        <v>67</v>
      </c>
      <c r="C280" s="49">
        <v>10</v>
      </c>
      <c r="D280" s="73" t="s">
        <v>78</v>
      </c>
      <c r="E280" s="115">
        <v>24.11</v>
      </c>
      <c r="F280" s="34">
        <f t="shared" si="68"/>
        <v>10</v>
      </c>
      <c r="G280" s="33">
        <f t="shared" si="65"/>
        <v>0</v>
      </c>
      <c r="H280" s="116" t="s">
        <v>20</v>
      </c>
      <c r="I280" s="20"/>
      <c r="J280" s="20"/>
      <c r="K280" s="20"/>
      <c r="L280" s="20"/>
      <c r="M280" s="20"/>
      <c r="N280" s="20"/>
      <c r="O280" s="20"/>
      <c r="P280" s="20"/>
      <c r="Q280" s="20"/>
      <c r="R280" s="20"/>
      <c r="S280" s="20"/>
      <c r="T280" s="20"/>
      <c r="U280" s="69" t="s">
        <v>42</v>
      </c>
      <c r="V280" s="66">
        <f t="shared" si="66"/>
        <v>0</v>
      </c>
      <c r="W280" s="66">
        <f t="shared" si="67"/>
        <v>241.1</v>
      </c>
    </row>
    <row r="281" spans="1:23" s="152" customFormat="1" ht="15" customHeight="1">
      <c r="A281" s="48">
        <v>150</v>
      </c>
      <c r="B281" s="84" t="s">
        <v>67</v>
      </c>
      <c r="C281" s="49">
        <v>100</v>
      </c>
      <c r="D281" s="73" t="s">
        <v>79</v>
      </c>
      <c r="E281" s="115">
        <v>4.97</v>
      </c>
      <c r="F281" s="34">
        <f t="shared" si="68"/>
        <v>59</v>
      </c>
      <c r="G281" s="33">
        <f t="shared" si="65"/>
        <v>41</v>
      </c>
      <c r="H281" s="116">
        <v>41</v>
      </c>
      <c r="I281" s="20"/>
      <c r="J281" s="20"/>
      <c r="K281" s="20"/>
      <c r="L281" s="20"/>
      <c r="M281" s="20"/>
      <c r="N281" s="20"/>
      <c r="O281" s="20"/>
      <c r="P281" s="20"/>
      <c r="Q281" s="20"/>
      <c r="R281" s="20"/>
      <c r="S281" s="20"/>
      <c r="T281" s="20"/>
      <c r="U281" s="69" t="s">
        <v>42</v>
      </c>
      <c r="V281" s="66">
        <f t="shared" si="66"/>
        <v>203.76999999999998</v>
      </c>
      <c r="W281" s="66">
        <f t="shared" si="67"/>
        <v>497</v>
      </c>
    </row>
    <row r="282" spans="1:23" s="152" customFormat="1" ht="15" customHeight="1">
      <c r="A282" s="48">
        <v>151</v>
      </c>
      <c r="B282" s="84" t="s">
        <v>67</v>
      </c>
      <c r="C282" s="49">
        <v>10</v>
      </c>
      <c r="D282" s="73" t="s">
        <v>80</v>
      </c>
      <c r="E282" s="115">
        <v>4.99</v>
      </c>
      <c r="F282" s="34">
        <f t="shared" si="68"/>
        <v>10</v>
      </c>
      <c r="G282" s="33">
        <v>0</v>
      </c>
      <c r="H282" s="116">
        <v>10</v>
      </c>
      <c r="I282" s="20"/>
      <c r="J282" s="20"/>
      <c r="K282" s="20"/>
      <c r="L282" s="20"/>
      <c r="M282" s="20"/>
      <c r="N282" s="20"/>
      <c r="O282" s="20"/>
      <c r="P282" s="20"/>
      <c r="Q282" s="20"/>
      <c r="R282" s="20"/>
      <c r="S282" s="20"/>
      <c r="T282" s="20"/>
      <c r="U282" s="69" t="s">
        <v>42</v>
      </c>
      <c r="V282" s="66">
        <f t="shared" si="66"/>
        <v>0</v>
      </c>
      <c r="W282" s="66">
        <f t="shared" si="67"/>
        <v>49.900000000000006</v>
      </c>
    </row>
    <row r="283" spans="1:23" s="152" customFormat="1" ht="15" customHeight="1">
      <c r="A283" s="48">
        <v>152</v>
      </c>
      <c r="B283" s="84" t="s">
        <v>67</v>
      </c>
      <c r="C283" s="49">
        <v>10</v>
      </c>
      <c r="D283" s="73" t="s">
        <v>81</v>
      </c>
      <c r="E283" s="115">
        <v>4.9800000000000004</v>
      </c>
      <c r="F283" s="34">
        <f t="shared" si="68"/>
        <v>10</v>
      </c>
      <c r="G283" s="33">
        <f t="shared" si="65"/>
        <v>0</v>
      </c>
      <c r="H283" s="116" t="s">
        <v>20</v>
      </c>
      <c r="I283" s="20"/>
      <c r="J283" s="20"/>
      <c r="K283" s="20"/>
      <c r="L283" s="20"/>
      <c r="M283" s="20"/>
      <c r="N283" s="20"/>
      <c r="O283" s="20"/>
      <c r="P283" s="20"/>
      <c r="Q283" s="20"/>
      <c r="R283" s="20"/>
      <c r="S283" s="20"/>
      <c r="T283" s="20"/>
      <c r="U283" s="69" t="s">
        <v>42</v>
      </c>
      <c r="V283" s="66">
        <f t="shared" si="66"/>
        <v>0</v>
      </c>
      <c r="W283" s="66">
        <f t="shared" si="67"/>
        <v>49.800000000000004</v>
      </c>
    </row>
    <row r="284" spans="1:23" s="152" customFormat="1" ht="15" customHeight="1">
      <c r="A284" s="48">
        <v>153</v>
      </c>
      <c r="B284" s="84" t="s">
        <v>67</v>
      </c>
      <c r="C284" s="49">
        <v>10</v>
      </c>
      <c r="D284" s="73" t="s">
        <v>82</v>
      </c>
      <c r="E284" s="115">
        <v>4.99</v>
      </c>
      <c r="F284" s="34">
        <f t="shared" si="68"/>
        <v>10</v>
      </c>
      <c r="G284" s="33">
        <f t="shared" si="65"/>
        <v>0</v>
      </c>
      <c r="H284" s="116" t="s">
        <v>20</v>
      </c>
      <c r="I284" s="20"/>
      <c r="J284" s="20"/>
      <c r="K284" s="20"/>
      <c r="L284" s="20"/>
      <c r="M284" s="20"/>
      <c r="N284" s="20"/>
      <c r="O284" s="20"/>
      <c r="P284" s="20"/>
      <c r="Q284" s="20"/>
      <c r="R284" s="20"/>
      <c r="S284" s="20"/>
      <c r="T284" s="20"/>
      <c r="U284" s="69" t="s">
        <v>42</v>
      </c>
      <c r="V284" s="66">
        <f t="shared" si="66"/>
        <v>0</v>
      </c>
      <c r="W284" s="66">
        <f t="shared" si="67"/>
        <v>49.900000000000006</v>
      </c>
    </row>
    <row r="285" spans="1:23" s="152" customFormat="1" ht="15" customHeight="1">
      <c r="A285" s="48">
        <v>154</v>
      </c>
      <c r="B285" s="84" t="s">
        <v>67</v>
      </c>
      <c r="C285" s="49">
        <v>10</v>
      </c>
      <c r="D285" s="73" t="s">
        <v>83</v>
      </c>
      <c r="E285" s="115">
        <v>4.99</v>
      </c>
      <c r="F285" s="34">
        <f t="shared" si="68"/>
        <v>10</v>
      </c>
      <c r="G285" s="33">
        <f t="shared" si="65"/>
        <v>0</v>
      </c>
      <c r="H285" s="116" t="s">
        <v>20</v>
      </c>
      <c r="I285" s="20"/>
      <c r="J285" s="20"/>
      <c r="K285" s="20"/>
      <c r="L285" s="20"/>
      <c r="M285" s="20"/>
      <c r="N285" s="20"/>
      <c r="O285" s="20"/>
      <c r="P285" s="20"/>
      <c r="Q285" s="20"/>
      <c r="R285" s="20"/>
      <c r="S285" s="20"/>
      <c r="T285" s="20"/>
      <c r="U285" s="69" t="s">
        <v>42</v>
      </c>
      <c r="V285" s="66">
        <f t="shared" si="66"/>
        <v>0</v>
      </c>
      <c r="W285" s="66">
        <f t="shared" si="67"/>
        <v>49.900000000000006</v>
      </c>
    </row>
    <row r="286" spans="1:23" s="152" customFormat="1" ht="15" customHeight="1">
      <c r="A286" s="48">
        <v>155</v>
      </c>
      <c r="B286" s="84" t="s">
        <v>67</v>
      </c>
      <c r="C286" s="49">
        <v>10</v>
      </c>
      <c r="D286" s="73" t="s">
        <v>84</v>
      </c>
      <c r="E286" s="115">
        <v>4.99</v>
      </c>
      <c r="F286" s="34">
        <f t="shared" si="68"/>
        <v>10</v>
      </c>
      <c r="G286" s="33">
        <f t="shared" si="65"/>
        <v>0</v>
      </c>
      <c r="H286" s="116" t="s">
        <v>20</v>
      </c>
      <c r="I286" s="20"/>
      <c r="J286" s="20"/>
      <c r="K286" s="20"/>
      <c r="L286" s="20"/>
      <c r="M286" s="20"/>
      <c r="N286" s="20"/>
      <c r="O286" s="20"/>
      <c r="P286" s="20"/>
      <c r="Q286" s="20"/>
      <c r="R286" s="20"/>
      <c r="S286" s="20"/>
      <c r="T286" s="20"/>
      <c r="U286" s="69" t="s">
        <v>42</v>
      </c>
      <c r="V286" s="66">
        <f t="shared" si="66"/>
        <v>0</v>
      </c>
      <c r="W286" s="66">
        <f t="shared" si="67"/>
        <v>49.900000000000006</v>
      </c>
    </row>
    <row r="287" spans="1:23" s="152" customFormat="1" ht="15" customHeight="1">
      <c r="A287" s="48">
        <v>156</v>
      </c>
      <c r="B287" s="84" t="s">
        <v>67</v>
      </c>
      <c r="C287" s="49">
        <v>10</v>
      </c>
      <c r="D287" s="73" t="s">
        <v>85</v>
      </c>
      <c r="E287" s="115">
        <v>4.99</v>
      </c>
      <c r="F287" s="34">
        <f t="shared" si="68"/>
        <v>10</v>
      </c>
      <c r="G287" s="33">
        <f t="shared" si="65"/>
        <v>0</v>
      </c>
      <c r="H287" s="116" t="s">
        <v>20</v>
      </c>
      <c r="I287" s="20"/>
      <c r="J287" s="20"/>
      <c r="K287" s="20"/>
      <c r="L287" s="20"/>
      <c r="M287" s="20"/>
      <c r="N287" s="20"/>
      <c r="O287" s="20"/>
      <c r="P287" s="20"/>
      <c r="Q287" s="20"/>
      <c r="R287" s="20"/>
      <c r="S287" s="20"/>
      <c r="T287" s="20"/>
      <c r="U287" s="69" t="s">
        <v>42</v>
      </c>
      <c r="V287" s="66">
        <f t="shared" si="66"/>
        <v>0</v>
      </c>
      <c r="W287" s="66">
        <f t="shared" si="67"/>
        <v>49.900000000000006</v>
      </c>
    </row>
    <row r="288" spans="1:23" s="152" customFormat="1" ht="15" customHeight="1">
      <c r="A288" s="48">
        <v>157</v>
      </c>
      <c r="B288" s="84" t="s">
        <v>67</v>
      </c>
      <c r="C288" s="49">
        <v>10</v>
      </c>
      <c r="D288" s="73" t="s">
        <v>86</v>
      </c>
      <c r="E288" s="115">
        <v>4.99</v>
      </c>
      <c r="F288" s="34">
        <f t="shared" si="68"/>
        <v>10</v>
      </c>
      <c r="G288" s="33">
        <f t="shared" si="65"/>
        <v>0</v>
      </c>
      <c r="H288" s="116" t="s">
        <v>20</v>
      </c>
      <c r="I288" s="20"/>
      <c r="J288" s="20"/>
      <c r="K288" s="20"/>
      <c r="L288" s="20"/>
      <c r="M288" s="20"/>
      <c r="N288" s="20"/>
      <c r="O288" s="20"/>
      <c r="P288" s="20"/>
      <c r="Q288" s="20"/>
      <c r="R288" s="20"/>
      <c r="S288" s="20"/>
      <c r="T288" s="20"/>
      <c r="U288" s="69" t="s">
        <v>42</v>
      </c>
      <c r="V288" s="66">
        <f t="shared" si="66"/>
        <v>0</v>
      </c>
      <c r="W288" s="66">
        <f t="shared" si="67"/>
        <v>49.900000000000006</v>
      </c>
    </row>
    <row r="289" spans="1:23" s="152" customFormat="1" ht="15" customHeight="1">
      <c r="A289" s="48">
        <v>158</v>
      </c>
      <c r="B289" s="84" t="s">
        <v>67</v>
      </c>
      <c r="C289" s="49">
        <v>10</v>
      </c>
      <c r="D289" s="73" t="s">
        <v>87</v>
      </c>
      <c r="E289" s="115">
        <v>4.99</v>
      </c>
      <c r="F289" s="34">
        <f t="shared" si="68"/>
        <v>10</v>
      </c>
      <c r="G289" s="33">
        <f t="shared" si="65"/>
        <v>0</v>
      </c>
      <c r="H289" s="116"/>
      <c r="I289" s="20"/>
      <c r="J289" s="20"/>
      <c r="K289" s="20"/>
      <c r="L289" s="20"/>
      <c r="M289" s="20"/>
      <c r="N289" s="20"/>
      <c r="O289" s="20"/>
      <c r="P289" s="20"/>
      <c r="Q289" s="20"/>
      <c r="R289" s="20"/>
      <c r="S289" s="20"/>
      <c r="T289" s="20"/>
      <c r="U289" s="69" t="s">
        <v>42</v>
      </c>
      <c r="V289" s="66">
        <f t="shared" si="66"/>
        <v>0</v>
      </c>
      <c r="W289" s="66">
        <f t="shared" si="67"/>
        <v>49.900000000000006</v>
      </c>
    </row>
    <row r="290" spans="1:23" s="152" customFormat="1" ht="15" customHeight="1">
      <c r="A290" s="346" t="s">
        <v>5</v>
      </c>
      <c r="B290" s="347"/>
      <c r="C290" s="347"/>
      <c r="D290" s="348"/>
      <c r="E290" s="80">
        <f>SUM(V270:V289)</f>
        <v>2297.4000000000005</v>
      </c>
      <c r="F290" s="53"/>
      <c r="G290" s="53"/>
      <c r="H290" s="52"/>
      <c r="I290" s="53"/>
      <c r="J290" s="53"/>
      <c r="K290" s="53"/>
      <c r="L290" s="53"/>
      <c r="M290" s="53"/>
      <c r="N290" s="53"/>
      <c r="O290" s="53"/>
      <c r="P290" s="53"/>
      <c r="Q290" s="53"/>
      <c r="R290" s="53"/>
      <c r="S290" s="53"/>
      <c r="T290" s="53"/>
      <c r="U290" s="81"/>
      <c r="V290" s="67"/>
      <c r="W290" s="67"/>
    </row>
    <row r="291" spans="1:23" s="152" customFormat="1" ht="15" customHeight="1">
      <c r="A291" s="346" t="s">
        <v>6</v>
      </c>
      <c r="B291" s="347"/>
      <c r="C291" s="347"/>
      <c r="D291" s="348"/>
      <c r="E291" s="80">
        <f>E292-E290</f>
        <v>7636.9999999999955</v>
      </c>
      <c r="F291" s="53"/>
      <c r="G291" s="53"/>
      <c r="H291" s="52"/>
      <c r="I291" s="53"/>
      <c r="J291" s="53"/>
      <c r="K291" s="53"/>
      <c r="L291" s="53"/>
      <c r="M291" s="53"/>
      <c r="N291" s="53"/>
      <c r="O291" s="53"/>
      <c r="P291" s="53"/>
      <c r="Q291" s="53"/>
      <c r="R291" s="53"/>
      <c r="S291" s="53"/>
      <c r="T291" s="53"/>
      <c r="U291" s="53"/>
      <c r="V291" s="67"/>
      <c r="W291" s="67"/>
    </row>
    <row r="292" spans="1:23" s="152" customFormat="1" ht="15" customHeight="1">
      <c r="A292" s="346" t="s">
        <v>7</v>
      </c>
      <c r="B292" s="347"/>
      <c r="C292" s="347"/>
      <c r="D292" s="348"/>
      <c r="E292" s="80">
        <f>SUM(W270:W289)</f>
        <v>9934.399999999996</v>
      </c>
      <c r="F292" s="53"/>
      <c r="G292" s="53"/>
      <c r="H292" s="52"/>
      <c r="I292" s="53"/>
      <c r="J292" s="53"/>
      <c r="K292" s="53"/>
      <c r="L292" s="53"/>
      <c r="M292" s="53"/>
      <c r="N292" s="53"/>
      <c r="O292" s="53"/>
      <c r="P292" s="53"/>
      <c r="Q292" s="53"/>
      <c r="R292" s="53"/>
      <c r="S292" s="53"/>
      <c r="T292" s="53"/>
      <c r="U292" s="53"/>
      <c r="V292" s="67"/>
      <c r="W292" s="67"/>
    </row>
    <row r="293" spans="1:23" s="152" customFormat="1" ht="15" customHeight="1">
      <c r="A293" s="7"/>
      <c r="B293" s="24"/>
      <c r="C293" s="21"/>
      <c r="D293" s="54"/>
      <c r="E293" s="35"/>
      <c r="F293" s="21"/>
      <c r="G293" s="21"/>
      <c r="H293" s="21"/>
      <c r="I293" s="21"/>
      <c r="J293" s="21"/>
      <c r="K293" s="21"/>
      <c r="L293" s="21"/>
      <c r="M293" s="21"/>
      <c r="N293" s="21"/>
      <c r="O293" s="21"/>
      <c r="P293" s="21"/>
      <c r="Q293" s="21"/>
      <c r="R293" s="21"/>
      <c r="S293" s="21"/>
      <c r="T293" s="21"/>
      <c r="U293" s="41"/>
      <c r="V293" s="55"/>
      <c r="W293" s="55"/>
    </row>
    <row r="294" spans="1:23" s="152" customFormat="1" ht="15" customHeight="1">
      <c r="A294" s="346" t="s">
        <v>1</v>
      </c>
      <c r="B294" s="347"/>
      <c r="C294" s="348"/>
      <c r="D294" s="68" t="s">
        <v>58</v>
      </c>
      <c r="E294" s="61" t="s">
        <v>2</v>
      </c>
      <c r="F294" s="78" t="s">
        <v>60</v>
      </c>
      <c r="G294" s="79"/>
      <c r="H294" s="79"/>
      <c r="I294" s="79"/>
      <c r="J294" s="79"/>
      <c r="K294" s="79"/>
      <c r="L294" s="79"/>
      <c r="M294" s="79"/>
      <c r="N294" s="79"/>
      <c r="O294" s="79"/>
      <c r="P294" s="79"/>
      <c r="Q294" s="79"/>
      <c r="R294" s="79"/>
      <c r="S294" s="79"/>
      <c r="T294" s="79"/>
      <c r="U294" s="79"/>
      <c r="V294" s="66"/>
      <c r="W294" s="60"/>
    </row>
    <row r="295" spans="1:23" s="152" customFormat="1" ht="15" customHeight="1">
      <c r="A295" s="361" t="s">
        <v>4</v>
      </c>
      <c r="B295" s="362"/>
      <c r="C295" s="363"/>
      <c r="D295" s="119" t="s">
        <v>63</v>
      </c>
      <c r="E295" s="65" t="s">
        <v>3</v>
      </c>
      <c r="F295" s="78" t="s">
        <v>62</v>
      </c>
      <c r="G295" s="79"/>
      <c r="H295" s="79"/>
      <c r="I295" s="79"/>
      <c r="J295" s="79"/>
      <c r="K295" s="79"/>
      <c r="L295" s="79"/>
      <c r="M295" s="79"/>
      <c r="N295" s="79"/>
      <c r="O295" s="79"/>
      <c r="P295" s="79"/>
      <c r="Q295" s="79"/>
      <c r="R295" s="79"/>
      <c r="S295" s="79"/>
      <c r="T295" s="79"/>
      <c r="U295" s="79"/>
      <c r="V295" s="66"/>
      <c r="W295" s="60"/>
    </row>
    <row r="296" spans="1:23" s="152" customFormat="1" ht="15" customHeight="1">
      <c r="A296" s="103" t="s">
        <v>26</v>
      </c>
      <c r="B296" s="104"/>
      <c r="C296" s="104"/>
      <c r="D296" s="105"/>
      <c r="E296" s="109">
        <f>SUM(W297:W297)</f>
        <v>14983.5</v>
      </c>
      <c r="F296" s="110"/>
      <c r="G296" s="110"/>
      <c r="H296" s="110"/>
      <c r="I296" s="110"/>
      <c r="J296" s="110"/>
      <c r="K296" s="110"/>
      <c r="L296" s="110"/>
      <c r="M296" s="110"/>
      <c r="N296" s="110"/>
      <c r="O296" s="110"/>
      <c r="P296" s="110"/>
      <c r="Q296" s="110"/>
      <c r="R296" s="110"/>
      <c r="S296" s="110"/>
      <c r="T296" s="110"/>
      <c r="U296" s="110"/>
      <c r="V296" s="110"/>
      <c r="W296" s="77"/>
    </row>
    <row r="297" spans="1:23" s="152" customFormat="1" ht="15" customHeight="1">
      <c r="A297" s="48">
        <v>1</v>
      </c>
      <c r="B297" s="84" t="s">
        <v>61</v>
      </c>
      <c r="C297" s="49">
        <v>15</v>
      </c>
      <c r="D297" s="73" t="s">
        <v>59</v>
      </c>
      <c r="E297" s="115">
        <v>998.9</v>
      </c>
      <c r="F297" s="34">
        <f t="shared" ref="F297" si="69">C297-G297</f>
        <v>0</v>
      </c>
      <c r="G297" s="33">
        <f t="shared" ref="G297" si="70">SUM( H297:N297)</f>
        <v>15</v>
      </c>
      <c r="H297" s="116">
        <v>15</v>
      </c>
      <c r="I297" s="20"/>
      <c r="J297" s="20"/>
      <c r="K297" s="20"/>
      <c r="L297" s="20"/>
      <c r="M297" s="20"/>
      <c r="N297" s="20"/>
      <c r="O297" s="20"/>
      <c r="P297" s="20"/>
      <c r="Q297" s="20"/>
      <c r="R297" s="20"/>
      <c r="S297" s="20"/>
      <c r="T297" s="20"/>
      <c r="U297" s="69"/>
      <c r="V297" s="66">
        <f t="shared" ref="V297" si="71">G297*E297</f>
        <v>14983.5</v>
      </c>
      <c r="W297" s="66">
        <f t="shared" ref="W297" si="72">C297*E297</f>
        <v>14983.5</v>
      </c>
    </row>
    <row r="298" spans="1:23" s="152" customFormat="1" ht="15" customHeight="1">
      <c r="A298" s="346" t="s">
        <v>5</v>
      </c>
      <c r="B298" s="347"/>
      <c r="C298" s="347"/>
      <c r="D298" s="348"/>
      <c r="E298" s="80">
        <f>SUM(V296:V297)</f>
        <v>14983.5</v>
      </c>
      <c r="F298" s="53"/>
      <c r="G298" s="53"/>
      <c r="H298" s="52"/>
      <c r="I298" s="53"/>
      <c r="J298" s="53"/>
      <c r="K298" s="53"/>
      <c r="L298" s="53"/>
      <c r="M298" s="53"/>
      <c r="N298" s="53"/>
      <c r="O298" s="53"/>
      <c r="P298" s="53"/>
      <c r="Q298" s="53"/>
      <c r="R298" s="21"/>
      <c r="S298" s="21"/>
      <c r="T298" s="21"/>
      <c r="U298" s="41"/>
      <c r="V298" s="55"/>
      <c r="W298" s="55"/>
    </row>
    <row r="299" spans="1:23" s="152" customFormat="1" ht="15" customHeight="1">
      <c r="A299" s="346" t="s">
        <v>6</v>
      </c>
      <c r="B299" s="347"/>
      <c r="C299" s="347"/>
      <c r="D299" s="348"/>
      <c r="E299" s="80">
        <f>E300-E298</f>
        <v>0</v>
      </c>
      <c r="F299" s="53"/>
      <c r="G299" s="53"/>
      <c r="H299" s="52"/>
      <c r="I299" s="53"/>
      <c r="J299" s="53"/>
      <c r="K299" s="53"/>
      <c r="L299" s="53"/>
      <c r="M299" s="53"/>
      <c r="N299" s="53"/>
      <c r="O299" s="53"/>
      <c r="P299" s="53"/>
      <c r="Q299" s="53"/>
      <c r="R299" s="21"/>
      <c r="S299" s="21"/>
      <c r="T299" s="21"/>
      <c r="U299" s="41"/>
      <c r="V299" s="55"/>
      <c r="W299" s="55"/>
    </row>
    <row r="300" spans="1:23" s="152" customFormat="1" ht="15" customHeight="1">
      <c r="A300" s="346" t="s">
        <v>7</v>
      </c>
      <c r="B300" s="347"/>
      <c r="C300" s="347"/>
      <c r="D300" s="348"/>
      <c r="E300" s="80">
        <f>SUM(W296:W297)</f>
        <v>14983.5</v>
      </c>
      <c r="F300" s="53"/>
      <c r="G300" s="53"/>
      <c r="H300" s="52"/>
      <c r="I300" s="53"/>
      <c r="J300" s="53"/>
      <c r="K300" s="53"/>
      <c r="L300" s="53"/>
      <c r="M300" s="53"/>
      <c r="N300" s="53"/>
      <c r="O300" s="53"/>
      <c r="P300" s="53"/>
      <c r="Q300" s="53"/>
      <c r="R300" s="21"/>
      <c r="S300" s="21"/>
      <c r="T300" s="21"/>
      <c r="U300" s="41"/>
      <c r="V300" s="55"/>
      <c r="W300" s="55"/>
    </row>
    <row r="301" spans="1:23" s="152" customFormat="1" ht="15" customHeight="1">
      <c r="A301" s="7"/>
      <c r="B301" s="24"/>
      <c r="C301" s="21"/>
      <c r="D301" s="54"/>
      <c r="E301" s="35"/>
      <c r="F301" s="21"/>
      <c r="G301" s="21"/>
      <c r="H301" s="21"/>
      <c r="I301" s="21"/>
      <c r="J301" s="21"/>
      <c r="K301" s="21"/>
      <c r="L301" s="21"/>
      <c r="M301" s="21"/>
      <c r="N301" s="21"/>
      <c r="O301" s="21"/>
      <c r="P301" s="21"/>
      <c r="Q301" s="21"/>
      <c r="R301" s="21"/>
      <c r="S301" s="21"/>
      <c r="T301" s="21"/>
      <c r="U301" s="41"/>
      <c r="V301" s="55"/>
      <c r="W301" s="55"/>
    </row>
    <row r="302" spans="1:23" s="152" customFormat="1" ht="15" customHeight="1">
      <c r="A302" s="344" t="s">
        <v>1</v>
      </c>
      <c r="B302" s="344"/>
      <c r="C302" s="344"/>
      <c r="D302" s="68" t="s">
        <v>606</v>
      </c>
      <c r="E302" s="61" t="s">
        <v>2</v>
      </c>
      <c r="F302" s="78" t="s">
        <v>607</v>
      </c>
      <c r="G302" s="79"/>
      <c r="H302" s="79"/>
      <c r="I302" s="79"/>
      <c r="J302" s="79"/>
      <c r="K302" s="79"/>
      <c r="L302" s="79"/>
      <c r="M302" s="79"/>
      <c r="N302" s="79"/>
      <c r="O302" s="79"/>
      <c r="P302" s="79"/>
      <c r="Q302" s="79"/>
      <c r="R302" s="79"/>
      <c r="S302" s="79"/>
      <c r="T302" s="79"/>
      <c r="U302" s="79"/>
      <c r="V302" s="66"/>
      <c r="W302" s="60"/>
    </row>
    <row r="303" spans="1:23" s="152" customFormat="1" ht="15" customHeight="1">
      <c r="A303" s="345" t="s">
        <v>4</v>
      </c>
      <c r="B303" s="345"/>
      <c r="C303" s="345"/>
      <c r="D303" s="195">
        <v>43286</v>
      </c>
      <c r="E303" s="65" t="s">
        <v>3</v>
      </c>
      <c r="F303" s="78" t="s">
        <v>608</v>
      </c>
      <c r="G303" s="79"/>
      <c r="H303" s="79"/>
      <c r="I303" s="79"/>
      <c r="J303" s="79"/>
      <c r="K303" s="79"/>
      <c r="L303" s="79"/>
      <c r="M303" s="79"/>
      <c r="N303" s="79"/>
      <c r="O303" s="79"/>
      <c r="P303" s="79"/>
      <c r="Q303" s="79"/>
      <c r="R303" s="79"/>
      <c r="S303" s="79"/>
      <c r="T303" s="79"/>
      <c r="U303" s="79"/>
      <c r="V303" s="66"/>
      <c r="W303" s="60"/>
    </row>
    <row r="304" spans="1:23" s="152" customFormat="1" ht="15" customHeight="1">
      <c r="A304" s="103" t="s">
        <v>609</v>
      </c>
      <c r="B304" s="104"/>
      <c r="C304" s="104"/>
      <c r="D304" s="105"/>
      <c r="E304" s="109">
        <f>SUM(W305:W308)</f>
        <v>779.06999999999994</v>
      </c>
      <c r="F304" s="110"/>
      <c r="G304" s="110"/>
      <c r="H304" s="110"/>
      <c r="I304" s="110"/>
      <c r="J304" s="110"/>
      <c r="K304" s="110"/>
      <c r="L304" s="110"/>
      <c r="M304" s="110"/>
      <c r="N304" s="110"/>
      <c r="O304" s="110"/>
      <c r="P304" s="110"/>
      <c r="Q304" s="110"/>
      <c r="R304" s="110"/>
      <c r="S304" s="110"/>
      <c r="T304" s="110"/>
      <c r="U304" s="110"/>
      <c r="V304" s="110"/>
      <c r="W304" s="77"/>
    </row>
    <row r="305" spans="1:23" s="152" customFormat="1" ht="15" customHeight="1">
      <c r="A305" s="142">
        <v>9</v>
      </c>
      <c r="B305" s="84" t="s">
        <v>617</v>
      </c>
      <c r="C305" s="49">
        <v>3</v>
      </c>
      <c r="D305" s="73" t="s">
        <v>611</v>
      </c>
      <c r="E305" s="184">
        <v>59.44</v>
      </c>
      <c r="F305" s="34">
        <f>C305-G305</f>
        <v>2</v>
      </c>
      <c r="G305" s="33">
        <f t="shared" ref="G305:G308" si="73">SUM( H305:T305)</f>
        <v>1</v>
      </c>
      <c r="H305" s="20">
        <v>1</v>
      </c>
      <c r="I305" s="20"/>
      <c r="J305" s="20"/>
      <c r="K305" s="20"/>
      <c r="L305" s="20"/>
      <c r="M305" s="20"/>
      <c r="N305" s="20"/>
      <c r="O305" s="20"/>
      <c r="P305" s="20"/>
      <c r="Q305" s="20"/>
      <c r="R305" s="20"/>
      <c r="S305" s="20"/>
      <c r="T305" s="20"/>
      <c r="U305" s="69" t="s">
        <v>610</v>
      </c>
      <c r="V305" s="66">
        <f>G305*E305</f>
        <v>59.44</v>
      </c>
      <c r="W305" s="66">
        <f>C305*E305</f>
        <v>178.32</v>
      </c>
    </row>
    <row r="306" spans="1:23" s="152" customFormat="1" ht="15" customHeight="1">
      <c r="A306" s="142">
        <v>14</v>
      </c>
      <c r="B306" s="84" t="s">
        <v>617</v>
      </c>
      <c r="C306" s="49">
        <v>3</v>
      </c>
      <c r="D306" s="73" t="s">
        <v>612</v>
      </c>
      <c r="E306" s="184">
        <v>87</v>
      </c>
      <c r="F306" s="34">
        <f t="shared" ref="F306:F307" si="74">C306-G306</f>
        <v>2</v>
      </c>
      <c r="G306" s="33">
        <f t="shared" ref="G306:G307" si="75">SUM( H306:T306)</f>
        <v>1</v>
      </c>
      <c r="H306" s="20">
        <v>1</v>
      </c>
      <c r="I306" s="20"/>
      <c r="J306" s="20"/>
      <c r="K306" s="20"/>
      <c r="L306" s="20"/>
      <c r="M306" s="20"/>
      <c r="N306" s="20"/>
      <c r="O306" s="20"/>
      <c r="P306" s="20"/>
      <c r="Q306" s="20"/>
      <c r="R306" s="20"/>
      <c r="S306" s="20"/>
      <c r="T306" s="20"/>
      <c r="U306" s="69" t="s">
        <v>610</v>
      </c>
      <c r="V306" s="66">
        <f t="shared" ref="V306:V307" si="76">G306*E306</f>
        <v>87</v>
      </c>
      <c r="W306" s="66">
        <f t="shared" ref="W306:W307" si="77">C306*E306</f>
        <v>261</v>
      </c>
    </row>
    <row r="307" spans="1:23" s="152" customFormat="1" ht="15" customHeight="1">
      <c r="A307" s="142">
        <v>49</v>
      </c>
      <c r="B307" s="84" t="s">
        <v>617</v>
      </c>
      <c r="C307" s="49">
        <v>50</v>
      </c>
      <c r="D307" s="73" t="s">
        <v>614</v>
      </c>
      <c r="E307" s="184">
        <v>4.17</v>
      </c>
      <c r="F307" s="34">
        <f t="shared" si="74"/>
        <v>50</v>
      </c>
      <c r="G307" s="33">
        <f t="shared" si="75"/>
        <v>0</v>
      </c>
      <c r="H307" s="20"/>
      <c r="I307" s="20"/>
      <c r="J307" s="20"/>
      <c r="K307" s="20"/>
      <c r="L307" s="20"/>
      <c r="M307" s="20"/>
      <c r="N307" s="20"/>
      <c r="O307" s="20"/>
      <c r="P307" s="20"/>
      <c r="Q307" s="20"/>
      <c r="R307" s="20"/>
      <c r="S307" s="20"/>
      <c r="T307" s="20"/>
      <c r="U307" s="69" t="s">
        <v>613</v>
      </c>
      <c r="V307" s="66">
        <f t="shared" si="76"/>
        <v>0</v>
      </c>
      <c r="W307" s="66">
        <f t="shared" si="77"/>
        <v>208.5</v>
      </c>
    </row>
    <row r="308" spans="1:23" s="152" customFormat="1" ht="15" customHeight="1">
      <c r="A308" s="142">
        <v>66</v>
      </c>
      <c r="B308" s="84" t="s">
        <v>617</v>
      </c>
      <c r="C308" s="49">
        <v>5</v>
      </c>
      <c r="D308" s="73" t="s">
        <v>615</v>
      </c>
      <c r="E308" s="184">
        <v>26.25</v>
      </c>
      <c r="F308" s="34">
        <f>C308-G308</f>
        <v>5</v>
      </c>
      <c r="G308" s="33">
        <f t="shared" si="73"/>
        <v>0</v>
      </c>
      <c r="H308" s="20"/>
      <c r="I308" s="20"/>
      <c r="J308" s="20"/>
      <c r="K308" s="20"/>
      <c r="L308" s="20"/>
      <c r="M308" s="20"/>
      <c r="N308" s="20"/>
      <c r="O308" s="20"/>
      <c r="P308" s="20"/>
      <c r="Q308" s="20"/>
      <c r="R308" s="20"/>
      <c r="S308" s="20"/>
      <c r="T308" s="20"/>
      <c r="U308" s="69" t="s">
        <v>616</v>
      </c>
      <c r="V308" s="66">
        <f>G308*E308</f>
        <v>0</v>
      </c>
      <c r="W308" s="66">
        <f>C308*E308</f>
        <v>131.25</v>
      </c>
    </row>
    <row r="309" spans="1:23" s="152" customFormat="1" ht="15" customHeight="1">
      <c r="A309" s="103" t="s">
        <v>618</v>
      </c>
      <c r="B309" s="185"/>
      <c r="C309" s="185"/>
      <c r="D309" s="186"/>
      <c r="E309" s="109">
        <f>SUM(W310:W318)</f>
        <v>1698.44</v>
      </c>
      <c r="F309" s="110"/>
      <c r="G309" s="110"/>
      <c r="H309" s="110"/>
      <c r="I309" s="110" t="str">
        <f t="shared" ref="I309" si="78">UPPER(D309)</f>
        <v/>
      </c>
      <c r="J309" s="110"/>
      <c r="K309" s="110"/>
      <c r="L309" s="110"/>
      <c r="M309" s="110"/>
      <c r="N309" s="110"/>
      <c r="O309" s="110"/>
      <c r="P309" s="110"/>
      <c r="Q309" s="110"/>
      <c r="R309" s="110"/>
      <c r="S309" s="110"/>
      <c r="T309" s="110"/>
      <c r="U309" s="110"/>
      <c r="V309" s="110"/>
      <c r="W309" s="77"/>
    </row>
    <row r="310" spans="1:23" s="152" customFormat="1" ht="15" customHeight="1">
      <c r="A310" s="48">
        <v>3</v>
      </c>
      <c r="B310" s="84" t="s">
        <v>617</v>
      </c>
      <c r="C310" s="49">
        <v>5</v>
      </c>
      <c r="D310" s="73" t="s">
        <v>619</v>
      </c>
      <c r="E310" s="23">
        <v>93.89</v>
      </c>
      <c r="F310" s="34">
        <f>C310-G310</f>
        <v>3</v>
      </c>
      <c r="G310" s="33">
        <f t="shared" ref="G310" si="79">SUM( H310:T310)</f>
        <v>2</v>
      </c>
      <c r="H310" s="20">
        <v>2</v>
      </c>
      <c r="I310" s="20"/>
      <c r="J310" s="20"/>
      <c r="K310" s="20"/>
      <c r="L310" s="20"/>
      <c r="M310" s="20"/>
      <c r="N310" s="20"/>
      <c r="O310" s="20"/>
      <c r="P310" s="20"/>
      <c r="Q310" s="20"/>
      <c r="R310" s="20"/>
      <c r="S310" s="20"/>
      <c r="T310" s="20"/>
      <c r="U310" s="69" t="s">
        <v>620</v>
      </c>
      <c r="V310" s="66">
        <f>G310*E310</f>
        <v>187.78</v>
      </c>
      <c r="W310" s="66">
        <f>E310*C310</f>
        <v>469.45</v>
      </c>
    </row>
    <row r="311" spans="1:23" s="152" customFormat="1" ht="15" customHeight="1">
      <c r="A311" s="48">
        <v>12</v>
      </c>
      <c r="B311" s="84" t="s">
        <v>617</v>
      </c>
      <c r="C311" s="49">
        <v>2</v>
      </c>
      <c r="D311" s="73" t="s">
        <v>621</v>
      </c>
      <c r="E311" s="23">
        <v>261.64</v>
      </c>
      <c r="F311" s="34">
        <f t="shared" ref="F311:F318" si="80">C311-G311</f>
        <v>2</v>
      </c>
      <c r="G311" s="33">
        <v>0</v>
      </c>
      <c r="H311" s="20" t="s">
        <v>37</v>
      </c>
      <c r="I311" s="20"/>
      <c r="J311" s="20"/>
      <c r="K311" s="20"/>
      <c r="L311" s="20"/>
      <c r="M311" s="20"/>
      <c r="N311" s="20"/>
      <c r="O311" s="20"/>
      <c r="P311" s="20"/>
      <c r="Q311" s="20"/>
      <c r="R311" s="20"/>
      <c r="S311" s="20"/>
      <c r="T311" s="20"/>
      <c r="U311" s="69" t="s">
        <v>610</v>
      </c>
      <c r="V311" s="66">
        <f t="shared" ref="V311:V318" si="81">G311*E311</f>
        <v>0</v>
      </c>
      <c r="W311" s="66">
        <f t="shared" ref="W311:W318" si="82">E311*C311</f>
        <v>523.28</v>
      </c>
    </row>
    <row r="312" spans="1:23" s="152" customFormat="1" ht="15" customHeight="1">
      <c r="A312" s="48">
        <v>23</v>
      </c>
      <c r="B312" s="84" t="s">
        <v>617</v>
      </c>
      <c r="C312" s="49">
        <v>3</v>
      </c>
      <c r="D312" s="73" t="s">
        <v>622</v>
      </c>
      <c r="E312" s="23">
        <v>16.420000000000002</v>
      </c>
      <c r="F312" s="34">
        <f t="shared" si="80"/>
        <v>3</v>
      </c>
      <c r="G312" s="33">
        <v>0</v>
      </c>
      <c r="H312" s="20" t="s">
        <v>37</v>
      </c>
      <c r="I312" s="20"/>
      <c r="J312" s="20"/>
      <c r="K312" s="20"/>
      <c r="L312" s="20"/>
      <c r="M312" s="20"/>
      <c r="N312" s="20"/>
      <c r="O312" s="20"/>
      <c r="P312" s="20"/>
      <c r="Q312" s="20"/>
      <c r="R312" s="20"/>
      <c r="S312" s="20"/>
      <c r="T312" s="20"/>
      <c r="U312" s="69" t="s">
        <v>610</v>
      </c>
      <c r="V312" s="66">
        <f t="shared" si="81"/>
        <v>0</v>
      </c>
      <c r="W312" s="66">
        <f t="shared" si="82"/>
        <v>49.260000000000005</v>
      </c>
    </row>
    <row r="313" spans="1:23" s="152" customFormat="1" ht="15" customHeight="1">
      <c r="A313" s="48">
        <v>33</v>
      </c>
      <c r="B313" s="84" t="s">
        <v>617</v>
      </c>
      <c r="C313" s="49">
        <v>10</v>
      </c>
      <c r="D313" s="73" t="s">
        <v>623</v>
      </c>
      <c r="E313" s="23">
        <v>6.32</v>
      </c>
      <c r="F313" s="34">
        <f t="shared" si="80"/>
        <v>10</v>
      </c>
      <c r="G313" s="33">
        <v>0</v>
      </c>
      <c r="H313" s="20">
        <v>2</v>
      </c>
      <c r="I313" s="20"/>
      <c r="J313" s="20"/>
      <c r="K313" s="20"/>
      <c r="L313" s="20"/>
      <c r="M313" s="20"/>
      <c r="N313" s="20"/>
      <c r="O313" s="20"/>
      <c r="P313" s="20"/>
      <c r="Q313" s="20"/>
      <c r="R313" s="20"/>
      <c r="S313" s="20"/>
      <c r="T313" s="20"/>
      <c r="U313" s="69" t="s">
        <v>610</v>
      </c>
      <c r="V313" s="66">
        <f t="shared" si="81"/>
        <v>0</v>
      </c>
      <c r="W313" s="66">
        <f t="shared" si="82"/>
        <v>63.2</v>
      </c>
    </row>
    <row r="314" spans="1:23" s="152" customFormat="1" ht="15" customHeight="1">
      <c r="A314" s="48">
        <v>36</v>
      </c>
      <c r="B314" s="84" t="s">
        <v>617</v>
      </c>
      <c r="C314" s="49">
        <v>15</v>
      </c>
      <c r="D314" s="73" t="s">
        <v>624</v>
      </c>
      <c r="E314" s="23">
        <v>23.11</v>
      </c>
      <c r="F314" s="34">
        <f t="shared" si="80"/>
        <v>15</v>
      </c>
      <c r="G314" s="33">
        <v>0</v>
      </c>
      <c r="H314" s="20">
        <v>5</v>
      </c>
      <c r="I314" s="20"/>
      <c r="J314" s="20"/>
      <c r="K314" s="20"/>
      <c r="L314" s="20"/>
      <c r="M314" s="20"/>
      <c r="N314" s="20"/>
      <c r="O314" s="20"/>
      <c r="P314" s="20"/>
      <c r="Q314" s="20"/>
      <c r="R314" s="20"/>
      <c r="S314" s="20"/>
      <c r="T314" s="20"/>
      <c r="U314" s="69" t="s">
        <v>610</v>
      </c>
      <c r="V314" s="66">
        <f t="shared" si="81"/>
        <v>0</v>
      </c>
      <c r="W314" s="66">
        <f t="shared" si="82"/>
        <v>346.65</v>
      </c>
    </row>
    <row r="315" spans="1:23" s="152" customFormat="1" ht="15" customHeight="1">
      <c r="A315" s="48">
        <v>53</v>
      </c>
      <c r="B315" s="84" t="s">
        <v>617</v>
      </c>
      <c r="C315" s="49">
        <v>5</v>
      </c>
      <c r="D315" s="73" t="s">
        <v>625</v>
      </c>
      <c r="E315" s="23">
        <v>9.66</v>
      </c>
      <c r="F315" s="34">
        <f t="shared" si="80"/>
        <v>5</v>
      </c>
      <c r="G315" s="33">
        <v>0</v>
      </c>
      <c r="H315" s="20">
        <v>2</v>
      </c>
      <c r="I315" s="20"/>
      <c r="J315" s="20"/>
      <c r="K315" s="20"/>
      <c r="L315" s="20"/>
      <c r="M315" s="20"/>
      <c r="N315" s="20"/>
      <c r="O315" s="20"/>
      <c r="P315" s="20"/>
      <c r="Q315" s="20"/>
      <c r="R315" s="20"/>
      <c r="S315" s="20"/>
      <c r="T315" s="20"/>
      <c r="U315" s="69" t="s">
        <v>610</v>
      </c>
      <c r="V315" s="66">
        <f t="shared" si="81"/>
        <v>0</v>
      </c>
      <c r="W315" s="66">
        <f t="shared" si="82"/>
        <v>48.3</v>
      </c>
    </row>
    <row r="316" spans="1:23" s="152" customFormat="1" ht="15" customHeight="1">
      <c r="A316" s="48">
        <v>64</v>
      </c>
      <c r="B316" s="84" t="s">
        <v>617</v>
      </c>
      <c r="C316" s="49">
        <v>5</v>
      </c>
      <c r="D316" s="73" t="s">
        <v>626</v>
      </c>
      <c r="E316" s="23">
        <v>11.22</v>
      </c>
      <c r="F316" s="34">
        <f t="shared" si="80"/>
        <v>5</v>
      </c>
      <c r="G316" s="33">
        <v>0</v>
      </c>
      <c r="H316" s="20" t="s">
        <v>37</v>
      </c>
      <c r="I316" s="20"/>
      <c r="J316" s="20"/>
      <c r="K316" s="20"/>
      <c r="L316" s="20"/>
      <c r="M316" s="20"/>
      <c r="N316" s="20"/>
      <c r="O316" s="20"/>
      <c r="P316" s="20"/>
      <c r="Q316" s="20"/>
      <c r="R316" s="20"/>
      <c r="S316" s="20"/>
      <c r="T316" s="20"/>
      <c r="U316" s="69" t="s">
        <v>616</v>
      </c>
      <c r="V316" s="66">
        <f t="shared" si="81"/>
        <v>0</v>
      </c>
      <c r="W316" s="66">
        <f t="shared" si="82"/>
        <v>56.1</v>
      </c>
    </row>
    <row r="317" spans="1:23" s="152" customFormat="1" ht="15" customHeight="1">
      <c r="A317" s="48">
        <v>68</v>
      </c>
      <c r="B317" s="84" t="s">
        <v>617</v>
      </c>
      <c r="C317" s="49">
        <v>5</v>
      </c>
      <c r="D317" s="73" t="s">
        <v>627</v>
      </c>
      <c r="E317" s="23">
        <v>18.440000000000001</v>
      </c>
      <c r="F317" s="34">
        <f t="shared" si="80"/>
        <v>5</v>
      </c>
      <c r="G317" s="33">
        <v>0</v>
      </c>
      <c r="H317" s="20">
        <v>5</v>
      </c>
      <c r="I317" s="20"/>
      <c r="J317" s="20"/>
      <c r="K317" s="20"/>
      <c r="L317" s="20"/>
      <c r="M317" s="20"/>
      <c r="N317" s="20"/>
      <c r="O317" s="20"/>
      <c r="P317" s="20"/>
      <c r="Q317" s="20"/>
      <c r="R317" s="20"/>
      <c r="S317" s="20"/>
      <c r="T317" s="20"/>
      <c r="U317" s="69" t="s">
        <v>616</v>
      </c>
      <c r="V317" s="66">
        <f t="shared" si="81"/>
        <v>0</v>
      </c>
      <c r="W317" s="66">
        <f t="shared" si="82"/>
        <v>92.2</v>
      </c>
    </row>
    <row r="318" spans="1:23" s="152" customFormat="1" ht="15" customHeight="1">
      <c r="A318" s="48">
        <v>79</v>
      </c>
      <c r="B318" s="84" t="s">
        <v>617</v>
      </c>
      <c r="C318" s="49">
        <v>200</v>
      </c>
      <c r="D318" s="73" t="s">
        <v>628</v>
      </c>
      <c r="E318" s="23">
        <v>0.25</v>
      </c>
      <c r="F318" s="34">
        <f t="shared" si="80"/>
        <v>200</v>
      </c>
      <c r="G318" s="33">
        <v>0</v>
      </c>
      <c r="H318" s="20" t="s">
        <v>37</v>
      </c>
      <c r="I318" s="20"/>
      <c r="J318" s="20"/>
      <c r="K318" s="20"/>
      <c r="L318" s="20"/>
      <c r="M318" s="20"/>
      <c r="N318" s="20"/>
      <c r="O318" s="20"/>
      <c r="P318" s="20"/>
      <c r="Q318" s="20"/>
      <c r="R318" s="20"/>
      <c r="S318" s="20"/>
      <c r="T318" s="20"/>
      <c r="U318" s="69" t="s">
        <v>42</v>
      </c>
      <c r="V318" s="66">
        <f t="shared" si="81"/>
        <v>0</v>
      </c>
      <c r="W318" s="66">
        <f t="shared" si="82"/>
        <v>50</v>
      </c>
    </row>
    <row r="319" spans="1:23" s="152" customFormat="1" ht="15" customHeight="1">
      <c r="A319" s="103" t="s">
        <v>629</v>
      </c>
      <c r="B319" s="104"/>
      <c r="C319" s="104"/>
      <c r="D319" s="105"/>
      <c r="E319" s="109">
        <f>SUM(W320:W323)</f>
        <v>1807.5</v>
      </c>
      <c r="F319" s="110"/>
      <c r="G319" s="110"/>
      <c r="H319" s="110"/>
      <c r="I319" s="110" t="str">
        <f t="shared" ref="I319" si="83">UPPER(D319)</f>
        <v/>
      </c>
      <c r="J319" s="110"/>
      <c r="K319" s="110"/>
      <c r="L319" s="110"/>
      <c r="M319" s="110"/>
      <c r="N319" s="110"/>
      <c r="O319" s="110"/>
      <c r="P319" s="110"/>
      <c r="Q319" s="110"/>
      <c r="R319" s="110"/>
      <c r="S319" s="110"/>
      <c r="T319" s="110"/>
      <c r="U319" s="110"/>
      <c r="V319" s="110"/>
      <c r="W319" s="77"/>
    </row>
    <row r="320" spans="1:23" s="152" customFormat="1" ht="15" customHeight="1">
      <c r="A320" s="48">
        <v>8</v>
      </c>
      <c r="B320" s="84" t="s">
        <v>617</v>
      </c>
      <c r="C320" s="49">
        <v>3</v>
      </c>
      <c r="D320" s="73" t="s">
        <v>630</v>
      </c>
      <c r="E320" s="23">
        <v>95</v>
      </c>
      <c r="F320" s="34">
        <f>C320-G320</f>
        <v>3</v>
      </c>
      <c r="G320" s="33">
        <f t="shared" ref="G320:G323" si="84">SUM( H320:T320)</f>
        <v>0</v>
      </c>
      <c r="H320" s="20"/>
      <c r="I320" s="20"/>
      <c r="J320" s="20"/>
      <c r="K320" s="20"/>
      <c r="L320" s="20"/>
      <c r="M320" s="20"/>
      <c r="N320" s="20"/>
      <c r="O320" s="20"/>
      <c r="P320" s="20"/>
      <c r="Q320" s="20"/>
      <c r="R320" s="20"/>
      <c r="S320" s="20"/>
      <c r="T320" s="20"/>
      <c r="U320" s="69" t="s">
        <v>631</v>
      </c>
      <c r="V320" s="66">
        <f>G320*E320</f>
        <v>0</v>
      </c>
      <c r="W320" s="66">
        <f>C320*E320</f>
        <v>285</v>
      </c>
    </row>
    <row r="321" spans="1:23" s="152" customFormat="1" ht="15" customHeight="1">
      <c r="A321" s="48">
        <v>28</v>
      </c>
      <c r="B321" s="84" t="s">
        <v>617</v>
      </c>
      <c r="C321" s="49">
        <v>20</v>
      </c>
      <c r="D321" s="73" t="s">
        <v>632</v>
      </c>
      <c r="E321" s="23">
        <v>20</v>
      </c>
      <c r="F321" s="34">
        <f t="shared" ref="F321:F323" si="85">C321-G321</f>
        <v>20</v>
      </c>
      <c r="G321" s="33">
        <f t="shared" si="84"/>
        <v>0</v>
      </c>
      <c r="H321" s="20"/>
      <c r="I321" s="20"/>
      <c r="J321" s="20"/>
      <c r="K321" s="20"/>
      <c r="L321" s="20"/>
      <c r="M321" s="20"/>
      <c r="N321" s="20"/>
      <c r="O321" s="20"/>
      <c r="P321" s="20"/>
      <c r="Q321" s="20"/>
      <c r="R321" s="20"/>
      <c r="S321" s="20"/>
      <c r="T321" s="20"/>
      <c r="U321" s="69" t="s">
        <v>633</v>
      </c>
      <c r="V321" s="66">
        <f t="shared" ref="V321:V323" si="86">G321*E321</f>
        <v>0</v>
      </c>
      <c r="W321" s="66">
        <f t="shared" ref="W321:W323" si="87">C321*E321</f>
        <v>400</v>
      </c>
    </row>
    <row r="322" spans="1:23" s="152" customFormat="1" ht="15" customHeight="1">
      <c r="A322" s="48">
        <v>29</v>
      </c>
      <c r="B322" s="84" t="s">
        <v>617</v>
      </c>
      <c r="C322" s="49">
        <v>5</v>
      </c>
      <c r="D322" s="73" t="s">
        <v>634</v>
      </c>
      <c r="E322" s="23">
        <v>82</v>
      </c>
      <c r="F322" s="34">
        <f t="shared" si="85"/>
        <v>5</v>
      </c>
      <c r="G322" s="33">
        <f t="shared" si="84"/>
        <v>0</v>
      </c>
      <c r="H322" s="20"/>
      <c r="I322" s="20"/>
      <c r="J322" s="20"/>
      <c r="K322" s="20"/>
      <c r="L322" s="20"/>
      <c r="M322" s="20"/>
      <c r="N322" s="20"/>
      <c r="O322" s="20"/>
      <c r="P322" s="20"/>
      <c r="Q322" s="20"/>
      <c r="R322" s="20"/>
      <c r="S322" s="20"/>
      <c r="T322" s="20"/>
      <c r="U322" s="69" t="s">
        <v>631</v>
      </c>
      <c r="V322" s="66">
        <f t="shared" si="86"/>
        <v>0</v>
      </c>
      <c r="W322" s="66">
        <f t="shared" si="87"/>
        <v>410</v>
      </c>
    </row>
    <row r="323" spans="1:23" s="152" customFormat="1" ht="15" customHeight="1">
      <c r="A323" s="48">
        <v>31</v>
      </c>
      <c r="B323" s="84" t="s">
        <v>617</v>
      </c>
      <c r="C323" s="49">
        <v>15</v>
      </c>
      <c r="D323" s="73" t="s">
        <v>635</v>
      </c>
      <c r="E323" s="23">
        <v>47.5</v>
      </c>
      <c r="F323" s="34">
        <f t="shared" si="85"/>
        <v>12</v>
      </c>
      <c r="G323" s="33">
        <f t="shared" si="84"/>
        <v>3</v>
      </c>
      <c r="H323" s="20">
        <v>3</v>
      </c>
      <c r="I323" s="20"/>
      <c r="J323" s="20"/>
      <c r="K323" s="20"/>
      <c r="L323" s="20"/>
      <c r="M323" s="20"/>
      <c r="N323" s="20"/>
      <c r="O323" s="20"/>
      <c r="P323" s="20"/>
      <c r="Q323" s="20"/>
      <c r="R323" s="20"/>
      <c r="S323" s="20"/>
      <c r="T323" s="20"/>
      <c r="U323" s="69" t="s">
        <v>636</v>
      </c>
      <c r="V323" s="66">
        <f t="shared" si="86"/>
        <v>142.5</v>
      </c>
      <c r="W323" s="66">
        <f t="shared" si="87"/>
        <v>712.5</v>
      </c>
    </row>
    <row r="324" spans="1:23" s="152" customFormat="1" ht="15" customHeight="1">
      <c r="A324" s="103" t="s">
        <v>637</v>
      </c>
      <c r="B324" s="104"/>
      <c r="C324" s="104"/>
      <c r="D324" s="105"/>
      <c r="E324" s="109">
        <f>SUM(W325:W336)</f>
        <v>1206.3</v>
      </c>
      <c r="F324" s="110"/>
      <c r="G324" s="110"/>
      <c r="H324" s="110"/>
      <c r="I324" s="110" t="str">
        <f t="shared" ref="I324" si="88">UPPER(D324)</f>
        <v/>
      </c>
      <c r="J324" s="110"/>
      <c r="K324" s="110"/>
      <c r="L324" s="110"/>
      <c r="M324" s="110"/>
      <c r="N324" s="110"/>
      <c r="O324" s="110"/>
      <c r="P324" s="110"/>
      <c r="Q324" s="110"/>
      <c r="R324" s="110"/>
      <c r="S324" s="110"/>
      <c r="T324" s="110"/>
      <c r="U324" s="110"/>
      <c r="V324" s="110"/>
      <c r="W324" s="77"/>
    </row>
    <row r="325" spans="1:23" s="152" customFormat="1" ht="15" customHeight="1">
      <c r="A325" s="48">
        <v>62</v>
      </c>
      <c r="B325" s="84" t="s">
        <v>617</v>
      </c>
      <c r="C325" s="49">
        <v>5</v>
      </c>
      <c r="D325" s="73" t="s">
        <v>638</v>
      </c>
      <c r="E325" s="23">
        <v>9</v>
      </c>
      <c r="F325" s="34">
        <f>C325-G325</f>
        <v>5</v>
      </c>
      <c r="G325" s="33">
        <f t="shared" ref="G325:G336" si="89">SUM( H325:T325)</f>
        <v>0</v>
      </c>
      <c r="H325" s="20"/>
      <c r="I325" s="20"/>
      <c r="J325" s="20"/>
      <c r="K325" s="20"/>
      <c r="L325" s="20"/>
      <c r="M325" s="20"/>
      <c r="N325" s="20"/>
      <c r="O325" s="20"/>
      <c r="P325" s="20"/>
      <c r="Q325" s="20"/>
      <c r="R325" s="20"/>
      <c r="S325" s="20"/>
      <c r="T325" s="20"/>
      <c r="U325" s="69" t="s">
        <v>616</v>
      </c>
      <c r="V325" s="66">
        <f>E325*G325</f>
        <v>0</v>
      </c>
      <c r="W325" s="66">
        <f>C325*E325</f>
        <v>45</v>
      </c>
    </row>
    <row r="326" spans="1:23" s="152" customFormat="1" ht="15" customHeight="1">
      <c r="A326" s="48">
        <v>63</v>
      </c>
      <c r="B326" s="84" t="s">
        <v>617</v>
      </c>
      <c r="C326" s="49">
        <v>5</v>
      </c>
      <c r="D326" s="73" t="s">
        <v>639</v>
      </c>
      <c r="E326" s="23">
        <v>8.7799999999999994</v>
      </c>
      <c r="F326" s="34">
        <f t="shared" ref="F326:F327" si="90">C326-G326</f>
        <v>1</v>
      </c>
      <c r="G326" s="33">
        <f t="shared" si="89"/>
        <v>4</v>
      </c>
      <c r="H326" s="20">
        <v>4</v>
      </c>
      <c r="I326" s="20"/>
      <c r="J326" s="20"/>
      <c r="K326" s="20"/>
      <c r="L326" s="20"/>
      <c r="M326" s="20"/>
      <c r="N326" s="20"/>
      <c r="O326" s="20"/>
      <c r="P326" s="20"/>
      <c r="Q326" s="20"/>
      <c r="R326" s="20"/>
      <c r="S326" s="20"/>
      <c r="T326" s="20"/>
      <c r="U326" s="69" t="s">
        <v>616</v>
      </c>
      <c r="V326" s="66">
        <f t="shared" ref="V326:V336" si="91">E326*G326</f>
        <v>35.119999999999997</v>
      </c>
      <c r="W326" s="66">
        <f t="shared" ref="W326:W336" si="92">C326*E326</f>
        <v>43.9</v>
      </c>
    </row>
    <row r="327" spans="1:23" s="126" customFormat="1" ht="15" customHeight="1">
      <c r="A327" s="48">
        <v>65</v>
      </c>
      <c r="B327" s="84" t="s">
        <v>617</v>
      </c>
      <c r="C327" s="49">
        <v>5</v>
      </c>
      <c r="D327" s="73" t="s">
        <v>640</v>
      </c>
      <c r="E327" s="23">
        <v>8.8000000000000007</v>
      </c>
      <c r="F327" s="34">
        <f t="shared" si="90"/>
        <v>5</v>
      </c>
      <c r="G327" s="33">
        <f t="shared" si="89"/>
        <v>0</v>
      </c>
      <c r="H327" s="20"/>
      <c r="I327" s="20"/>
      <c r="J327" s="20"/>
      <c r="K327" s="20"/>
      <c r="L327" s="20"/>
      <c r="M327" s="20"/>
      <c r="N327" s="20"/>
      <c r="O327" s="20"/>
      <c r="P327" s="20"/>
      <c r="Q327" s="20"/>
      <c r="R327" s="20"/>
      <c r="S327" s="20"/>
      <c r="T327" s="20"/>
      <c r="U327" s="69" t="s">
        <v>616</v>
      </c>
      <c r="V327" s="66">
        <f t="shared" si="91"/>
        <v>0</v>
      </c>
      <c r="W327" s="66">
        <f t="shared" si="92"/>
        <v>44</v>
      </c>
    </row>
    <row r="328" spans="1:23" s="126" customFormat="1" ht="15" customHeight="1">
      <c r="A328" s="48">
        <v>67</v>
      </c>
      <c r="B328" s="84" t="s">
        <v>617</v>
      </c>
      <c r="C328" s="49">
        <v>10</v>
      </c>
      <c r="D328" s="73" t="s">
        <v>641</v>
      </c>
      <c r="E328" s="23">
        <v>10.7</v>
      </c>
      <c r="F328" s="34">
        <f t="shared" ref="F328:F336" si="93">C328-G328</f>
        <v>6</v>
      </c>
      <c r="G328" s="33">
        <f t="shared" si="89"/>
        <v>4</v>
      </c>
      <c r="H328" s="20">
        <v>4</v>
      </c>
      <c r="I328" s="20"/>
      <c r="J328" s="20"/>
      <c r="K328" s="20"/>
      <c r="L328" s="20"/>
      <c r="M328" s="20"/>
      <c r="N328" s="20"/>
      <c r="O328" s="20"/>
      <c r="P328" s="20"/>
      <c r="Q328" s="20"/>
      <c r="R328" s="20"/>
      <c r="S328" s="20"/>
      <c r="T328" s="20"/>
      <c r="U328" s="69" t="s">
        <v>616</v>
      </c>
      <c r="V328" s="66">
        <f t="shared" si="91"/>
        <v>42.8</v>
      </c>
      <c r="W328" s="66">
        <f t="shared" si="92"/>
        <v>107</v>
      </c>
    </row>
    <row r="329" spans="1:23" s="126" customFormat="1" ht="15" customHeight="1">
      <c r="A329" s="48">
        <v>69</v>
      </c>
      <c r="B329" s="84" t="s">
        <v>617</v>
      </c>
      <c r="C329" s="49">
        <v>120</v>
      </c>
      <c r="D329" s="73" t="s">
        <v>646</v>
      </c>
      <c r="E329" s="23">
        <v>1</v>
      </c>
      <c r="F329" s="34">
        <f t="shared" si="93"/>
        <v>120</v>
      </c>
      <c r="G329" s="33">
        <f t="shared" si="89"/>
        <v>0</v>
      </c>
      <c r="H329" s="20"/>
      <c r="I329" s="20"/>
      <c r="J329" s="20"/>
      <c r="K329" s="20"/>
      <c r="L329" s="20"/>
      <c r="M329" s="20"/>
      <c r="N329" s="20"/>
      <c r="O329" s="20"/>
      <c r="P329" s="20"/>
      <c r="Q329" s="20"/>
      <c r="R329" s="20"/>
      <c r="S329" s="20"/>
      <c r="T329" s="20"/>
      <c r="U329" s="69" t="s">
        <v>42</v>
      </c>
      <c r="V329" s="66">
        <f t="shared" si="91"/>
        <v>0</v>
      </c>
      <c r="W329" s="66">
        <f t="shared" si="92"/>
        <v>120</v>
      </c>
    </row>
    <row r="330" spans="1:23" s="74" customFormat="1" ht="15" customHeight="1">
      <c r="A330" s="48">
        <v>70</v>
      </c>
      <c r="B330" s="84" t="s">
        <v>617</v>
      </c>
      <c r="C330" s="49">
        <v>120</v>
      </c>
      <c r="D330" s="73" t="s">
        <v>647</v>
      </c>
      <c r="E330" s="23">
        <v>1</v>
      </c>
      <c r="F330" s="34">
        <f t="shared" si="93"/>
        <v>120</v>
      </c>
      <c r="G330" s="33">
        <f t="shared" si="89"/>
        <v>0</v>
      </c>
      <c r="H330" s="20"/>
      <c r="I330" s="20"/>
      <c r="J330" s="20"/>
      <c r="K330" s="20"/>
      <c r="L330" s="20"/>
      <c r="M330" s="20"/>
      <c r="N330" s="20"/>
      <c r="O330" s="20"/>
      <c r="P330" s="20"/>
      <c r="Q330" s="20"/>
      <c r="R330" s="20"/>
      <c r="S330" s="20"/>
      <c r="T330" s="20"/>
      <c r="U330" s="69" t="s">
        <v>42</v>
      </c>
      <c r="V330" s="66">
        <f t="shared" si="91"/>
        <v>0</v>
      </c>
      <c r="W330" s="66">
        <f t="shared" si="92"/>
        <v>120</v>
      </c>
    </row>
    <row r="331" spans="1:23" s="47" customFormat="1" ht="15" customHeight="1">
      <c r="A331" s="48">
        <v>71</v>
      </c>
      <c r="B331" s="84" t="s">
        <v>617</v>
      </c>
      <c r="C331" s="49">
        <v>240</v>
      </c>
      <c r="D331" s="73" t="s">
        <v>648</v>
      </c>
      <c r="E331" s="23">
        <v>1</v>
      </c>
      <c r="F331" s="34">
        <f t="shared" si="93"/>
        <v>240</v>
      </c>
      <c r="G331" s="33">
        <f t="shared" si="89"/>
        <v>0</v>
      </c>
      <c r="H331" s="20"/>
      <c r="I331" s="20"/>
      <c r="J331" s="20"/>
      <c r="K331" s="20"/>
      <c r="L331" s="20"/>
      <c r="M331" s="20"/>
      <c r="N331" s="20"/>
      <c r="O331" s="20"/>
      <c r="P331" s="20"/>
      <c r="Q331" s="20"/>
      <c r="R331" s="20"/>
      <c r="S331" s="20"/>
      <c r="T331" s="20"/>
      <c r="U331" s="69" t="s">
        <v>42</v>
      </c>
      <c r="V331" s="66">
        <f t="shared" si="91"/>
        <v>0</v>
      </c>
      <c r="W331" s="66">
        <f t="shared" si="92"/>
        <v>240</v>
      </c>
    </row>
    <row r="332" spans="1:23" s="47" customFormat="1" ht="15" customHeight="1">
      <c r="A332" s="48">
        <v>72</v>
      </c>
      <c r="B332" s="84" t="s">
        <v>617</v>
      </c>
      <c r="C332" s="49">
        <v>240</v>
      </c>
      <c r="D332" s="73" t="s">
        <v>649</v>
      </c>
      <c r="E332" s="23">
        <v>0.85</v>
      </c>
      <c r="F332" s="34">
        <f t="shared" si="93"/>
        <v>240</v>
      </c>
      <c r="G332" s="33">
        <f t="shared" si="89"/>
        <v>0</v>
      </c>
      <c r="H332" s="20"/>
      <c r="I332" s="20"/>
      <c r="J332" s="20"/>
      <c r="K332" s="20"/>
      <c r="L332" s="20"/>
      <c r="M332" s="20"/>
      <c r="N332" s="20"/>
      <c r="O332" s="20"/>
      <c r="P332" s="20"/>
      <c r="Q332" s="20"/>
      <c r="R332" s="20"/>
      <c r="S332" s="20"/>
      <c r="T332" s="20"/>
      <c r="U332" s="69" t="s">
        <v>42</v>
      </c>
      <c r="V332" s="66">
        <f t="shared" si="91"/>
        <v>0</v>
      </c>
      <c r="W332" s="66">
        <f t="shared" si="92"/>
        <v>204</v>
      </c>
    </row>
    <row r="333" spans="1:23" s="47" customFormat="1" ht="15" customHeight="1">
      <c r="A333" s="48">
        <v>76</v>
      </c>
      <c r="B333" s="84" t="s">
        <v>617</v>
      </c>
      <c r="C333" s="49">
        <v>20</v>
      </c>
      <c r="D333" s="73" t="s">
        <v>642</v>
      </c>
      <c r="E333" s="23">
        <v>5.22</v>
      </c>
      <c r="F333" s="34">
        <f t="shared" si="93"/>
        <v>20</v>
      </c>
      <c r="G333" s="33">
        <f t="shared" si="89"/>
        <v>0</v>
      </c>
      <c r="H333" s="20"/>
      <c r="I333" s="20"/>
      <c r="J333" s="20"/>
      <c r="K333" s="20"/>
      <c r="L333" s="20"/>
      <c r="M333" s="20"/>
      <c r="N333" s="20"/>
      <c r="O333" s="20"/>
      <c r="P333" s="20"/>
      <c r="Q333" s="20"/>
      <c r="R333" s="20"/>
      <c r="S333" s="20"/>
      <c r="T333" s="20"/>
      <c r="U333" s="69" t="s">
        <v>42</v>
      </c>
      <c r="V333" s="66">
        <f t="shared" si="91"/>
        <v>0</v>
      </c>
      <c r="W333" s="66">
        <f t="shared" si="92"/>
        <v>104.39999999999999</v>
      </c>
    </row>
    <row r="334" spans="1:23" s="47" customFormat="1" ht="15" customHeight="1">
      <c r="A334" s="48">
        <v>85</v>
      </c>
      <c r="B334" s="84" t="s">
        <v>617</v>
      </c>
      <c r="C334" s="49">
        <v>100</v>
      </c>
      <c r="D334" s="73" t="s">
        <v>643</v>
      </c>
      <c r="E334" s="23">
        <v>0.94</v>
      </c>
      <c r="F334" s="34">
        <f t="shared" si="93"/>
        <v>100</v>
      </c>
      <c r="G334" s="33">
        <f t="shared" si="89"/>
        <v>0</v>
      </c>
      <c r="H334" s="20"/>
      <c r="I334" s="20"/>
      <c r="J334" s="20"/>
      <c r="K334" s="20"/>
      <c r="L334" s="20"/>
      <c r="M334" s="20"/>
      <c r="N334" s="20"/>
      <c r="O334" s="20"/>
      <c r="P334" s="20"/>
      <c r="Q334" s="20"/>
      <c r="R334" s="20"/>
      <c r="S334" s="20"/>
      <c r="T334" s="20"/>
      <c r="U334" s="69" t="s">
        <v>56</v>
      </c>
      <c r="V334" s="66">
        <f t="shared" si="91"/>
        <v>0</v>
      </c>
      <c r="W334" s="66">
        <f t="shared" si="92"/>
        <v>94</v>
      </c>
    </row>
    <row r="335" spans="1:23" s="74" customFormat="1" ht="15" customHeight="1">
      <c r="A335" s="48">
        <v>86</v>
      </c>
      <c r="B335" s="84" t="s">
        <v>617</v>
      </c>
      <c r="C335" s="49">
        <v>50</v>
      </c>
      <c r="D335" s="73" t="s">
        <v>644</v>
      </c>
      <c r="E335" s="23">
        <v>0.8</v>
      </c>
      <c r="F335" s="34">
        <f t="shared" si="93"/>
        <v>50</v>
      </c>
      <c r="G335" s="33">
        <f t="shared" si="89"/>
        <v>0</v>
      </c>
      <c r="H335" s="20"/>
      <c r="I335" s="20"/>
      <c r="J335" s="20"/>
      <c r="K335" s="20"/>
      <c r="L335" s="20"/>
      <c r="M335" s="20"/>
      <c r="N335" s="20"/>
      <c r="O335" s="20"/>
      <c r="P335" s="20"/>
      <c r="Q335" s="20"/>
      <c r="R335" s="20"/>
      <c r="S335" s="20"/>
      <c r="T335" s="20"/>
      <c r="U335" s="69" t="s">
        <v>56</v>
      </c>
      <c r="V335" s="66">
        <f t="shared" si="91"/>
        <v>0</v>
      </c>
      <c r="W335" s="66">
        <f t="shared" si="92"/>
        <v>40</v>
      </c>
    </row>
    <row r="336" spans="1:23" s="47" customFormat="1" ht="15" customHeight="1">
      <c r="A336" s="48">
        <v>87</v>
      </c>
      <c r="B336" s="84" t="s">
        <v>617</v>
      </c>
      <c r="C336" s="49">
        <v>40</v>
      </c>
      <c r="D336" s="73" t="s">
        <v>645</v>
      </c>
      <c r="E336" s="23">
        <v>1.1000000000000001</v>
      </c>
      <c r="F336" s="34">
        <f t="shared" si="93"/>
        <v>0</v>
      </c>
      <c r="G336" s="33">
        <f t="shared" si="89"/>
        <v>40</v>
      </c>
      <c r="H336" s="20">
        <v>40</v>
      </c>
      <c r="I336" s="20"/>
      <c r="J336" s="20"/>
      <c r="K336" s="20"/>
      <c r="L336" s="20"/>
      <c r="M336" s="20"/>
      <c r="N336" s="20"/>
      <c r="O336" s="20"/>
      <c r="P336" s="20"/>
      <c r="Q336" s="20"/>
      <c r="R336" s="20"/>
      <c r="S336" s="20"/>
      <c r="T336" s="20"/>
      <c r="U336" s="69" t="s">
        <v>56</v>
      </c>
      <c r="V336" s="66">
        <f t="shared" si="91"/>
        <v>44</v>
      </c>
      <c r="W336" s="66">
        <f t="shared" si="92"/>
        <v>44</v>
      </c>
    </row>
    <row r="337" spans="1:23" s="47" customFormat="1" ht="15" customHeight="1">
      <c r="A337" s="103" t="s">
        <v>650</v>
      </c>
      <c r="B337" s="104"/>
      <c r="C337" s="104"/>
      <c r="D337" s="105"/>
      <c r="E337" s="109">
        <f>SUM(W338:W341)</f>
        <v>1281.5</v>
      </c>
      <c r="F337" s="110"/>
      <c r="G337" s="110"/>
      <c r="H337" s="110"/>
      <c r="I337" s="110" t="str">
        <f t="shared" ref="I337" si="94">UPPER(D337)</f>
        <v/>
      </c>
      <c r="J337" s="110"/>
      <c r="K337" s="110"/>
      <c r="L337" s="110"/>
      <c r="M337" s="110"/>
      <c r="N337" s="110"/>
      <c r="O337" s="110"/>
      <c r="P337" s="110"/>
      <c r="Q337" s="110"/>
      <c r="R337" s="110"/>
      <c r="S337" s="110"/>
      <c r="T337" s="110"/>
      <c r="U337" s="110"/>
      <c r="V337" s="110"/>
      <c r="W337" s="77"/>
    </row>
    <row r="338" spans="1:23" s="47" customFormat="1" ht="15" customHeight="1">
      <c r="A338" s="48">
        <v>2</v>
      </c>
      <c r="B338" s="84" t="s">
        <v>617</v>
      </c>
      <c r="C338" s="49">
        <v>10</v>
      </c>
      <c r="D338" s="73" t="s">
        <v>651</v>
      </c>
      <c r="E338" s="23">
        <v>14.1</v>
      </c>
      <c r="F338" s="34">
        <f>C338-G338</f>
        <v>10</v>
      </c>
      <c r="G338" s="33">
        <f t="shared" ref="G338:G341" si="95">SUM( H338:T338)</f>
        <v>0</v>
      </c>
      <c r="H338" s="20"/>
      <c r="I338" s="20"/>
      <c r="J338" s="20"/>
      <c r="K338" s="20"/>
      <c r="L338" s="20"/>
      <c r="M338" s="20"/>
      <c r="N338" s="20"/>
      <c r="O338" s="20"/>
      <c r="P338" s="20"/>
      <c r="Q338" s="20"/>
      <c r="R338" s="20"/>
      <c r="S338" s="20"/>
      <c r="T338" s="20"/>
      <c r="U338" s="69" t="s">
        <v>652</v>
      </c>
      <c r="V338" s="66">
        <f>E338*G338</f>
        <v>0</v>
      </c>
      <c r="W338" s="66">
        <f>C338*E338</f>
        <v>141</v>
      </c>
    </row>
    <row r="339" spans="1:23" s="74" customFormat="1" ht="15" customHeight="1">
      <c r="A339" s="48">
        <v>18</v>
      </c>
      <c r="B339" s="84" t="s">
        <v>617</v>
      </c>
      <c r="C339" s="49">
        <v>30</v>
      </c>
      <c r="D339" s="73" t="s">
        <v>653</v>
      </c>
      <c r="E339" s="23">
        <v>3.6</v>
      </c>
      <c r="F339" s="34">
        <f t="shared" ref="F339:F341" si="96">C339-G339</f>
        <v>22</v>
      </c>
      <c r="G339" s="33">
        <f t="shared" si="95"/>
        <v>8</v>
      </c>
      <c r="H339" s="20">
        <v>8</v>
      </c>
      <c r="I339" s="20"/>
      <c r="J339" s="20"/>
      <c r="K339" s="20"/>
      <c r="L339" s="20"/>
      <c r="M339" s="20"/>
      <c r="N339" s="20"/>
      <c r="O339" s="20"/>
      <c r="P339" s="20"/>
      <c r="Q339" s="20"/>
      <c r="R339" s="20"/>
      <c r="S339" s="20"/>
      <c r="T339" s="20"/>
      <c r="U339" s="69" t="s">
        <v>610</v>
      </c>
      <c r="V339" s="66">
        <f t="shared" ref="V339:V341" si="97">E339*G339</f>
        <v>28.8</v>
      </c>
      <c r="W339" s="66">
        <f t="shared" ref="W339:W341" si="98">C339*E339</f>
        <v>108</v>
      </c>
    </row>
    <row r="340" spans="1:23" s="47" customFormat="1" ht="15" customHeight="1">
      <c r="A340" s="48">
        <v>50</v>
      </c>
      <c r="B340" s="84" t="s">
        <v>617</v>
      </c>
      <c r="C340" s="49">
        <v>50</v>
      </c>
      <c r="D340" s="73" t="s">
        <v>654</v>
      </c>
      <c r="E340" s="23">
        <v>4.6900000000000004</v>
      </c>
      <c r="F340" s="34">
        <f t="shared" si="96"/>
        <v>0</v>
      </c>
      <c r="G340" s="33">
        <f t="shared" si="95"/>
        <v>50</v>
      </c>
      <c r="H340" s="20">
        <v>50</v>
      </c>
      <c r="I340" s="20"/>
      <c r="J340" s="20"/>
      <c r="K340" s="20"/>
      <c r="L340" s="20"/>
      <c r="M340" s="20"/>
      <c r="N340" s="20"/>
      <c r="O340" s="20"/>
      <c r="P340" s="20"/>
      <c r="Q340" s="20"/>
      <c r="R340" s="20"/>
      <c r="S340" s="20"/>
      <c r="T340" s="20"/>
      <c r="U340" s="69" t="s">
        <v>610</v>
      </c>
      <c r="V340" s="66">
        <f t="shared" si="97"/>
        <v>234.50000000000003</v>
      </c>
      <c r="W340" s="66">
        <f t="shared" si="98"/>
        <v>234.50000000000003</v>
      </c>
    </row>
    <row r="341" spans="1:23" s="47" customFormat="1" ht="15" customHeight="1">
      <c r="A341" s="48">
        <v>51</v>
      </c>
      <c r="B341" s="84" t="s">
        <v>617</v>
      </c>
      <c r="C341" s="49">
        <v>200</v>
      </c>
      <c r="D341" s="73" t="s">
        <v>655</v>
      </c>
      <c r="E341" s="23">
        <v>3.99</v>
      </c>
      <c r="F341" s="34">
        <f t="shared" si="96"/>
        <v>150</v>
      </c>
      <c r="G341" s="33">
        <f t="shared" si="95"/>
        <v>50</v>
      </c>
      <c r="H341" s="20">
        <v>50</v>
      </c>
      <c r="I341" s="20"/>
      <c r="J341" s="20"/>
      <c r="K341" s="20"/>
      <c r="L341" s="20"/>
      <c r="M341" s="20"/>
      <c r="N341" s="20"/>
      <c r="O341" s="20"/>
      <c r="P341" s="20"/>
      <c r="Q341" s="20"/>
      <c r="R341" s="20"/>
      <c r="S341" s="20"/>
      <c r="T341" s="20"/>
      <c r="U341" s="69" t="s">
        <v>610</v>
      </c>
      <c r="V341" s="66">
        <f t="shared" si="97"/>
        <v>199.5</v>
      </c>
      <c r="W341" s="66">
        <f t="shared" si="98"/>
        <v>798</v>
      </c>
    </row>
    <row r="342" spans="1:23" s="47" customFormat="1" ht="15" customHeight="1">
      <c r="A342" s="103" t="s">
        <v>656</v>
      </c>
      <c r="B342" s="104"/>
      <c r="C342" s="104"/>
      <c r="D342" s="105"/>
      <c r="E342" s="109">
        <f>SUM(W343:W354)</f>
        <v>3918.97</v>
      </c>
      <c r="F342" s="110"/>
      <c r="G342" s="110"/>
      <c r="H342" s="110"/>
      <c r="I342" s="110" t="str">
        <f t="shared" ref="I342" si="99">UPPER(D342)</f>
        <v/>
      </c>
      <c r="J342" s="110"/>
      <c r="K342" s="110"/>
      <c r="L342" s="110"/>
      <c r="M342" s="110"/>
      <c r="N342" s="110"/>
      <c r="O342" s="110"/>
      <c r="P342" s="110"/>
      <c r="Q342" s="110"/>
      <c r="R342" s="110"/>
      <c r="S342" s="110"/>
      <c r="T342" s="110"/>
      <c r="U342" s="110"/>
      <c r="V342" s="110"/>
      <c r="W342" s="77"/>
    </row>
    <row r="343" spans="1:23" s="47" customFormat="1" ht="15" customHeight="1">
      <c r="A343" s="48">
        <v>1</v>
      </c>
      <c r="B343" s="84" t="s">
        <v>617</v>
      </c>
      <c r="C343" s="49">
        <v>30</v>
      </c>
      <c r="D343" s="73" t="s">
        <v>657</v>
      </c>
      <c r="E343" s="23">
        <v>6.24</v>
      </c>
      <c r="F343" s="34">
        <f t="shared" ref="F343:F354" si="100">C343-G343</f>
        <v>30</v>
      </c>
      <c r="G343" s="33">
        <v>0</v>
      </c>
      <c r="H343" s="20" t="s">
        <v>24</v>
      </c>
      <c r="I343" s="20"/>
      <c r="J343" s="20"/>
      <c r="K343" s="20"/>
      <c r="L343" s="20"/>
      <c r="M343" s="20"/>
      <c r="N343" s="20"/>
      <c r="O343" s="20"/>
      <c r="P343" s="20"/>
      <c r="Q343" s="20"/>
      <c r="R343" s="20"/>
      <c r="S343" s="20"/>
      <c r="T343" s="20"/>
      <c r="U343" s="69" t="s">
        <v>658</v>
      </c>
      <c r="V343" s="66">
        <f t="shared" ref="V343:V354" si="101">E343*G343</f>
        <v>0</v>
      </c>
      <c r="W343" s="66">
        <f t="shared" ref="W343:W354" si="102">C343*E343</f>
        <v>187.20000000000002</v>
      </c>
    </row>
    <row r="344" spans="1:23" s="47" customFormat="1" ht="15" customHeight="1">
      <c r="A344" s="48">
        <v>15</v>
      </c>
      <c r="B344" s="84" t="s">
        <v>617</v>
      </c>
      <c r="C344" s="49">
        <v>15</v>
      </c>
      <c r="D344" s="73" t="s">
        <v>659</v>
      </c>
      <c r="E344" s="23">
        <v>9.7799999999999994</v>
      </c>
      <c r="F344" s="34">
        <f t="shared" si="100"/>
        <v>15</v>
      </c>
      <c r="G344" s="33">
        <v>0</v>
      </c>
      <c r="H344" s="20">
        <v>5</v>
      </c>
      <c r="I344" s="20"/>
      <c r="J344" s="20"/>
      <c r="K344" s="20"/>
      <c r="L344" s="20"/>
      <c r="M344" s="20"/>
      <c r="N344" s="20"/>
      <c r="O344" s="20"/>
      <c r="P344" s="20"/>
      <c r="Q344" s="20"/>
      <c r="R344" s="20"/>
      <c r="S344" s="20"/>
      <c r="T344" s="20"/>
      <c r="U344" s="69" t="s">
        <v>610</v>
      </c>
      <c r="V344" s="66">
        <f t="shared" si="101"/>
        <v>0</v>
      </c>
      <c r="W344" s="66">
        <f t="shared" si="102"/>
        <v>146.69999999999999</v>
      </c>
    </row>
    <row r="345" spans="1:23" s="47" customFormat="1" ht="15" customHeight="1">
      <c r="A345" s="48">
        <v>19</v>
      </c>
      <c r="B345" s="84" t="s">
        <v>617</v>
      </c>
      <c r="C345" s="49">
        <v>3</v>
      </c>
      <c r="D345" s="73" t="s">
        <v>660</v>
      </c>
      <c r="E345" s="23">
        <v>24.54</v>
      </c>
      <c r="F345" s="34">
        <f t="shared" si="100"/>
        <v>3</v>
      </c>
      <c r="G345" s="33">
        <v>0</v>
      </c>
      <c r="H345" s="20">
        <v>1</v>
      </c>
      <c r="I345" s="20"/>
      <c r="J345" s="20"/>
      <c r="K345" s="20"/>
      <c r="L345" s="20"/>
      <c r="M345" s="20"/>
      <c r="N345" s="20"/>
      <c r="O345" s="20"/>
      <c r="P345" s="20"/>
      <c r="Q345" s="20"/>
      <c r="R345" s="20"/>
      <c r="S345" s="20"/>
      <c r="T345" s="20"/>
      <c r="U345" s="69" t="s">
        <v>610</v>
      </c>
      <c r="V345" s="66">
        <f t="shared" si="101"/>
        <v>0</v>
      </c>
      <c r="W345" s="66">
        <f t="shared" si="102"/>
        <v>73.62</v>
      </c>
    </row>
    <row r="346" spans="1:23" s="47" customFormat="1" ht="15" customHeight="1">
      <c r="A346" s="48">
        <v>25</v>
      </c>
      <c r="B346" s="84" t="s">
        <v>617</v>
      </c>
      <c r="C346" s="49">
        <v>10</v>
      </c>
      <c r="D346" s="73" t="s">
        <v>661</v>
      </c>
      <c r="E346" s="23">
        <v>57.97</v>
      </c>
      <c r="F346" s="34">
        <f t="shared" si="100"/>
        <v>10</v>
      </c>
      <c r="G346" s="33">
        <v>0</v>
      </c>
      <c r="H346" s="20">
        <v>2</v>
      </c>
      <c r="I346" s="20"/>
      <c r="J346" s="20"/>
      <c r="K346" s="20"/>
      <c r="L346" s="20"/>
      <c r="M346" s="20"/>
      <c r="N346" s="20"/>
      <c r="O346" s="20"/>
      <c r="P346" s="20"/>
      <c r="Q346" s="20"/>
      <c r="R346" s="20"/>
      <c r="S346" s="20"/>
      <c r="T346" s="20"/>
      <c r="U346" s="69" t="s">
        <v>610</v>
      </c>
      <c r="V346" s="66">
        <f t="shared" si="101"/>
        <v>0</v>
      </c>
      <c r="W346" s="66">
        <f t="shared" si="102"/>
        <v>579.70000000000005</v>
      </c>
    </row>
    <row r="347" spans="1:23" s="47" customFormat="1" ht="15" customHeight="1">
      <c r="A347" s="48">
        <v>27</v>
      </c>
      <c r="B347" s="84" t="s">
        <v>617</v>
      </c>
      <c r="C347" s="49">
        <v>5</v>
      </c>
      <c r="D347" s="73" t="s">
        <v>662</v>
      </c>
      <c r="E347" s="23">
        <v>6.73</v>
      </c>
      <c r="F347" s="34">
        <f t="shared" si="100"/>
        <v>5</v>
      </c>
      <c r="G347" s="33">
        <v>0</v>
      </c>
      <c r="H347" s="20" t="s">
        <v>24</v>
      </c>
      <c r="I347" s="20"/>
      <c r="J347" s="20"/>
      <c r="K347" s="20"/>
      <c r="L347" s="20"/>
      <c r="M347" s="20"/>
      <c r="N347" s="20"/>
      <c r="O347" s="20"/>
      <c r="P347" s="20"/>
      <c r="Q347" s="20"/>
      <c r="R347" s="20"/>
      <c r="S347" s="20"/>
      <c r="T347" s="20"/>
      <c r="U347" s="69" t="s">
        <v>610</v>
      </c>
      <c r="V347" s="66">
        <f t="shared" si="101"/>
        <v>0</v>
      </c>
      <c r="W347" s="66">
        <f t="shared" si="102"/>
        <v>33.650000000000006</v>
      </c>
    </row>
    <row r="348" spans="1:23" s="47" customFormat="1" ht="15" customHeight="1">
      <c r="A348" s="48">
        <v>39</v>
      </c>
      <c r="B348" s="84" t="s">
        <v>617</v>
      </c>
      <c r="C348" s="49">
        <v>5</v>
      </c>
      <c r="D348" s="73" t="s">
        <v>663</v>
      </c>
      <c r="E348" s="23">
        <v>6.78</v>
      </c>
      <c r="F348" s="34">
        <f t="shared" si="100"/>
        <v>5</v>
      </c>
      <c r="G348" s="33">
        <v>0</v>
      </c>
      <c r="H348" s="20">
        <v>5</v>
      </c>
      <c r="I348" s="20"/>
      <c r="J348" s="20"/>
      <c r="K348" s="20"/>
      <c r="L348" s="20"/>
      <c r="M348" s="20"/>
      <c r="N348" s="20"/>
      <c r="O348" s="20"/>
      <c r="P348" s="20"/>
      <c r="Q348" s="20"/>
      <c r="R348" s="20"/>
      <c r="S348" s="20"/>
      <c r="T348" s="20"/>
      <c r="U348" s="69" t="s">
        <v>610</v>
      </c>
      <c r="V348" s="66">
        <f t="shared" si="101"/>
        <v>0</v>
      </c>
      <c r="W348" s="66">
        <f t="shared" si="102"/>
        <v>33.9</v>
      </c>
    </row>
    <row r="349" spans="1:23" s="47" customFormat="1" ht="15" customHeight="1">
      <c r="A349" s="48">
        <v>42</v>
      </c>
      <c r="B349" s="84" t="s">
        <v>617</v>
      </c>
      <c r="C349" s="49">
        <v>20</v>
      </c>
      <c r="D349" s="73" t="s">
        <v>664</v>
      </c>
      <c r="E349" s="23">
        <v>9.6300000000000008</v>
      </c>
      <c r="F349" s="34">
        <f t="shared" si="100"/>
        <v>20</v>
      </c>
      <c r="G349" s="33">
        <v>0</v>
      </c>
      <c r="H349" s="20" t="s">
        <v>24</v>
      </c>
      <c r="I349" s="20"/>
      <c r="J349" s="20"/>
      <c r="K349" s="20"/>
      <c r="L349" s="20"/>
      <c r="M349" s="20"/>
      <c r="N349" s="20"/>
      <c r="O349" s="20"/>
      <c r="P349" s="20"/>
      <c r="Q349" s="20"/>
      <c r="R349" s="20"/>
      <c r="S349" s="20"/>
      <c r="T349" s="20"/>
      <c r="U349" s="69" t="s">
        <v>610</v>
      </c>
      <c r="V349" s="66">
        <f t="shared" si="101"/>
        <v>0</v>
      </c>
      <c r="W349" s="66">
        <f t="shared" si="102"/>
        <v>192.60000000000002</v>
      </c>
    </row>
    <row r="350" spans="1:23" s="47" customFormat="1" ht="15" customHeight="1">
      <c r="A350" s="48">
        <v>47</v>
      </c>
      <c r="B350" s="84" t="s">
        <v>617</v>
      </c>
      <c r="C350" s="49">
        <v>5</v>
      </c>
      <c r="D350" s="73" t="s">
        <v>665</v>
      </c>
      <c r="E350" s="23">
        <v>25.37</v>
      </c>
      <c r="F350" s="34">
        <f t="shared" si="100"/>
        <v>5</v>
      </c>
      <c r="G350" s="33">
        <v>0</v>
      </c>
      <c r="H350" s="20" t="s">
        <v>24</v>
      </c>
      <c r="I350" s="20"/>
      <c r="J350" s="20"/>
      <c r="K350" s="20"/>
      <c r="L350" s="20"/>
      <c r="M350" s="20"/>
      <c r="N350" s="20"/>
      <c r="O350" s="20"/>
      <c r="P350" s="20"/>
      <c r="Q350" s="20"/>
      <c r="R350" s="20"/>
      <c r="S350" s="20"/>
      <c r="T350" s="20"/>
      <c r="U350" s="69" t="s">
        <v>610</v>
      </c>
      <c r="V350" s="66">
        <f t="shared" si="101"/>
        <v>0</v>
      </c>
      <c r="W350" s="66">
        <f t="shared" si="102"/>
        <v>126.85000000000001</v>
      </c>
    </row>
    <row r="351" spans="1:23" s="74" customFormat="1" ht="15" customHeight="1">
      <c r="A351" s="48">
        <v>55</v>
      </c>
      <c r="B351" s="84" t="s">
        <v>617</v>
      </c>
      <c r="C351" s="49">
        <v>5</v>
      </c>
      <c r="D351" s="73" t="s">
        <v>666</v>
      </c>
      <c r="E351" s="23">
        <v>48.83</v>
      </c>
      <c r="F351" s="34">
        <f t="shared" si="100"/>
        <v>5</v>
      </c>
      <c r="G351" s="33">
        <v>0</v>
      </c>
      <c r="H351" s="20" t="s">
        <v>24</v>
      </c>
      <c r="I351" s="20"/>
      <c r="J351" s="20"/>
      <c r="K351" s="20"/>
      <c r="L351" s="20"/>
      <c r="M351" s="20"/>
      <c r="N351" s="20"/>
      <c r="O351" s="20"/>
      <c r="P351" s="20"/>
      <c r="Q351" s="20"/>
      <c r="R351" s="20"/>
      <c r="S351" s="20"/>
      <c r="T351" s="20"/>
      <c r="U351" s="69" t="s">
        <v>610</v>
      </c>
      <c r="V351" s="66">
        <f t="shared" si="101"/>
        <v>0</v>
      </c>
      <c r="W351" s="66">
        <f t="shared" si="102"/>
        <v>244.14999999999998</v>
      </c>
    </row>
    <row r="352" spans="1:23" s="47" customFormat="1" ht="15" customHeight="1">
      <c r="A352" s="48">
        <v>56</v>
      </c>
      <c r="B352" s="84" t="s">
        <v>617</v>
      </c>
      <c r="C352" s="49">
        <v>10</v>
      </c>
      <c r="D352" s="73" t="s">
        <v>667</v>
      </c>
      <c r="E352" s="23">
        <v>132.56</v>
      </c>
      <c r="F352" s="34">
        <f t="shared" si="100"/>
        <v>10</v>
      </c>
      <c r="G352" s="33">
        <v>0</v>
      </c>
      <c r="H352" s="20"/>
      <c r="I352" s="20"/>
      <c r="J352" s="20"/>
      <c r="K352" s="20"/>
      <c r="L352" s="20"/>
      <c r="M352" s="20"/>
      <c r="N352" s="20"/>
      <c r="O352" s="20"/>
      <c r="P352" s="20"/>
      <c r="Q352" s="20"/>
      <c r="R352" s="20"/>
      <c r="S352" s="20"/>
      <c r="T352" s="20"/>
      <c r="U352" s="69" t="s">
        <v>620</v>
      </c>
      <c r="V352" s="66">
        <f t="shared" si="101"/>
        <v>0</v>
      </c>
      <c r="W352" s="66">
        <f t="shared" si="102"/>
        <v>1325.6</v>
      </c>
    </row>
    <row r="353" spans="1:23" s="47" customFormat="1" ht="15" customHeight="1">
      <c r="A353" s="48">
        <v>57</v>
      </c>
      <c r="B353" s="84" t="s">
        <v>617</v>
      </c>
      <c r="C353" s="49">
        <v>30</v>
      </c>
      <c r="D353" s="73" t="s">
        <v>668</v>
      </c>
      <c r="E353" s="23">
        <v>20</v>
      </c>
      <c r="F353" s="34">
        <f t="shared" si="100"/>
        <v>30</v>
      </c>
      <c r="G353" s="33">
        <v>0</v>
      </c>
      <c r="H353" s="20"/>
      <c r="I353" s="20"/>
      <c r="J353" s="20"/>
      <c r="K353" s="20"/>
      <c r="L353" s="20"/>
      <c r="M353" s="20"/>
      <c r="N353" s="20"/>
      <c r="O353" s="20"/>
      <c r="P353" s="20"/>
      <c r="Q353" s="20"/>
      <c r="R353" s="20"/>
      <c r="S353" s="20"/>
      <c r="T353" s="20"/>
      <c r="U353" s="69" t="s">
        <v>670</v>
      </c>
      <c r="V353" s="66">
        <f t="shared" si="101"/>
        <v>0</v>
      </c>
      <c r="W353" s="66">
        <f t="shared" si="102"/>
        <v>600</v>
      </c>
    </row>
    <row r="354" spans="1:23" s="47" customFormat="1" ht="15" customHeight="1">
      <c r="A354" s="48">
        <v>58</v>
      </c>
      <c r="B354" s="84" t="s">
        <v>617</v>
      </c>
      <c r="C354" s="49">
        <v>15</v>
      </c>
      <c r="D354" s="73" t="s">
        <v>669</v>
      </c>
      <c r="E354" s="23">
        <v>25</v>
      </c>
      <c r="F354" s="34">
        <f t="shared" si="100"/>
        <v>15</v>
      </c>
      <c r="G354" s="33">
        <v>0</v>
      </c>
      <c r="H354" s="20"/>
      <c r="I354" s="20"/>
      <c r="J354" s="20"/>
      <c r="K354" s="20"/>
      <c r="L354" s="20"/>
      <c r="M354" s="20"/>
      <c r="N354" s="20"/>
      <c r="O354" s="20"/>
      <c r="P354" s="20"/>
      <c r="Q354" s="20"/>
      <c r="R354" s="20"/>
      <c r="S354" s="20"/>
      <c r="T354" s="20"/>
      <c r="U354" s="69" t="s">
        <v>633</v>
      </c>
      <c r="V354" s="66">
        <f t="shared" si="101"/>
        <v>0</v>
      </c>
      <c r="W354" s="66">
        <f t="shared" si="102"/>
        <v>375</v>
      </c>
    </row>
    <row r="355" spans="1:23" s="47" customFormat="1" ht="15" customHeight="1">
      <c r="A355" s="103" t="s">
        <v>671</v>
      </c>
      <c r="B355" s="104"/>
      <c r="C355" s="104"/>
      <c r="D355" s="105"/>
      <c r="E355" s="109">
        <f>SUM(W356:W356)</f>
        <v>165.5</v>
      </c>
      <c r="F355" s="110"/>
      <c r="G355" s="110"/>
      <c r="H355" s="110"/>
      <c r="I355" s="110" t="str">
        <f t="shared" ref="I355" si="103">UPPER(D355)</f>
        <v/>
      </c>
      <c r="J355" s="110"/>
      <c r="K355" s="110"/>
      <c r="L355" s="110"/>
      <c r="M355" s="110"/>
      <c r="N355" s="110"/>
      <c r="O355" s="110"/>
      <c r="P355" s="110"/>
      <c r="Q355" s="110"/>
      <c r="R355" s="110"/>
      <c r="S355" s="110"/>
      <c r="T355" s="110"/>
      <c r="U355" s="110"/>
      <c r="V355" s="110"/>
      <c r="W355" s="77"/>
    </row>
    <row r="356" spans="1:23" s="47" customFormat="1" ht="15" customHeight="1">
      <c r="A356" s="48">
        <v>17</v>
      </c>
      <c r="B356" s="84" t="s">
        <v>617</v>
      </c>
      <c r="C356" s="49">
        <v>10</v>
      </c>
      <c r="D356" s="73" t="s">
        <v>672</v>
      </c>
      <c r="E356" s="23">
        <v>16.55</v>
      </c>
      <c r="F356" s="34">
        <f>C356-G356</f>
        <v>10</v>
      </c>
      <c r="G356" s="33">
        <v>0</v>
      </c>
      <c r="H356" s="20"/>
      <c r="I356" s="20"/>
      <c r="J356" s="20"/>
      <c r="K356" s="20"/>
      <c r="L356" s="20"/>
      <c r="M356" s="20"/>
      <c r="N356" s="20"/>
      <c r="O356" s="20"/>
      <c r="P356" s="20"/>
      <c r="Q356" s="20"/>
      <c r="R356" s="20"/>
      <c r="S356" s="20"/>
      <c r="T356" s="20"/>
      <c r="U356" s="69" t="s">
        <v>620</v>
      </c>
      <c r="V356" s="66">
        <f>E356*G356</f>
        <v>0</v>
      </c>
      <c r="W356" s="66">
        <f>C356*E356</f>
        <v>165.5</v>
      </c>
    </row>
    <row r="357" spans="1:23" s="47" customFormat="1" ht="15" customHeight="1">
      <c r="A357" s="103" t="s">
        <v>673</v>
      </c>
      <c r="B357" s="104"/>
      <c r="C357" s="104"/>
      <c r="D357" s="105"/>
      <c r="E357" s="109">
        <f>SUM(W358:W365)</f>
        <v>3059.45</v>
      </c>
      <c r="F357" s="110"/>
      <c r="G357" s="110"/>
      <c r="H357" s="110"/>
      <c r="I357" s="110" t="str">
        <f t="shared" ref="I357" si="104">UPPER(D357)</f>
        <v/>
      </c>
      <c r="J357" s="110"/>
      <c r="K357" s="110"/>
      <c r="L357" s="110"/>
      <c r="M357" s="110"/>
      <c r="N357" s="110"/>
      <c r="O357" s="110"/>
      <c r="P357" s="110"/>
      <c r="Q357" s="110"/>
      <c r="R357" s="110"/>
      <c r="S357" s="110"/>
      <c r="T357" s="110"/>
      <c r="U357" s="110"/>
      <c r="V357" s="110"/>
      <c r="W357" s="77"/>
    </row>
    <row r="358" spans="1:23" s="47" customFormat="1" ht="15" customHeight="1">
      <c r="A358" s="48">
        <v>74</v>
      </c>
      <c r="B358" s="84" t="s">
        <v>617</v>
      </c>
      <c r="C358" s="49">
        <v>100</v>
      </c>
      <c r="D358" s="73" t="s">
        <v>674</v>
      </c>
      <c r="E358" s="23">
        <v>2.25</v>
      </c>
      <c r="F358" s="34">
        <f>C358-G358</f>
        <v>100</v>
      </c>
      <c r="G358" s="33">
        <v>0</v>
      </c>
      <c r="H358" s="20"/>
      <c r="I358" s="20"/>
      <c r="J358" s="20"/>
      <c r="K358" s="20"/>
      <c r="L358" s="20"/>
      <c r="M358" s="20"/>
      <c r="N358" s="20"/>
      <c r="O358" s="20"/>
      <c r="P358" s="20"/>
      <c r="Q358" s="20"/>
      <c r="R358" s="20"/>
      <c r="S358" s="20"/>
      <c r="T358" s="20"/>
      <c r="U358" s="69" t="s">
        <v>42</v>
      </c>
      <c r="V358" s="66">
        <f>G358*E358</f>
        <v>0</v>
      </c>
      <c r="W358" s="66">
        <f>C358*E358</f>
        <v>225</v>
      </c>
    </row>
    <row r="359" spans="1:23" s="47" customFormat="1" ht="15" customHeight="1">
      <c r="A359" s="48">
        <v>75</v>
      </c>
      <c r="B359" s="84" t="s">
        <v>617</v>
      </c>
      <c r="C359" s="49">
        <v>20</v>
      </c>
      <c r="D359" s="73" t="s">
        <v>675</v>
      </c>
      <c r="E359" s="23">
        <v>9.82</v>
      </c>
      <c r="F359" s="34">
        <f t="shared" ref="F359:F365" si="105">C359-G359</f>
        <v>20</v>
      </c>
      <c r="G359" s="33">
        <v>0</v>
      </c>
      <c r="H359" s="20"/>
      <c r="I359" s="20"/>
      <c r="J359" s="20"/>
      <c r="K359" s="20"/>
      <c r="L359" s="20"/>
      <c r="M359" s="20"/>
      <c r="N359" s="20"/>
      <c r="O359" s="20"/>
      <c r="P359" s="20"/>
      <c r="Q359" s="20"/>
      <c r="R359" s="20"/>
      <c r="S359" s="20"/>
      <c r="T359" s="20"/>
      <c r="U359" s="69" t="s">
        <v>42</v>
      </c>
      <c r="V359" s="66">
        <f t="shared" ref="V359:V365" si="106">G359*E359</f>
        <v>0</v>
      </c>
      <c r="W359" s="66">
        <f t="shared" ref="W359:W365" si="107">C359*E359</f>
        <v>196.4</v>
      </c>
    </row>
    <row r="360" spans="1:23" s="47" customFormat="1" ht="15" customHeight="1">
      <c r="A360" s="48">
        <v>78</v>
      </c>
      <c r="B360" s="84" t="s">
        <v>617</v>
      </c>
      <c r="C360" s="49">
        <v>50</v>
      </c>
      <c r="D360" s="73" t="s">
        <v>676</v>
      </c>
      <c r="E360" s="23">
        <v>17.39</v>
      </c>
      <c r="F360" s="34">
        <f t="shared" si="105"/>
        <v>50</v>
      </c>
      <c r="G360" s="33">
        <v>0</v>
      </c>
      <c r="H360" s="20">
        <v>20</v>
      </c>
      <c r="I360" s="20"/>
      <c r="J360" s="20"/>
      <c r="K360" s="20"/>
      <c r="L360" s="20"/>
      <c r="M360" s="20"/>
      <c r="N360" s="20"/>
      <c r="O360" s="20"/>
      <c r="P360" s="20"/>
      <c r="Q360" s="20"/>
      <c r="R360" s="20"/>
      <c r="S360" s="20"/>
      <c r="T360" s="20"/>
      <c r="U360" s="69" t="s">
        <v>677</v>
      </c>
      <c r="V360" s="66">
        <f t="shared" si="106"/>
        <v>0</v>
      </c>
      <c r="W360" s="66">
        <f t="shared" si="107"/>
        <v>869.5</v>
      </c>
    </row>
    <row r="361" spans="1:23" s="47" customFormat="1" ht="15" customHeight="1">
      <c r="A361" s="48">
        <v>80</v>
      </c>
      <c r="B361" s="84" t="s">
        <v>617</v>
      </c>
      <c r="C361" s="49">
        <v>10</v>
      </c>
      <c r="D361" s="73" t="s">
        <v>678</v>
      </c>
      <c r="E361" s="23">
        <v>15.2</v>
      </c>
      <c r="F361" s="34">
        <f t="shared" si="105"/>
        <v>10</v>
      </c>
      <c r="G361" s="33">
        <v>0</v>
      </c>
      <c r="H361" s="20"/>
      <c r="I361" s="20"/>
      <c r="J361" s="20"/>
      <c r="K361" s="20"/>
      <c r="L361" s="20"/>
      <c r="M361" s="20"/>
      <c r="N361" s="20"/>
      <c r="O361" s="20"/>
      <c r="P361" s="20"/>
      <c r="Q361" s="20"/>
      <c r="R361" s="20"/>
      <c r="S361" s="20"/>
      <c r="T361" s="20"/>
      <c r="U361" s="69" t="s">
        <v>616</v>
      </c>
      <c r="V361" s="66">
        <f t="shared" si="106"/>
        <v>0</v>
      </c>
      <c r="W361" s="66">
        <f t="shared" si="107"/>
        <v>152</v>
      </c>
    </row>
    <row r="362" spans="1:23" s="47" customFormat="1" ht="15" customHeight="1">
      <c r="A362" s="48">
        <v>81</v>
      </c>
      <c r="B362" s="84" t="s">
        <v>617</v>
      </c>
      <c r="C362" s="49">
        <v>30</v>
      </c>
      <c r="D362" s="73" t="s">
        <v>679</v>
      </c>
      <c r="E362" s="23">
        <v>15.45</v>
      </c>
      <c r="F362" s="34">
        <f t="shared" si="105"/>
        <v>30</v>
      </c>
      <c r="G362" s="33">
        <v>0</v>
      </c>
      <c r="H362" s="20"/>
      <c r="I362" s="20"/>
      <c r="J362" s="20"/>
      <c r="K362" s="20"/>
      <c r="L362" s="20"/>
      <c r="M362" s="20"/>
      <c r="N362" s="20"/>
      <c r="O362" s="20"/>
      <c r="P362" s="20"/>
      <c r="Q362" s="20"/>
      <c r="R362" s="20"/>
      <c r="S362" s="20"/>
      <c r="T362" s="20"/>
      <c r="U362" s="69" t="s">
        <v>616</v>
      </c>
      <c r="V362" s="66">
        <f t="shared" si="106"/>
        <v>0</v>
      </c>
      <c r="W362" s="66">
        <f t="shared" si="107"/>
        <v>463.5</v>
      </c>
    </row>
    <row r="363" spans="1:23" s="47" customFormat="1" ht="15" customHeight="1">
      <c r="A363" s="48">
        <v>82</v>
      </c>
      <c r="B363" s="84" t="s">
        <v>617</v>
      </c>
      <c r="C363" s="49">
        <v>30</v>
      </c>
      <c r="D363" s="73" t="s">
        <v>680</v>
      </c>
      <c r="E363" s="23">
        <v>17.989999999999998</v>
      </c>
      <c r="F363" s="34">
        <f t="shared" si="105"/>
        <v>30</v>
      </c>
      <c r="G363" s="33">
        <v>0</v>
      </c>
      <c r="H363" s="20"/>
      <c r="I363" s="20"/>
      <c r="J363" s="20"/>
      <c r="K363" s="20"/>
      <c r="L363" s="20"/>
      <c r="M363" s="20"/>
      <c r="N363" s="20"/>
      <c r="O363" s="20"/>
      <c r="P363" s="20"/>
      <c r="Q363" s="20"/>
      <c r="R363" s="20"/>
      <c r="S363" s="20"/>
      <c r="T363" s="20"/>
      <c r="U363" s="69" t="s">
        <v>616</v>
      </c>
      <c r="V363" s="66">
        <f t="shared" si="106"/>
        <v>0</v>
      </c>
      <c r="W363" s="66">
        <f t="shared" si="107"/>
        <v>539.69999999999993</v>
      </c>
    </row>
    <row r="364" spans="1:23" s="47" customFormat="1" ht="15" customHeight="1">
      <c r="A364" s="48">
        <v>83</v>
      </c>
      <c r="B364" s="84" t="s">
        <v>617</v>
      </c>
      <c r="C364" s="49">
        <v>2000</v>
      </c>
      <c r="D364" s="73" t="s">
        <v>681</v>
      </c>
      <c r="E364" s="23">
        <v>0.21</v>
      </c>
      <c r="F364" s="34">
        <f t="shared" si="105"/>
        <v>2000</v>
      </c>
      <c r="G364" s="33">
        <v>0</v>
      </c>
      <c r="H364" s="20">
        <v>1000</v>
      </c>
      <c r="I364" s="20"/>
      <c r="J364" s="20"/>
      <c r="K364" s="20"/>
      <c r="L364" s="20"/>
      <c r="M364" s="20"/>
      <c r="N364" s="20"/>
      <c r="O364" s="20"/>
      <c r="P364" s="20"/>
      <c r="Q364" s="20"/>
      <c r="R364" s="20"/>
      <c r="S364" s="20"/>
      <c r="T364" s="20"/>
      <c r="U364" s="69" t="s">
        <v>42</v>
      </c>
      <c r="V364" s="66">
        <f t="shared" si="106"/>
        <v>0</v>
      </c>
      <c r="W364" s="66">
        <f t="shared" si="107"/>
        <v>420</v>
      </c>
    </row>
    <row r="365" spans="1:23" s="47" customFormat="1" ht="15" customHeight="1">
      <c r="A365" s="48">
        <v>88</v>
      </c>
      <c r="B365" s="84" t="s">
        <v>617</v>
      </c>
      <c r="C365" s="49">
        <v>15</v>
      </c>
      <c r="D365" s="73" t="s">
        <v>682</v>
      </c>
      <c r="E365" s="23">
        <v>12.89</v>
      </c>
      <c r="F365" s="34">
        <f t="shared" si="105"/>
        <v>15</v>
      </c>
      <c r="G365" s="33">
        <v>0</v>
      </c>
      <c r="H365" s="20"/>
      <c r="I365" s="20"/>
      <c r="J365" s="20"/>
      <c r="K365" s="20"/>
      <c r="L365" s="20"/>
      <c r="M365" s="20"/>
      <c r="N365" s="20"/>
      <c r="O365" s="20"/>
      <c r="P365" s="20"/>
      <c r="Q365" s="20"/>
      <c r="R365" s="20"/>
      <c r="S365" s="20"/>
      <c r="T365" s="20"/>
      <c r="U365" s="69" t="s">
        <v>677</v>
      </c>
      <c r="V365" s="66">
        <f t="shared" si="106"/>
        <v>0</v>
      </c>
      <c r="W365" s="66">
        <f t="shared" si="107"/>
        <v>193.35000000000002</v>
      </c>
    </row>
    <row r="366" spans="1:23" s="47" customFormat="1" ht="15" customHeight="1">
      <c r="A366" s="346" t="s">
        <v>5</v>
      </c>
      <c r="B366" s="347"/>
      <c r="C366" s="347"/>
      <c r="D366" s="348"/>
      <c r="E366" s="80">
        <f>SUM(V305:V365)</f>
        <v>1061.44</v>
      </c>
      <c r="F366" s="53"/>
      <c r="G366" s="53"/>
      <c r="H366" s="52"/>
      <c r="I366" s="53"/>
      <c r="J366" s="53"/>
      <c r="K366" s="53"/>
      <c r="L366" s="53"/>
      <c r="M366" s="53"/>
      <c r="N366" s="53"/>
      <c r="O366" s="53"/>
      <c r="P366" s="53"/>
      <c r="Q366" s="53"/>
      <c r="R366" s="53"/>
      <c r="S366" s="53"/>
      <c r="T366" s="53"/>
      <c r="U366" s="81"/>
      <c r="V366" s="67"/>
      <c r="W366" s="67"/>
    </row>
    <row r="367" spans="1:23" s="47" customFormat="1" ht="15" customHeight="1">
      <c r="A367" s="346" t="s">
        <v>6</v>
      </c>
      <c r="B367" s="347"/>
      <c r="C367" s="347"/>
      <c r="D367" s="348"/>
      <c r="E367" s="80">
        <f>E368-E366</f>
        <v>12855.289999999999</v>
      </c>
      <c r="F367" s="53"/>
      <c r="G367" s="53"/>
      <c r="H367" s="52"/>
      <c r="I367" s="53"/>
      <c r="J367" s="53"/>
      <c r="K367" s="53"/>
      <c r="L367" s="53"/>
      <c r="M367" s="53"/>
      <c r="N367" s="53"/>
      <c r="O367" s="53"/>
      <c r="P367" s="53"/>
      <c r="Q367" s="53"/>
      <c r="R367" s="53"/>
      <c r="S367" s="53"/>
      <c r="T367" s="53"/>
      <c r="U367" s="53"/>
      <c r="V367" s="67"/>
      <c r="W367" s="67"/>
    </row>
    <row r="368" spans="1:23" s="47" customFormat="1" ht="15" customHeight="1">
      <c r="A368" s="346" t="s">
        <v>7</v>
      </c>
      <c r="B368" s="347"/>
      <c r="C368" s="347"/>
      <c r="D368" s="348"/>
      <c r="E368" s="80">
        <f>SUM(W305:W365)</f>
        <v>13916.73</v>
      </c>
      <c r="F368" s="53"/>
      <c r="G368" s="53"/>
      <c r="H368" s="52"/>
      <c r="I368" s="53"/>
      <c r="J368" s="53"/>
      <c r="K368" s="53"/>
      <c r="L368" s="53"/>
      <c r="M368" s="53"/>
      <c r="N368" s="53"/>
      <c r="O368" s="53"/>
      <c r="P368" s="53"/>
      <c r="Q368" s="53"/>
      <c r="R368" s="53"/>
      <c r="S368" s="53"/>
      <c r="T368" s="53"/>
      <c r="U368" s="53"/>
      <c r="V368" s="67"/>
      <c r="W368" s="67"/>
    </row>
    <row r="369" spans="1:23" s="47" customFormat="1" ht="15" customHeight="1">
      <c r="A369" s="7"/>
      <c r="B369" s="24"/>
      <c r="C369" s="21"/>
      <c r="D369" s="54"/>
      <c r="E369" s="35"/>
      <c r="F369" s="21"/>
      <c r="G369" s="21"/>
      <c r="H369" s="21"/>
      <c r="I369" s="21"/>
      <c r="J369" s="21"/>
      <c r="K369" s="21"/>
      <c r="L369" s="21"/>
      <c r="M369" s="21"/>
      <c r="N369" s="21"/>
      <c r="O369" s="21"/>
      <c r="P369" s="21"/>
      <c r="Q369" s="21"/>
      <c r="R369" s="21"/>
      <c r="S369" s="21"/>
      <c r="T369" s="21"/>
      <c r="U369" s="41"/>
      <c r="V369" s="55"/>
      <c r="W369" s="55"/>
    </row>
    <row r="370" spans="1:23" s="47" customFormat="1" ht="15" customHeight="1">
      <c r="A370" s="344" t="s">
        <v>1</v>
      </c>
      <c r="B370" s="344"/>
      <c r="C370" s="344"/>
      <c r="D370" s="68" t="s">
        <v>88</v>
      </c>
      <c r="E370" s="61" t="s">
        <v>2</v>
      </c>
      <c r="F370" s="78" t="s">
        <v>127</v>
      </c>
      <c r="G370" s="79"/>
      <c r="H370" s="79"/>
      <c r="I370" s="79"/>
      <c r="J370" s="79"/>
      <c r="K370" s="79"/>
      <c r="L370" s="79"/>
      <c r="M370" s="79"/>
      <c r="N370" s="79"/>
      <c r="O370" s="79"/>
      <c r="P370" s="79"/>
      <c r="Q370" s="79"/>
      <c r="R370" s="79"/>
      <c r="S370" s="79"/>
      <c r="T370" s="79"/>
      <c r="U370" s="79"/>
      <c r="V370" s="66"/>
      <c r="W370" s="60"/>
    </row>
    <row r="371" spans="1:23" s="47" customFormat="1" ht="15" customHeight="1">
      <c r="A371" s="345" t="s">
        <v>4</v>
      </c>
      <c r="B371" s="345"/>
      <c r="C371" s="345"/>
      <c r="D371" s="120">
        <v>43258</v>
      </c>
      <c r="E371" s="65" t="s">
        <v>3</v>
      </c>
      <c r="F371" s="78" t="s">
        <v>128</v>
      </c>
      <c r="G371" s="79"/>
      <c r="H371" s="79"/>
      <c r="I371" s="79"/>
      <c r="J371" s="79"/>
      <c r="K371" s="79"/>
      <c r="L371" s="79"/>
      <c r="M371" s="79"/>
      <c r="N371" s="79"/>
      <c r="O371" s="79"/>
      <c r="P371" s="79"/>
      <c r="Q371" s="79"/>
      <c r="R371" s="79"/>
      <c r="S371" s="79"/>
      <c r="T371" s="79"/>
      <c r="U371" s="79"/>
      <c r="V371" s="66"/>
      <c r="W371" s="60"/>
    </row>
    <row r="372" spans="1:23" s="47" customFormat="1" ht="15" customHeight="1">
      <c r="A372" s="103" t="s">
        <v>89</v>
      </c>
      <c r="B372" s="104"/>
      <c r="C372" s="104"/>
      <c r="D372" s="105"/>
      <c r="E372" s="109">
        <f>SUM(W373:W390)</f>
        <v>298215.5</v>
      </c>
      <c r="F372" s="110"/>
      <c r="G372" s="110"/>
      <c r="H372" s="110"/>
      <c r="I372" s="110"/>
      <c r="J372" s="110"/>
      <c r="K372" s="110"/>
      <c r="L372" s="110"/>
      <c r="M372" s="110"/>
      <c r="N372" s="110"/>
      <c r="O372" s="110"/>
      <c r="P372" s="110"/>
      <c r="Q372" s="110"/>
      <c r="R372" s="110"/>
      <c r="S372" s="110"/>
      <c r="T372" s="110"/>
      <c r="U372" s="110"/>
      <c r="V372" s="110"/>
      <c r="W372" s="77"/>
    </row>
    <row r="373" spans="1:23" s="47" customFormat="1" ht="15" customHeight="1">
      <c r="A373" s="48">
        <v>28</v>
      </c>
      <c r="B373" s="84" t="s">
        <v>125</v>
      </c>
      <c r="C373" s="49">
        <v>300</v>
      </c>
      <c r="D373" s="85" t="s">
        <v>122</v>
      </c>
      <c r="E373" s="23">
        <v>8</v>
      </c>
      <c r="F373" s="34">
        <f t="shared" ref="F373:F376" si="108">C373-G373</f>
        <v>300</v>
      </c>
      <c r="G373" s="33">
        <f t="shared" ref="G373:G376" si="109">SUM( H373:T373)</f>
        <v>0</v>
      </c>
      <c r="H373" s="20"/>
      <c r="I373" s="20"/>
      <c r="J373" s="20"/>
      <c r="K373" s="20"/>
      <c r="L373" s="20"/>
      <c r="M373" s="20"/>
      <c r="N373" s="20"/>
      <c r="O373" s="20"/>
      <c r="P373" s="20"/>
      <c r="Q373" s="20"/>
      <c r="R373" s="20"/>
      <c r="S373" s="20"/>
      <c r="T373" s="20"/>
      <c r="U373" s="69" t="s">
        <v>91</v>
      </c>
      <c r="V373" s="66">
        <f t="shared" ref="V373:V376" si="110">G373*E373</f>
        <v>0</v>
      </c>
      <c r="W373" s="66">
        <f t="shared" ref="W373:W376" si="111">C373*E373</f>
        <v>2400</v>
      </c>
    </row>
    <row r="374" spans="1:23" s="47" customFormat="1" ht="15" customHeight="1">
      <c r="A374" s="48">
        <v>29</v>
      </c>
      <c r="B374" s="84" t="s">
        <v>125</v>
      </c>
      <c r="C374" s="49">
        <v>200</v>
      </c>
      <c r="D374" s="85" t="s">
        <v>102</v>
      </c>
      <c r="E374" s="23">
        <v>10.47</v>
      </c>
      <c r="F374" s="34">
        <f t="shared" si="108"/>
        <v>200</v>
      </c>
      <c r="G374" s="33">
        <f t="shared" si="109"/>
        <v>0</v>
      </c>
      <c r="H374" s="20"/>
      <c r="I374" s="20"/>
      <c r="J374" s="20"/>
      <c r="K374" s="20"/>
      <c r="L374" s="20"/>
      <c r="M374" s="20"/>
      <c r="N374" s="20"/>
      <c r="O374" s="20"/>
      <c r="P374" s="20"/>
      <c r="Q374" s="20"/>
      <c r="R374" s="20"/>
      <c r="S374" s="20"/>
      <c r="T374" s="20"/>
      <c r="U374" s="69" t="s">
        <v>91</v>
      </c>
      <c r="V374" s="66">
        <f t="shared" si="110"/>
        <v>0</v>
      </c>
      <c r="W374" s="66">
        <f t="shared" si="111"/>
        <v>2094</v>
      </c>
    </row>
    <row r="375" spans="1:23" s="47" customFormat="1" ht="15" customHeight="1">
      <c r="A375" s="48">
        <v>30</v>
      </c>
      <c r="B375" s="84" t="s">
        <v>125</v>
      </c>
      <c r="C375" s="49">
        <v>50</v>
      </c>
      <c r="D375" s="73" t="s">
        <v>103</v>
      </c>
      <c r="E375" s="23">
        <v>4.74</v>
      </c>
      <c r="F375" s="34">
        <f t="shared" si="108"/>
        <v>50</v>
      </c>
      <c r="G375" s="33">
        <f t="shared" si="109"/>
        <v>0</v>
      </c>
      <c r="H375" s="20"/>
      <c r="I375" s="20"/>
      <c r="J375" s="20"/>
      <c r="K375" s="20"/>
      <c r="L375" s="20"/>
      <c r="M375" s="20"/>
      <c r="N375" s="20"/>
      <c r="O375" s="20"/>
      <c r="P375" s="20"/>
      <c r="Q375" s="20"/>
      <c r="R375" s="20"/>
      <c r="S375" s="20"/>
      <c r="T375" s="20"/>
      <c r="U375" s="69" t="s">
        <v>91</v>
      </c>
      <c r="V375" s="66">
        <f t="shared" si="110"/>
        <v>0</v>
      </c>
      <c r="W375" s="66">
        <f t="shared" si="111"/>
        <v>237</v>
      </c>
    </row>
    <row r="376" spans="1:23" s="47" customFormat="1" ht="15" customHeight="1">
      <c r="A376" s="48">
        <v>31</v>
      </c>
      <c r="B376" s="84" t="s">
        <v>125</v>
      </c>
      <c r="C376" s="49">
        <v>50</v>
      </c>
      <c r="D376" s="85" t="s">
        <v>104</v>
      </c>
      <c r="E376" s="23">
        <v>5.09</v>
      </c>
      <c r="F376" s="34">
        <f t="shared" si="108"/>
        <v>50</v>
      </c>
      <c r="G376" s="33">
        <f t="shared" si="109"/>
        <v>0</v>
      </c>
      <c r="H376" s="20"/>
      <c r="I376" s="20"/>
      <c r="J376" s="20"/>
      <c r="K376" s="20"/>
      <c r="L376" s="20"/>
      <c r="M376" s="20"/>
      <c r="N376" s="20"/>
      <c r="O376" s="20"/>
      <c r="P376" s="20"/>
      <c r="Q376" s="20"/>
      <c r="R376" s="20"/>
      <c r="S376" s="20"/>
      <c r="T376" s="20"/>
      <c r="U376" s="69" t="s">
        <v>91</v>
      </c>
      <c r="V376" s="66">
        <f t="shared" si="110"/>
        <v>0</v>
      </c>
      <c r="W376" s="66">
        <f t="shared" si="111"/>
        <v>254.5</v>
      </c>
    </row>
    <row r="377" spans="1:23" s="47" customFormat="1" ht="15" customHeight="1">
      <c r="A377" s="48">
        <v>32</v>
      </c>
      <c r="B377" s="84" t="s">
        <v>125</v>
      </c>
      <c r="C377" s="49">
        <v>100</v>
      </c>
      <c r="D377" s="85" t="s">
        <v>105</v>
      </c>
      <c r="E377" s="23">
        <v>2.36</v>
      </c>
      <c r="F377" s="34">
        <f t="shared" ref="F377:F390" si="112">C377-G377</f>
        <v>0</v>
      </c>
      <c r="G377" s="33">
        <f t="shared" ref="G377:G390" si="113">SUM( H377:T377)</f>
        <v>100</v>
      </c>
      <c r="H377" s="20">
        <v>100</v>
      </c>
      <c r="I377" s="20"/>
      <c r="J377" s="20"/>
      <c r="K377" s="20"/>
      <c r="L377" s="20"/>
      <c r="M377" s="20"/>
      <c r="N377" s="20"/>
      <c r="O377" s="20"/>
      <c r="P377" s="20"/>
      <c r="Q377" s="20"/>
      <c r="R377" s="20"/>
      <c r="S377" s="20"/>
      <c r="T377" s="20"/>
      <c r="U377" s="69" t="s">
        <v>91</v>
      </c>
      <c r="V377" s="66">
        <f t="shared" ref="V377:V390" si="114">G377*E377</f>
        <v>236</v>
      </c>
      <c r="W377" s="66">
        <f t="shared" ref="W377:W390" si="115">C377*E377</f>
        <v>236</v>
      </c>
    </row>
    <row r="378" spans="1:23" s="47" customFormat="1" ht="15" customHeight="1">
      <c r="A378" s="48">
        <v>33</v>
      </c>
      <c r="B378" s="84" t="s">
        <v>125</v>
      </c>
      <c r="C378" s="49">
        <v>10</v>
      </c>
      <c r="D378" s="85" t="s">
        <v>106</v>
      </c>
      <c r="E378" s="23">
        <v>121</v>
      </c>
      <c r="F378" s="34">
        <f t="shared" si="112"/>
        <v>10</v>
      </c>
      <c r="G378" s="33">
        <f t="shared" si="113"/>
        <v>0</v>
      </c>
      <c r="H378" s="20"/>
      <c r="I378" s="20"/>
      <c r="J378" s="20"/>
      <c r="K378" s="20"/>
      <c r="L378" s="20"/>
      <c r="M378" s="20"/>
      <c r="N378" s="20"/>
      <c r="O378" s="20"/>
      <c r="P378" s="20"/>
      <c r="Q378" s="20"/>
      <c r="R378" s="20"/>
      <c r="S378" s="20"/>
      <c r="T378" s="20"/>
      <c r="U378" s="69" t="s">
        <v>92</v>
      </c>
      <c r="V378" s="66">
        <f t="shared" si="114"/>
        <v>0</v>
      </c>
      <c r="W378" s="66">
        <f t="shared" si="115"/>
        <v>1210</v>
      </c>
    </row>
    <row r="379" spans="1:23" s="47" customFormat="1" ht="15" customHeight="1">
      <c r="A379" s="48">
        <v>34</v>
      </c>
      <c r="B379" s="84" t="s">
        <v>125</v>
      </c>
      <c r="C379" s="49">
        <v>10</v>
      </c>
      <c r="D379" s="85" t="s">
        <v>107</v>
      </c>
      <c r="E379" s="23">
        <v>140</v>
      </c>
      <c r="F379" s="34">
        <f t="shared" si="112"/>
        <v>10</v>
      </c>
      <c r="G379" s="33">
        <f t="shared" si="113"/>
        <v>0</v>
      </c>
      <c r="H379" s="20"/>
      <c r="I379" s="20"/>
      <c r="J379" s="20"/>
      <c r="K379" s="20"/>
      <c r="L379" s="20"/>
      <c r="M379" s="20"/>
      <c r="N379" s="20"/>
      <c r="O379" s="20"/>
      <c r="P379" s="20"/>
      <c r="Q379" s="20"/>
      <c r="R379" s="20"/>
      <c r="S379" s="20"/>
      <c r="T379" s="20"/>
      <c r="U379" s="69" t="s">
        <v>93</v>
      </c>
      <c r="V379" s="66">
        <f t="shared" si="114"/>
        <v>0</v>
      </c>
      <c r="W379" s="66">
        <f t="shared" si="115"/>
        <v>1400</v>
      </c>
    </row>
    <row r="380" spans="1:23" s="47" customFormat="1" ht="15" customHeight="1">
      <c r="A380" s="48">
        <v>35</v>
      </c>
      <c r="B380" s="84" t="s">
        <v>125</v>
      </c>
      <c r="C380" s="49">
        <v>5</v>
      </c>
      <c r="D380" s="85" t="s">
        <v>108</v>
      </c>
      <c r="E380" s="23">
        <v>55</v>
      </c>
      <c r="F380" s="34">
        <f t="shared" si="112"/>
        <v>5</v>
      </c>
      <c r="G380" s="33">
        <f t="shared" si="113"/>
        <v>0</v>
      </c>
      <c r="H380" s="20"/>
      <c r="I380" s="20"/>
      <c r="J380" s="20"/>
      <c r="K380" s="20"/>
      <c r="L380" s="20"/>
      <c r="M380" s="20"/>
      <c r="N380" s="20"/>
      <c r="O380" s="20"/>
      <c r="P380" s="20"/>
      <c r="Q380" s="20"/>
      <c r="R380" s="20"/>
      <c r="S380" s="20"/>
      <c r="T380" s="20"/>
      <c r="U380" s="69" t="s">
        <v>94</v>
      </c>
      <c r="V380" s="66">
        <f t="shared" si="114"/>
        <v>0</v>
      </c>
      <c r="W380" s="66">
        <f t="shared" si="115"/>
        <v>275</v>
      </c>
    </row>
    <row r="381" spans="1:23" s="47" customFormat="1" ht="15" customHeight="1">
      <c r="A381" s="48">
        <v>36</v>
      </c>
      <c r="B381" s="84" t="s">
        <v>125</v>
      </c>
      <c r="C381" s="49">
        <v>10</v>
      </c>
      <c r="D381" s="85" t="s">
        <v>109</v>
      </c>
      <c r="E381" s="23">
        <v>112</v>
      </c>
      <c r="F381" s="34">
        <f t="shared" si="112"/>
        <v>10</v>
      </c>
      <c r="G381" s="33">
        <f t="shared" si="113"/>
        <v>0</v>
      </c>
      <c r="H381" s="20"/>
      <c r="I381" s="20"/>
      <c r="J381" s="20"/>
      <c r="K381" s="20"/>
      <c r="L381" s="20"/>
      <c r="M381" s="20"/>
      <c r="N381" s="20"/>
      <c r="O381" s="20"/>
      <c r="P381" s="20"/>
      <c r="Q381" s="20"/>
      <c r="R381" s="20"/>
      <c r="S381" s="20"/>
      <c r="T381" s="20"/>
      <c r="U381" s="69" t="s">
        <v>95</v>
      </c>
      <c r="V381" s="66">
        <f t="shared" si="114"/>
        <v>0</v>
      </c>
      <c r="W381" s="66">
        <f t="shared" si="115"/>
        <v>1120</v>
      </c>
    </row>
    <row r="382" spans="1:23" s="47" customFormat="1" ht="15" customHeight="1">
      <c r="A382" s="48">
        <v>37</v>
      </c>
      <c r="B382" s="84" t="s">
        <v>125</v>
      </c>
      <c r="C382" s="49">
        <v>100</v>
      </c>
      <c r="D382" s="85" t="s">
        <v>110</v>
      </c>
      <c r="E382" s="23">
        <v>15</v>
      </c>
      <c r="F382" s="34">
        <f t="shared" si="112"/>
        <v>100</v>
      </c>
      <c r="G382" s="33">
        <f t="shared" si="113"/>
        <v>0</v>
      </c>
      <c r="H382" s="20"/>
      <c r="I382" s="20"/>
      <c r="J382" s="20"/>
      <c r="K382" s="20"/>
      <c r="L382" s="20"/>
      <c r="M382" s="20"/>
      <c r="N382" s="20"/>
      <c r="O382" s="20"/>
      <c r="P382" s="20"/>
      <c r="Q382" s="20"/>
      <c r="R382" s="20"/>
      <c r="S382" s="20"/>
      <c r="T382" s="20"/>
      <c r="U382" s="69" t="s">
        <v>91</v>
      </c>
      <c r="V382" s="66">
        <f t="shared" si="114"/>
        <v>0</v>
      </c>
      <c r="W382" s="66">
        <f t="shared" si="115"/>
        <v>1500</v>
      </c>
    </row>
    <row r="383" spans="1:23" s="47" customFormat="1" ht="15" customHeight="1">
      <c r="A383" s="48">
        <v>38</v>
      </c>
      <c r="B383" s="84" t="s">
        <v>125</v>
      </c>
      <c r="C383" s="49">
        <v>20</v>
      </c>
      <c r="D383" s="85" t="s">
        <v>111</v>
      </c>
      <c r="E383" s="23">
        <v>60</v>
      </c>
      <c r="F383" s="34">
        <f t="shared" si="112"/>
        <v>0</v>
      </c>
      <c r="G383" s="33">
        <f t="shared" si="113"/>
        <v>20</v>
      </c>
      <c r="H383" s="20">
        <v>20</v>
      </c>
      <c r="I383" s="20"/>
      <c r="J383" s="20"/>
      <c r="K383" s="20"/>
      <c r="L383" s="20"/>
      <c r="M383" s="20"/>
      <c r="N383" s="20"/>
      <c r="O383" s="20"/>
      <c r="P383" s="20"/>
      <c r="Q383" s="20"/>
      <c r="R383" s="20"/>
      <c r="S383" s="20"/>
      <c r="T383" s="20"/>
      <c r="U383" s="69" t="s">
        <v>2</v>
      </c>
      <c r="V383" s="66">
        <f t="shared" si="114"/>
        <v>1200</v>
      </c>
      <c r="W383" s="66">
        <f t="shared" si="115"/>
        <v>1200</v>
      </c>
    </row>
    <row r="384" spans="1:23" s="47" customFormat="1" ht="15" customHeight="1">
      <c r="A384" s="48">
        <v>39</v>
      </c>
      <c r="B384" s="84" t="s">
        <v>125</v>
      </c>
      <c r="C384" s="49">
        <v>50</v>
      </c>
      <c r="D384" s="85" t="s">
        <v>112</v>
      </c>
      <c r="E384" s="23">
        <v>5</v>
      </c>
      <c r="F384" s="34">
        <f t="shared" si="112"/>
        <v>50</v>
      </c>
      <c r="G384" s="33">
        <f t="shared" si="113"/>
        <v>0</v>
      </c>
      <c r="H384" s="20"/>
      <c r="I384" s="20"/>
      <c r="J384" s="20"/>
      <c r="K384" s="20"/>
      <c r="L384" s="20"/>
      <c r="M384" s="20"/>
      <c r="N384" s="20"/>
      <c r="O384" s="20"/>
      <c r="P384" s="20"/>
      <c r="Q384" s="20"/>
      <c r="R384" s="20"/>
      <c r="S384" s="20"/>
      <c r="T384" s="20"/>
      <c r="U384" s="69" t="s">
        <v>91</v>
      </c>
      <c r="V384" s="66">
        <f t="shared" si="114"/>
        <v>0</v>
      </c>
      <c r="W384" s="66">
        <f t="shared" si="115"/>
        <v>250</v>
      </c>
    </row>
    <row r="385" spans="1:23" s="47" customFormat="1" ht="15" customHeight="1">
      <c r="A385" s="48">
        <v>40</v>
      </c>
      <c r="B385" s="84" t="s">
        <v>125</v>
      </c>
      <c r="C385" s="49">
        <v>30</v>
      </c>
      <c r="D385" s="85" t="s">
        <v>113</v>
      </c>
      <c r="E385" s="23">
        <v>12</v>
      </c>
      <c r="F385" s="34">
        <f t="shared" si="112"/>
        <v>30</v>
      </c>
      <c r="G385" s="33">
        <f t="shared" si="113"/>
        <v>0</v>
      </c>
      <c r="H385" s="20"/>
      <c r="I385" s="20"/>
      <c r="J385" s="20"/>
      <c r="K385" s="20"/>
      <c r="L385" s="20"/>
      <c r="M385" s="20"/>
      <c r="N385" s="20"/>
      <c r="O385" s="20"/>
      <c r="P385" s="20"/>
      <c r="Q385" s="20"/>
      <c r="R385" s="20"/>
      <c r="S385" s="20"/>
      <c r="T385" s="20"/>
      <c r="U385" s="69" t="s">
        <v>91</v>
      </c>
      <c r="V385" s="66">
        <f t="shared" si="114"/>
        <v>0</v>
      </c>
      <c r="W385" s="66">
        <f t="shared" si="115"/>
        <v>360</v>
      </c>
    </row>
    <row r="386" spans="1:23" s="47" customFormat="1" ht="15" customHeight="1">
      <c r="A386" s="48">
        <v>41</v>
      </c>
      <c r="B386" s="84" t="s">
        <v>125</v>
      </c>
      <c r="C386" s="49">
        <v>20</v>
      </c>
      <c r="D386" s="85" t="s">
        <v>114</v>
      </c>
      <c r="E386" s="23">
        <v>35</v>
      </c>
      <c r="F386" s="34">
        <f t="shared" si="112"/>
        <v>20</v>
      </c>
      <c r="G386" s="33">
        <f t="shared" si="113"/>
        <v>0</v>
      </c>
      <c r="H386" s="20"/>
      <c r="I386" s="20"/>
      <c r="J386" s="20"/>
      <c r="K386" s="20"/>
      <c r="L386" s="20"/>
      <c r="M386" s="20"/>
      <c r="N386" s="20"/>
      <c r="O386" s="20"/>
      <c r="P386" s="20"/>
      <c r="Q386" s="20"/>
      <c r="R386" s="20"/>
      <c r="S386" s="20"/>
      <c r="T386" s="20"/>
      <c r="U386" s="69" t="s">
        <v>91</v>
      </c>
      <c r="V386" s="66">
        <f t="shared" si="114"/>
        <v>0</v>
      </c>
      <c r="W386" s="66">
        <f t="shared" si="115"/>
        <v>700</v>
      </c>
    </row>
    <row r="387" spans="1:23" s="47" customFormat="1" ht="15" customHeight="1">
      <c r="A387" s="48">
        <v>42</v>
      </c>
      <c r="B387" s="84" t="s">
        <v>125</v>
      </c>
      <c r="C387" s="49">
        <v>2</v>
      </c>
      <c r="D387" s="85" t="s">
        <v>115</v>
      </c>
      <c r="E387" s="23">
        <v>113</v>
      </c>
      <c r="F387" s="34">
        <f t="shared" si="112"/>
        <v>2</v>
      </c>
      <c r="G387" s="33">
        <f t="shared" si="113"/>
        <v>0</v>
      </c>
      <c r="H387" s="20"/>
      <c r="I387" s="20"/>
      <c r="J387" s="20"/>
      <c r="K387" s="20"/>
      <c r="L387" s="20"/>
      <c r="M387" s="20"/>
      <c r="N387" s="20"/>
      <c r="O387" s="20"/>
      <c r="P387" s="20"/>
      <c r="Q387" s="20"/>
      <c r="R387" s="20"/>
      <c r="S387" s="20"/>
      <c r="T387" s="20"/>
      <c r="U387" s="69" t="s">
        <v>96</v>
      </c>
      <c r="V387" s="66">
        <f t="shared" si="114"/>
        <v>0</v>
      </c>
      <c r="W387" s="66">
        <f t="shared" si="115"/>
        <v>226</v>
      </c>
    </row>
    <row r="388" spans="1:23" s="47" customFormat="1" ht="15" customHeight="1">
      <c r="A388" s="48">
        <v>43</v>
      </c>
      <c r="B388" s="84" t="s">
        <v>125</v>
      </c>
      <c r="C388" s="49">
        <v>2</v>
      </c>
      <c r="D388" s="85" t="s">
        <v>116</v>
      </c>
      <c r="E388" s="23">
        <v>155</v>
      </c>
      <c r="F388" s="34">
        <f t="shared" si="112"/>
        <v>2</v>
      </c>
      <c r="G388" s="33">
        <f t="shared" si="113"/>
        <v>0</v>
      </c>
      <c r="H388" s="20"/>
      <c r="I388" s="20"/>
      <c r="J388" s="20"/>
      <c r="K388" s="20"/>
      <c r="L388" s="20"/>
      <c r="M388" s="20"/>
      <c r="N388" s="20"/>
      <c r="O388" s="20"/>
      <c r="P388" s="20"/>
      <c r="Q388" s="20"/>
      <c r="R388" s="20"/>
      <c r="S388" s="20"/>
      <c r="T388" s="20"/>
      <c r="U388" s="69" t="s">
        <v>97</v>
      </c>
      <c r="V388" s="66">
        <f t="shared" si="114"/>
        <v>0</v>
      </c>
      <c r="W388" s="66">
        <f t="shared" si="115"/>
        <v>310</v>
      </c>
    </row>
    <row r="389" spans="1:23" s="47" customFormat="1" ht="15" customHeight="1">
      <c r="A389" s="48">
        <v>44</v>
      </c>
      <c r="B389" s="84" t="s">
        <v>125</v>
      </c>
      <c r="C389" s="49">
        <v>2</v>
      </c>
      <c r="D389" s="85" t="s">
        <v>117</v>
      </c>
      <c r="E389" s="23">
        <v>57.5</v>
      </c>
      <c r="F389" s="34">
        <f t="shared" si="112"/>
        <v>2</v>
      </c>
      <c r="G389" s="33">
        <f t="shared" si="113"/>
        <v>0</v>
      </c>
      <c r="H389" s="20"/>
      <c r="I389" s="20"/>
      <c r="J389" s="20"/>
      <c r="K389" s="20"/>
      <c r="L389" s="20"/>
      <c r="M389" s="20"/>
      <c r="N389" s="20"/>
      <c r="O389" s="20"/>
      <c r="P389" s="20"/>
      <c r="Q389" s="20"/>
      <c r="R389" s="20"/>
      <c r="S389" s="20"/>
      <c r="T389" s="20"/>
      <c r="U389" s="69" t="s">
        <v>91</v>
      </c>
      <c r="V389" s="66">
        <f t="shared" si="114"/>
        <v>0</v>
      </c>
      <c r="W389" s="66">
        <f t="shared" si="115"/>
        <v>115</v>
      </c>
    </row>
    <row r="390" spans="1:23" s="47" customFormat="1" ht="15" customHeight="1">
      <c r="A390" s="48">
        <v>46</v>
      </c>
      <c r="B390" s="84" t="s">
        <v>124</v>
      </c>
      <c r="C390" s="49">
        <v>1800</v>
      </c>
      <c r="D390" s="85" t="s">
        <v>118</v>
      </c>
      <c r="E390" s="23">
        <v>157.96</v>
      </c>
      <c r="F390" s="34">
        <f t="shared" si="112"/>
        <v>1500</v>
      </c>
      <c r="G390" s="33">
        <f t="shared" si="113"/>
        <v>300</v>
      </c>
      <c r="H390" s="20">
        <v>300</v>
      </c>
      <c r="I390" s="20"/>
      <c r="J390" s="20"/>
      <c r="K390" s="20"/>
      <c r="L390" s="20"/>
      <c r="M390" s="20"/>
      <c r="N390" s="20"/>
      <c r="O390" s="20"/>
      <c r="P390" s="20"/>
      <c r="Q390" s="20"/>
      <c r="R390" s="20"/>
      <c r="S390" s="20"/>
      <c r="T390" s="20"/>
      <c r="U390" s="69" t="s">
        <v>98</v>
      </c>
      <c r="V390" s="66">
        <f t="shared" si="114"/>
        <v>47388</v>
      </c>
      <c r="W390" s="66">
        <f t="shared" si="115"/>
        <v>284328</v>
      </c>
    </row>
    <row r="391" spans="1:23" s="47" customFormat="1" ht="15" customHeight="1">
      <c r="A391" s="103" t="s">
        <v>90</v>
      </c>
      <c r="B391" s="104"/>
      <c r="C391" s="104"/>
      <c r="D391" s="105"/>
      <c r="E391" s="109">
        <f>SUM(W392:W392)</f>
        <v>70200</v>
      </c>
      <c r="F391" s="110"/>
      <c r="G391" s="110"/>
      <c r="H391" s="110"/>
      <c r="I391" s="110"/>
      <c r="J391" s="110"/>
      <c r="K391" s="110"/>
      <c r="L391" s="110"/>
      <c r="M391" s="110"/>
      <c r="N391" s="110"/>
      <c r="O391" s="110"/>
      <c r="P391" s="110"/>
      <c r="Q391" s="110"/>
      <c r="R391" s="110"/>
      <c r="S391" s="110"/>
      <c r="T391" s="110"/>
      <c r="U391" s="110"/>
      <c r="V391" s="110"/>
      <c r="W391" s="77"/>
    </row>
    <row r="392" spans="1:23" s="47" customFormat="1" ht="15" customHeight="1">
      <c r="A392" s="48">
        <v>45</v>
      </c>
      <c r="B392" s="84" t="s">
        <v>126</v>
      </c>
      <c r="C392" s="49">
        <v>9000</v>
      </c>
      <c r="D392" s="73" t="s">
        <v>119</v>
      </c>
      <c r="E392" s="23">
        <v>7.8</v>
      </c>
      <c r="F392" s="34">
        <f>C392-G392</f>
        <v>8400</v>
      </c>
      <c r="G392" s="33">
        <f>SUM( H392:T392)</f>
        <v>600</v>
      </c>
      <c r="H392" s="20">
        <v>600</v>
      </c>
      <c r="I392" s="20"/>
      <c r="J392" s="20"/>
      <c r="K392" s="20"/>
      <c r="L392" s="20"/>
      <c r="M392" s="20"/>
      <c r="N392" s="20"/>
      <c r="O392" s="20"/>
      <c r="P392" s="20"/>
      <c r="Q392" s="20"/>
      <c r="R392" s="20"/>
      <c r="S392" s="20"/>
      <c r="T392" s="20"/>
      <c r="U392" s="69" t="s">
        <v>99</v>
      </c>
      <c r="V392" s="66">
        <f>G392*E392</f>
        <v>4680</v>
      </c>
      <c r="W392" s="66">
        <f>C392*E392</f>
        <v>70200</v>
      </c>
    </row>
    <row r="393" spans="1:23" s="47" customFormat="1" ht="15" customHeight="1">
      <c r="A393" s="103" t="s">
        <v>100</v>
      </c>
      <c r="B393" s="104"/>
      <c r="C393" s="104"/>
      <c r="D393" s="105"/>
      <c r="E393" s="109">
        <f>SUM(W394:W396)</f>
        <v>33520</v>
      </c>
      <c r="F393" s="110"/>
      <c r="G393" s="110"/>
      <c r="H393" s="110"/>
      <c r="I393" s="110" t="str">
        <f t="shared" ref="I393" si="116">UPPER(D393)</f>
        <v/>
      </c>
      <c r="J393" s="110"/>
      <c r="K393" s="110"/>
      <c r="L393" s="110"/>
      <c r="M393" s="110"/>
      <c r="N393" s="110"/>
      <c r="O393" s="110"/>
      <c r="P393" s="110"/>
      <c r="Q393" s="110"/>
      <c r="R393" s="110"/>
      <c r="S393" s="110"/>
      <c r="T393" s="110"/>
      <c r="U393" s="110"/>
      <c r="V393" s="110"/>
      <c r="W393" s="77"/>
    </row>
    <row r="394" spans="1:23" s="47" customFormat="1" ht="15" customHeight="1">
      <c r="A394" s="48">
        <v>1</v>
      </c>
      <c r="B394" s="84" t="s">
        <v>123</v>
      </c>
      <c r="C394" s="49">
        <v>20000</v>
      </c>
      <c r="D394" s="73" t="s">
        <v>27</v>
      </c>
      <c r="E394" s="23">
        <v>1.31</v>
      </c>
      <c r="F394" s="34">
        <f t="shared" ref="F394:F396" si="117">C394-G394</f>
        <v>0</v>
      </c>
      <c r="G394" s="33">
        <f t="shared" ref="G394:G396" si="118">SUM( H394:T394)</f>
        <v>20000</v>
      </c>
      <c r="H394" s="20">
        <v>20000</v>
      </c>
      <c r="I394" s="20"/>
      <c r="J394" s="20"/>
      <c r="K394" s="20"/>
      <c r="L394" s="20"/>
      <c r="M394" s="20"/>
      <c r="N394" s="20"/>
      <c r="O394" s="20"/>
      <c r="P394" s="20"/>
      <c r="Q394" s="20"/>
      <c r="R394" s="20"/>
      <c r="S394" s="20"/>
      <c r="T394" s="20"/>
      <c r="U394" s="69" t="s">
        <v>101</v>
      </c>
      <c r="V394" s="66">
        <f t="shared" ref="V394:V396" si="119">G394*E394</f>
        <v>26200</v>
      </c>
      <c r="W394" s="66">
        <f t="shared" ref="W394:W396" si="120">C394*E394</f>
        <v>26200</v>
      </c>
    </row>
    <row r="395" spans="1:23" s="47" customFormat="1" ht="15" customHeight="1">
      <c r="A395" s="48">
        <v>2</v>
      </c>
      <c r="B395" s="84" t="s">
        <v>123</v>
      </c>
      <c r="C395" s="49">
        <v>2000</v>
      </c>
      <c r="D395" s="73" t="s">
        <v>120</v>
      </c>
      <c r="E395" s="23">
        <v>1.5</v>
      </c>
      <c r="F395" s="34">
        <f t="shared" si="117"/>
        <v>0</v>
      </c>
      <c r="G395" s="33">
        <f t="shared" si="118"/>
        <v>2000</v>
      </c>
      <c r="H395" s="20">
        <v>2000</v>
      </c>
      <c r="I395" s="20"/>
      <c r="J395" s="20"/>
      <c r="K395" s="20"/>
      <c r="L395" s="20"/>
      <c r="M395" s="20"/>
      <c r="N395" s="20"/>
      <c r="O395" s="20"/>
      <c r="P395" s="20"/>
      <c r="Q395" s="20"/>
      <c r="R395" s="20"/>
      <c r="S395" s="20"/>
      <c r="T395" s="20"/>
      <c r="U395" s="69" t="s">
        <v>101</v>
      </c>
      <c r="V395" s="66">
        <f t="shared" si="119"/>
        <v>3000</v>
      </c>
      <c r="W395" s="66">
        <f t="shared" si="120"/>
        <v>3000</v>
      </c>
    </row>
    <row r="396" spans="1:23" s="47" customFormat="1" ht="15" customHeight="1">
      <c r="A396" s="48">
        <v>3</v>
      </c>
      <c r="B396" s="84" t="s">
        <v>123</v>
      </c>
      <c r="C396" s="49">
        <v>3000</v>
      </c>
      <c r="D396" s="73" t="s">
        <v>121</v>
      </c>
      <c r="E396" s="23">
        <v>1.44</v>
      </c>
      <c r="F396" s="34">
        <f t="shared" si="117"/>
        <v>0</v>
      </c>
      <c r="G396" s="33">
        <f t="shared" si="118"/>
        <v>3000</v>
      </c>
      <c r="H396" s="20">
        <v>3000</v>
      </c>
      <c r="I396" s="20"/>
      <c r="J396" s="20"/>
      <c r="K396" s="20"/>
      <c r="L396" s="20"/>
      <c r="M396" s="20"/>
      <c r="N396" s="20"/>
      <c r="O396" s="20"/>
      <c r="P396" s="20"/>
      <c r="Q396" s="20"/>
      <c r="R396" s="20"/>
      <c r="S396" s="20"/>
      <c r="T396" s="20"/>
      <c r="U396" s="69" t="s">
        <v>101</v>
      </c>
      <c r="V396" s="66">
        <f t="shared" si="119"/>
        <v>4320</v>
      </c>
      <c r="W396" s="66">
        <f t="shared" si="120"/>
        <v>4320</v>
      </c>
    </row>
    <row r="397" spans="1:23" s="47" customFormat="1" ht="15" customHeight="1">
      <c r="A397" s="346" t="s">
        <v>5</v>
      </c>
      <c r="B397" s="347"/>
      <c r="C397" s="347"/>
      <c r="D397" s="348"/>
      <c r="E397" s="80">
        <f>SUM(V373:V396)</f>
        <v>87024</v>
      </c>
      <c r="F397" s="53"/>
      <c r="G397" s="53"/>
      <c r="H397" s="52"/>
      <c r="I397" s="53"/>
      <c r="J397" s="53"/>
      <c r="K397" s="53"/>
      <c r="L397" s="53"/>
      <c r="M397" s="53"/>
      <c r="N397" s="53"/>
      <c r="O397" s="53"/>
      <c r="P397" s="53"/>
      <c r="Q397" s="53"/>
      <c r="R397" s="53"/>
      <c r="S397" s="53"/>
      <c r="T397" s="53"/>
      <c r="U397" s="81"/>
      <c r="V397" s="67"/>
      <c r="W397" s="67"/>
    </row>
    <row r="398" spans="1:23" s="47" customFormat="1" ht="15" customHeight="1">
      <c r="A398" s="346" t="s">
        <v>6</v>
      </c>
      <c r="B398" s="347"/>
      <c r="C398" s="347"/>
      <c r="D398" s="348"/>
      <c r="E398" s="80">
        <f>E399-E397</f>
        <v>314911.5</v>
      </c>
      <c r="F398" s="53"/>
      <c r="G398" s="53"/>
      <c r="H398" s="52"/>
      <c r="I398" s="53"/>
      <c r="J398" s="53"/>
      <c r="K398" s="53"/>
      <c r="L398" s="53"/>
      <c r="M398" s="53"/>
      <c r="N398" s="53"/>
      <c r="O398" s="53"/>
      <c r="P398" s="53"/>
      <c r="Q398" s="53"/>
      <c r="R398" s="53"/>
      <c r="S398" s="53"/>
      <c r="T398" s="53"/>
      <c r="U398" s="53"/>
      <c r="V398" s="67"/>
      <c r="W398" s="67"/>
    </row>
    <row r="399" spans="1:23" s="47" customFormat="1" ht="15" customHeight="1">
      <c r="A399" s="346" t="s">
        <v>7</v>
      </c>
      <c r="B399" s="347"/>
      <c r="C399" s="347"/>
      <c r="D399" s="348"/>
      <c r="E399" s="80">
        <f>SUM(W373:W396)</f>
        <v>401935.5</v>
      </c>
      <c r="F399" s="53"/>
      <c r="G399" s="53"/>
      <c r="H399" s="52"/>
      <c r="I399" s="53"/>
      <c r="J399" s="53"/>
      <c r="K399" s="53"/>
      <c r="L399" s="53"/>
      <c r="M399" s="53"/>
      <c r="N399" s="53"/>
      <c r="O399" s="53"/>
      <c r="P399" s="53"/>
      <c r="Q399" s="53"/>
      <c r="R399" s="53"/>
      <c r="S399" s="53"/>
      <c r="T399" s="53"/>
      <c r="U399" s="53"/>
      <c r="V399" s="67"/>
      <c r="W399" s="67"/>
    </row>
    <row r="400" spans="1:23" s="47" customFormat="1" ht="15" customHeight="1">
      <c r="A400" s="7"/>
      <c r="B400" s="24"/>
      <c r="C400" s="21"/>
      <c r="D400" s="54"/>
      <c r="E400" s="35"/>
      <c r="F400" s="21"/>
      <c r="G400" s="21"/>
      <c r="H400" s="21"/>
      <c r="I400" s="21"/>
      <c r="J400" s="21"/>
      <c r="K400" s="21"/>
      <c r="L400" s="21"/>
      <c r="M400" s="21"/>
      <c r="N400" s="21"/>
      <c r="O400" s="21"/>
      <c r="P400" s="21"/>
      <c r="Q400" s="21"/>
      <c r="R400" s="21"/>
      <c r="S400" s="21"/>
      <c r="T400" s="21"/>
      <c r="U400" s="41"/>
      <c r="V400" s="55"/>
      <c r="W400" s="55"/>
    </row>
    <row r="401" spans="1:23" s="47" customFormat="1" ht="15" customHeight="1">
      <c r="A401" s="344" t="s">
        <v>1</v>
      </c>
      <c r="B401" s="344"/>
      <c r="C401" s="344"/>
      <c r="D401" s="68" t="s">
        <v>414</v>
      </c>
      <c r="E401" s="61" t="s">
        <v>2</v>
      </c>
      <c r="F401" s="78" t="s">
        <v>22</v>
      </c>
      <c r="G401" s="79"/>
      <c r="H401" s="79"/>
      <c r="I401" s="79"/>
      <c r="J401" s="79"/>
      <c r="K401" s="79"/>
      <c r="L401" s="79"/>
      <c r="M401" s="79"/>
      <c r="N401" s="79"/>
      <c r="O401" s="79"/>
      <c r="P401" s="79"/>
      <c r="Q401" s="79"/>
      <c r="R401" s="79"/>
      <c r="S401" s="79"/>
      <c r="T401" s="79"/>
      <c r="U401" s="79"/>
      <c r="V401" s="66"/>
      <c r="W401" s="60"/>
    </row>
    <row r="402" spans="1:23" s="47" customFormat="1" ht="15" customHeight="1">
      <c r="A402" s="345" t="s">
        <v>4</v>
      </c>
      <c r="B402" s="345"/>
      <c r="C402" s="345"/>
      <c r="D402" s="177">
        <v>43256</v>
      </c>
      <c r="E402" s="65" t="s">
        <v>3</v>
      </c>
      <c r="F402" s="78" t="s">
        <v>417</v>
      </c>
      <c r="G402" s="79"/>
      <c r="H402" s="79"/>
      <c r="I402" s="79"/>
      <c r="J402" s="79"/>
      <c r="K402" s="79"/>
      <c r="L402" s="79"/>
      <c r="M402" s="79"/>
      <c r="N402" s="79"/>
      <c r="O402" s="79"/>
      <c r="P402" s="79"/>
      <c r="Q402" s="79"/>
      <c r="R402" s="79"/>
      <c r="S402" s="79"/>
      <c r="T402" s="79"/>
      <c r="U402" s="79"/>
      <c r="V402" s="66"/>
      <c r="W402" s="60"/>
    </row>
    <row r="403" spans="1:23" s="47" customFormat="1" ht="15" customHeight="1">
      <c r="A403" s="103" t="s">
        <v>415</v>
      </c>
      <c r="B403" s="104"/>
      <c r="C403" s="104"/>
      <c r="D403" s="105"/>
      <c r="E403" s="109">
        <f>SUM(W404:W411)</f>
        <v>106170</v>
      </c>
      <c r="F403" s="110"/>
      <c r="G403" s="110"/>
      <c r="H403" s="110"/>
      <c r="I403" s="110"/>
      <c r="J403" s="110"/>
      <c r="K403" s="110"/>
      <c r="L403" s="110"/>
      <c r="M403" s="110"/>
      <c r="N403" s="110"/>
      <c r="O403" s="110"/>
      <c r="P403" s="110"/>
      <c r="Q403" s="110"/>
      <c r="R403" s="110"/>
      <c r="S403" s="110"/>
      <c r="T403" s="110"/>
      <c r="U403" s="110"/>
      <c r="V403" s="110"/>
      <c r="W403" s="77"/>
    </row>
    <row r="404" spans="1:23" s="47" customFormat="1" ht="15" customHeight="1">
      <c r="A404" s="48">
        <v>5</v>
      </c>
      <c r="B404" s="84" t="s">
        <v>418</v>
      </c>
      <c r="C404" s="49">
        <v>30</v>
      </c>
      <c r="D404" s="85" t="s">
        <v>419</v>
      </c>
      <c r="E404" s="23">
        <v>149</v>
      </c>
      <c r="F404" s="34">
        <f t="shared" ref="F404:F411" si="121">C404-G404</f>
        <v>30</v>
      </c>
      <c r="G404" s="33">
        <f t="shared" ref="G404:G411" si="122">SUM( H404:T404)</f>
        <v>0</v>
      </c>
      <c r="H404" s="20"/>
      <c r="I404" s="20"/>
      <c r="J404" s="20"/>
      <c r="K404" s="20"/>
      <c r="L404" s="20"/>
      <c r="M404" s="20"/>
      <c r="N404" s="20"/>
      <c r="O404" s="20"/>
      <c r="P404" s="20"/>
      <c r="Q404" s="20"/>
      <c r="R404" s="20"/>
      <c r="S404" s="20"/>
      <c r="T404" s="20"/>
      <c r="U404" s="69" t="s">
        <v>130</v>
      </c>
      <c r="V404" s="66">
        <f t="shared" ref="V404:V411" si="123">G404*E404</f>
        <v>0</v>
      </c>
      <c r="W404" s="66">
        <f t="shared" ref="W404:W411" si="124">C404*E404</f>
        <v>4470</v>
      </c>
    </row>
    <row r="405" spans="1:23" s="47" customFormat="1" ht="15" customHeight="1">
      <c r="A405" s="48">
        <v>6</v>
      </c>
      <c r="B405" s="84" t="s">
        <v>418</v>
      </c>
      <c r="C405" s="49">
        <v>30</v>
      </c>
      <c r="D405" s="85" t="s">
        <v>420</v>
      </c>
      <c r="E405" s="23">
        <v>280</v>
      </c>
      <c r="F405" s="34">
        <f t="shared" si="121"/>
        <v>30</v>
      </c>
      <c r="G405" s="33">
        <f t="shared" si="122"/>
        <v>0</v>
      </c>
      <c r="H405" s="20"/>
      <c r="I405" s="20"/>
      <c r="J405" s="20"/>
      <c r="K405" s="20"/>
      <c r="L405" s="20"/>
      <c r="M405" s="20"/>
      <c r="N405" s="20"/>
      <c r="O405" s="20"/>
      <c r="P405" s="20"/>
      <c r="Q405" s="20"/>
      <c r="R405" s="20"/>
      <c r="S405" s="20"/>
      <c r="T405" s="20"/>
      <c r="U405" s="69" t="s">
        <v>130</v>
      </c>
      <c r="V405" s="66">
        <f t="shared" si="123"/>
        <v>0</v>
      </c>
      <c r="W405" s="66">
        <f t="shared" si="124"/>
        <v>8400</v>
      </c>
    </row>
    <row r="406" spans="1:23" s="47" customFormat="1" ht="15" customHeight="1">
      <c r="A406" s="48">
        <v>7</v>
      </c>
      <c r="B406" s="84" t="s">
        <v>418</v>
      </c>
      <c r="C406" s="49">
        <v>30</v>
      </c>
      <c r="D406" s="73" t="s">
        <v>421</v>
      </c>
      <c r="E406" s="23">
        <v>280</v>
      </c>
      <c r="F406" s="34">
        <f t="shared" si="121"/>
        <v>30</v>
      </c>
      <c r="G406" s="33">
        <f t="shared" si="122"/>
        <v>0</v>
      </c>
      <c r="H406" s="20"/>
      <c r="I406" s="20"/>
      <c r="J406" s="20"/>
      <c r="K406" s="20"/>
      <c r="L406" s="20"/>
      <c r="M406" s="20"/>
      <c r="N406" s="20"/>
      <c r="O406" s="20"/>
      <c r="P406" s="20"/>
      <c r="Q406" s="20"/>
      <c r="R406" s="20"/>
      <c r="S406" s="20"/>
      <c r="T406" s="20"/>
      <c r="U406" s="69" t="s">
        <v>130</v>
      </c>
      <c r="V406" s="66">
        <f t="shared" si="123"/>
        <v>0</v>
      </c>
      <c r="W406" s="66">
        <f t="shared" si="124"/>
        <v>8400</v>
      </c>
    </row>
    <row r="407" spans="1:23" s="47" customFormat="1" ht="15" customHeight="1">
      <c r="A407" s="48">
        <v>8</v>
      </c>
      <c r="B407" s="84" t="s">
        <v>418</v>
      </c>
      <c r="C407" s="49">
        <v>30</v>
      </c>
      <c r="D407" s="85" t="s">
        <v>422</v>
      </c>
      <c r="E407" s="23">
        <v>280</v>
      </c>
      <c r="F407" s="34">
        <f t="shared" si="121"/>
        <v>30</v>
      </c>
      <c r="G407" s="33">
        <f t="shared" si="122"/>
        <v>0</v>
      </c>
      <c r="H407" s="20"/>
      <c r="I407" s="20"/>
      <c r="J407" s="20"/>
      <c r="K407" s="20"/>
      <c r="L407" s="20"/>
      <c r="M407" s="20"/>
      <c r="N407" s="20"/>
      <c r="O407" s="20"/>
      <c r="P407" s="20"/>
      <c r="Q407" s="20"/>
      <c r="R407" s="20"/>
      <c r="S407" s="20"/>
      <c r="T407" s="20"/>
      <c r="U407" s="69" t="s">
        <v>130</v>
      </c>
      <c r="V407" s="66">
        <f t="shared" si="123"/>
        <v>0</v>
      </c>
      <c r="W407" s="66">
        <f t="shared" si="124"/>
        <v>8400</v>
      </c>
    </row>
    <row r="408" spans="1:23" s="47" customFormat="1" ht="15" customHeight="1">
      <c r="A408" s="48">
        <v>10</v>
      </c>
      <c r="B408" s="84" t="s">
        <v>418</v>
      </c>
      <c r="C408" s="49">
        <v>50</v>
      </c>
      <c r="D408" s="85" t="s">
        <v>423</v>
      </c>
      <c r="E408" s="23">
        <v>240</v>
      </c>
      <c r="F408" s="34">
        <f t="shared" si="121"/>
        <v>45</v>
      </c>
      <c r="G408" s="33">
        <f t="shared" si="122"/>
        <v>5</v>
      </c>
      <c r="H408" s="20">
        <v>5</v>
      </c>
      <c r="I408" s="20"/>
      <c r="J408" s="20"/>
      <c r="K408" s="20"/>
      <c r="L408" s="20"/>
      <c r="M408" s="20"/>
      <c r="N408" s="20"/>
      <c r="O408" s="20"/>
      <c r="P408" s="20"/>
      <c r="Q408" s="20"/>
      <c r="R408" s="20"/>
      <c r="S408" s="20"/>
      <c r="T408" s="20"/>
      <c r="U408" s="69" t="s">
        <v>130</v>
      </c>
      <c r="V408" s="66">
        <f t="shared" si="123"/>
        <v>1200</v>
      </c>
      <c r="W408" s="66">
        <f t="shared" si="124"/>
        <v>12000</v>
      </c>
    </row>
    <row r="409" spans="1:23" s="47" customFormat="1" ht="15" customHeight="1">
      <c r="A409" s="48">
        <v>11</v>
      </c>
      <c r="B409" s="84" t="s">
        <v>418</v>
      </c>
      <c r="C409" s="49">
        <v>50</v>
      </c>
      <c r="D409" s="85" t="s">
        <v>424</v>
      </c>
      <c r="E409" s="23">
        <v>430</v>
      </c>
      <c r="F409" s="34">
        <f t="shared" ref="F409:F410" si="125">C409-G409</f>
        <v>45</v>
      </c>
      <c r="G409" s="33">
        <f t="shared" ref="G409:G410" si="126">SUM( H409:T409)</f>
        <v>5</v>
      </c>
      <c r="H409" s="20">
        <v>5</v>
      </c>
      <c r="I409" s="20"/>
      <c r="J409" s="20"/>
      <c r="K409" s="20"/>
      <c r="L409" s="20"/>
      <c r="M409" s="20"/>
      <c r="N409" s="20"/>
      <c r="O409" s="20"/>
      <c r="P409" s="20"/>
      <c r="Q409" s="20"/>
      <c r="R409" s="20"/>
      <c r="S409" s="20"/>
      <c r="T409" s="20"/>
      <c r="U409" s="69" t="s">
        <v>130</v>
      </c>
      <c r="V409" s="66">
        <f t="shared" si="123"/>
        <v>2150</v>
      </c>
      <c r="W409" s="66">
        <f t="shared" si="124"/>
        <v>21500</v>
      </c>
    </row>
    <row r="410" spans="1:23" s="47" customFormat="1" ht="15" customHeight="1">
      <c r="A410" s="48">
        <v>12</v>
      </c>
      <c r="B410" s="84" t="s">
        <v>418</v>
      </c>
      <c r="C410" s="49">
        <v>50</v>
      </c>
      <c r="D410" s="85" t="s">
        <v>429</v>
      </c>
      <c r="E410" s="23">
        <v>430</v>
      </c>
      <c r="F410" s="34">
        <f t="shared" si="125"/>
        <v>45</v>
      </c>
      <c r="G410" s="33">
        <f t="shared" si="126"/>
        <v>5</v>
      </c>
      <c r="H410" s="20">
        <v>5</v>
      </c>
      <c r="I410" s="20"/>
      <c r="J410" s="20"/>
      <c r="K410" s="20"/>
      <c r="L410" s="20"/>
      <c r="M410" s="20"/>
      <c r="N410" s="20"/>
      <c r="O410" s="20"/>
      <c r="P410" s="20"/>
      <c r="Q410" s="20"/>
      <c r="R410" s="20"/>
      <c r="S410" s="20"/>
      <c r="T410" s="20"/>
      <c r="U410" s="69" t="s">
        <v>130</v>
      </c>
      <c r="V410" s="66">
        <f t="shared" si="123"/>
        <v>2150</v>
      </c>
      <c r="W410" s="66">
        <f t="shared" si="124"/>
        <v>21500</v>
      </c>
    </row>
    <row r="411" spans="1:23" s="47" customFormat="1" ht="15" customHeight="1">
      <c r="A411" s="48">
        <v>13</v>
      </c>
      <c r="B411" s="84" t="s">
        <v>418</v>
      </c>
      <c r="C411" s="49">
        <v>50</v>
      </c>
      <c r="D411" s="85" t="s">
        <v>430</v>
      </c>
      <c r="E411" s="23">
        <v>430</v>
      </c>
      <c r="F411" s="34">
        <f t="shared" si="121"/>
        <v>45</v>
      </c>
      <c r="G411" s="33">
        <f t="shared" si="122"/>
        <v>5</v>
      </c>
      <c r="H411" s="20">
        <v>5</v>
      </c>
      <c r="I411" s="20"/>
      <c r="J411" s="20"/>
      <c r="K411" s="20"/>
      <c r="L411" s="20"/>
      <c r="M411" s="20"/>
      <c r="N411" s="20"/>
      <c r="O411" s="20"/>
      <c r="P411" s="20"/>
      <c r="Q411" s="20"/>
      <c r="R411" s="20"/>
      <c r="S411" s="20"/>
      <c r="T411" s="20"/>
      <c r="U411" s="69" t="s">
        <v>130</v>
      </c>
      <c r="V411" s="66">
        <f t="shared" si="123"/>
        <v>2150</v>
      </c>
      <c r="W411" s="66">
        <f t="shared" si="124"/>
        <v>21500</v>
      </c>
    </row>
    <row r="412" spans="1:23" s="47" customFormat="1" ht="15" customHeight="1">
      <c r="A412" s="103" t="s">
        <v>416</v>
      </c>
      <c r="B412" s="104"/>
      <c r="C412" s="104"/>
      <c r="D412" s="105"/>
      <c r="E412" s="109">
        <f>SUM(W413:W416)</f>
        <v>299464.69999999995</v>
      </c>
      <c r="F412" s="110"/>
      <c r="G412" s="110"/>
      <c r="H412" s="110"/>
      <c r="I412" s="110" t="str">
        <f t="shared" ref="I412" si="127">UPPER(D412)</f>
        <v/>
      </c>
      <c r="J412" s="110"/>
      <c r="K412" s="110"/>
      <c r="L412" s="110"/>
      <c r="M412" s="110"/>
      <c r="N412" s="110"/>
      <c r="O412" s="110"/>
      <c r="P412" s="110"/>
      <c r="Q412" s="110"/>
      <c r="R412" s="110"/>
      <c r="S412" s="110"/>
      <c r="T412" s="110"/>
      <c r="U412" s="110"/>
      <c r="V412" s="110"/>
      <c r="W412" s="77"/>
    </row>
    <row r="413" spans="1:23" s="47" customFormat="1" ht="15" customHeight="1">
      <c r="A413" s="48">
        <v>1</v>
      </c>
      <c r="B413" s="84" t="s">
        <v>418</v>
      </c>
      <c r="C413" s="49">
        <v>50</v>
      </c>
      <c r="D413" s="73" t="s">
        <v>425</v>
      </c>
      <c r="E413" s="23">
        <v>1643.5</v>
      </c>
      <c r="F413" s="34">
        <f t="shared" ref="F413:F416" si="128">C413-G413</f>
        <v>50</v>
      </c>
      <c r="G413" s="33">
        <f t="shared" ref="G413:G416" si="129">SUM( H413:T413)</f>
        <v>0</v>
      </c>
      <c r="H413" s="20"/>
      <c r="I413" s="20"/>
      <c r="J413" s="20"/>
      <c r="K413" s="20"/>
      <c r="L413" s="20"/>
      <c r="M413" s="20"/>
      <c r="N413" s="20"/>
      <c r="O413" s="20"/>
      <c r="P413" s="20"/>
      <c r="Q413" s="20"/>
      <c r="R413" s="20"/>
      <c r="S413" s="20"/>
      <c r="T413" s="20"/>
      <c r="U413" s="69" t="s">
        <v>130</v>
      </c>
      <c r="V413" s="66">
        <f t="shared" ref="V413:V416" si="130">G413*E413</f>
        <v>0</v>
      </c>
      <c r="W413" s="66">
        <f t="shared" ref="W413:W416" si="131">C413*E413</f>
        <v>82175</v>
      </c>
    </row>
    <row r="414" spans="1:23" s="47" customFormat="1" ht="15" customHeight="1">
      <c r="A414" s="48">
        <v>2</v>
      </c>
      <c r="B414" s="84" t="s">
        <v>418</v>
      </c>
      <c r="C414" s="49">
        <v>30</v>
      </c>
      <c r="D414" s="73" t="s">
        <v>426</v>
      </c>
      <c r="E414" s="23">
        <v>2414.33</v>
      </c>
      <c r="F414" s="34">
        <f t="shared" ref="F414" si="132">C414-G414</f>
        <v>30</v>
      </c>
      <c r="G414" s="33">
        <f t="shared" ref="G414" si="133">SUM( H414:T414)</f>
        <v>0</v>
      </c>
      <c r="H414" s="20"/>
      <c r="I414" s="20"/>
      <c r="J414" s="20"/>
      <c r="K414" s="20"/>
      <c r="L414" s="20"/>
      <c r="M414" s="20"/>
      <c r="N414" s="20"/>
      <c r="O414" s="20"/>
      <c r="P414" s="20"/>
      <c r="Q414" s="20"/>
      <c r="R414" s="20"/>
      <c r="S414" s="20"/>
      <c r="T414" s="20"/>
      <c r="U414" s="69" t="s">
        <v>130</v>
      </c>
      <c r="V414" s="66">
        <f t="shared" ref="V414" si="134">G414*E414</f>
        <v>0</v>
      </c>
      <c r="W414" s="66">
        <f t="shared" ref="W414" si="135">C414*E414</f>
        <v>72429.899999999994</v>
      </c>
    </row>
    <row r="415" spans="1:23" s="47" customFormat="1" ht="15" customHeight="1">
      <c r="A415" s="48">
        <v>3</v>
      </c>
      <c r="B415" s="84" t="s">
        <v>418</v>
      </c>
      <c r="C415" s="49">
        <v>30</v>
      </c>
      <c r="D415" s="73" t="s">
        <v>427</v>
      </c>
      <c r="E415" s="23">
        <v>2414.33</v>
      </c>
      <c r="F415" s="34">
        <f t="shared" si="128"/>
        <v>30</v>
      </c>
      <c r="G415" s="33">
        <f t="shared" si="129"/>
        <v>0</v>
      </c>
      <c r="H415" s="20"/>
      <c r="I415" s="20"/>
      <c r="J415" s="20"/>
      <c r="K415" s="20"/>
      <c r="L415" s="20"/>
      <c r="M415" s="20"/>
      <c r="N415" s="20"/>
      <c r="O415" s="20"/>
      <c r="P415" s="20"/>
      <c r="Q415" s="20"/>
      <c r="R415" s="20"/>
      <c r="S415" s="20"/>
      <c r="T415" s="20"/>
      <c r="U415" s="69" t="s">
        <v>130</v>
      </c>
      <c r="V415" s="66">
        <f t="shared" si="130"/>
        <v>0</v>
      </c>
      <c r="W415" s="66">
        <f t="shared" si="131"/>
        <v>72429.899999999994</v>
      </c>
    </row>
    <row r="416" spans="1:23" s="47" customFormat="1" ht="15" customHeight="1">
      <c r="A416" s="48">
        <v>4</v>
      </c>
      <c r="B416" s="84" t="s">
        <v>418</v>
      </c>
      <c r="C416" s="49">
        <v>30</v>
      </c>
      <c r="D416" s="73" t="s">
        <v>428</v>
      </c>
      <c r="E416" s="23">
        <v>2414.33</v>
      </c>
      <c r="F416" s="34">
        <f t="shared" si="128"/>
        <v>30</v>
      </c>
      <c r="G416" s="33">
        <f t="shared" si="129"/>
        <v>0</v>
      </c>
      <c r="H416" s="20"/>
      <c r="I416" s="20"/>
      <c r="J416" s="20"/>
      <c r="K416" s="20"/>
      <c r="L416" s="20"/>
      <c r="M416" s="20"/>
      <c r="N416" s="20"/>
      <c r="O416" s="20"/>
      <c r="P416" s="20"/>
      <c r="Q416" s="20"/>
      <c r="R416" s="20"/>
      <c r="S416" s="20"/>
      <c r="T416" s="20"/>
      <c r="U416" s="69" t="s">
        <v>130</v>
      </c>
      <c r="V416" s="66">
        <f t="shared" si="130"/>
        <v>0</v>
      </c>
      <c r="W416" s="66">
        <f t="shared" si="131"/>
        <v>72429.899999999994</v>
      </c>
    </row>
    <row r="417" spans="1:23" s="47" customFormat="1" ht="15" customHeight="1">
      <c r="A417" s="346" t="s">
        <v>5</v>
      </c>
      <c r="B417" s="347"/>
      <c r="C417" s="347"/>
      <c r="D417" s="348"/>
      <c r="E417" s="80">
        <f>SUM(V404:V416)</f>
        <v>7650</v>
      </c>
      <c r="F417" s="53"/>
      <c r="G417" s="53"/>
      <c r="H417" s="52"/>
      <c r="I417" s="53"/>
      <c r="J417" s="53"/>
      <c r="K417" s="53"/>
      <c r="L417" s="53"/>
      <c r="M417" s="53"/>
      <c r="N417" s="53"/>
      <c r="O417" s="53"/>
      <c r="P417" s="53"/>
      <c r="Q417" s="53"/>
      <c r="R417" s="53"/>
      <c r="S417" s="53"/>
      <c r="T417" s="53"/>
      <c r="U417" s="81"/>
      <c r="V417" s="67"/>
      <c r="W417" s="67"/>
    </row>
    <row r="418" spans="1:23" s="47" customFormat="1" ht="15" customHeight="1">
      <c r="A418" s="346" t="s">
        <v>6</v>
      </c>
      <c r="B418" s="347"/>
      <c r="C418" s="347"/>
      <c r="D418" s="348"/>
      <c r="E418" s="80">
        <f>E419-E417</f>
        <v>397984.69999999995</v>
      </c>
      <c r="F418" s="53"/>
      <c r="G418" s="53"/>
      <c r="H418" s="52"/>
      <c r="I418" s="53"/>
      <c r="J418" s="53"/>
      <c r="K418" s="53"/>
      <c r="L418" s="53"/>
      <c r="M418" s="53"/>
      <c r="N418" s="53"/>
      <c r="O418" s="53"/>
      <c r="P418" s="53"/>
      <c r="Q418" s="53"/>
      <c r="R418" s="53"/>
      <c r="S418" s="53"/>
      <c r="T418" s="53"/>
      <c r="U418" s="53"/>
      <c r="V418" s="67"/>
      <c r="W418" s="67"/>
    </row>
    <row r="419" spans="1:23" s="47" customFormat="1" ht="15" customHeight="1">
      <c r="A419" s="346" t="s">
        <v>7</v>
      </c>
      <c r="B419" s="347"/>
      <c r="C419" s="347"/>
      <c r="D419" s="348"/>
      <c r="E419" s="80">
        <f>SUM(W404:W416)</f>
        <v>405634.69999999995</v>
      </c>
      <c r="F419" s="53"/>
      <c r="G419" s="53"/>
      <c r="H419" s="52"/>
      <c r="I419" s="53"/>
      <c r="J419" s="53"/>
      <c r="K419" s="53"/>
      <c r="L419" s="53"/>
      <c r="M419" s="53"/>
      <c r="N419" s="53"/>
      <c r="O419" s="53"/>
      <c r="P419" s="53"/>
      <c r="Q419" s="53"/>
      <c r="R419" s="53"/>
      <c r="S419" s="53"/>
      <c r="T419" s="53"/>
      <c r="U419" s="53"/>
      <c r="V419" s="67"/>
      <c r="W419" s="67"/>
    </row>
    <row r="420" spans="1:23" s="47" customFormat="1" ht="15" customHeight="1">
      <c r="A420" s="7"/>
      <c r="B420" s="24"/>
      <c r="C420" s="21"/>
      <c r="D420" s="54"/>
      <c r="E420" s="35"/>
      <c r="F420" s="21"/>
      <c r="G420" s="21"/>
      <c r="H420" s="21"/>
      <c r="I420" s="21"/>
      <c r="J420" s="21"/>
      <c r="K420" s="21"/>
      <c r="L420" s="21"/>
      <c r="M420" s="21"/>
      <c r="N420" s="21"/>
      <c r="O420" s="21"/>
      <c r="P420" s="21"/>
      <c r="Q420" s="21"/>
      <c r="R420" s="21"/>
      <c r="S420" s="21"/>
      <c r="T420" s="21"/>
      <c r="U420" s="41"/>
      <c r="V420" s="55"/>
      <c r="W420" s="55"/>
    </row>
    <row r="421" spans="1:23" s="47" customFormat="1" ht="15" customHeight="1">
      <c r="A421" s="344" t="s">
        <v>1</v>
      </c>
      <c r="B421" s="344"/>
      <c r="C421" s="344"/>
      <c r="D421" s="68" t="s">
        <v>583</v>
      </c>
      <c r="E421" s="61" t="s">
        <v>2</v>
      </c>
      <c r="F421" s="78" t="s">
        <v>584</v>
      </c>
      <c r="G421" s="79"/>
      <c r="H421" s="79"/>
      <c r="I421" s="79"/>
      <c r="J421" s="79"/>
      <c r="K421" s="79"/>
      <c r="L421" s="79"/>
      <c r="M421" s="79"/>
      <c r="N421" s="79"/>
      <c r="O421" s="79"/>
      <c r="P421" s="79"/>
      <c r="Q421" s="79"/>
      <c r="R421" s="79"/>
      <c r="S421" s="79"/>
      <c r="T421" s="79"/>
      <c r="U421" s="79"/>
      <c r="V421" s="66"/>
      <c r="W421" s="60"/>
    </row>
    <row r="422" spans="1:23" s="47" customFormat="1" ht="15" customHeight="1">
      <c r="A422" s="345" t="s">
        <v>4</v>
      </c>
      <c r="B422" s="345"/>
      <c r="C422" s="345"/>
      <c r="D422" s="183">
        <v>43291</v>
      </c>
      <c r="E422" s="65" t="s">
        <v>3</v>
      </c>
      <c r="F422" s="78" t="s">
        <v>585</v>
      </c>
      <c r="G422" s="79"/>
      <c r="H422" s="79"/>
      <c r="I422" s="79"/>
      <c r="J422" s="79"/>
      <c r="K422" s="79"/>
      <c r="L422" s="79"/>
      <c r="M422" s="79"/>
      <c r="N422" s="79"/>
      <c r="O422" s="79"/>
      <c r="P422" s="79"/>
      <c r="Q422" s="79"/>
      <c r="R422" s="79"/>
      <c r="S422" s="79"/>
      <c r="T422" s="79"/>
      <c r="U422" s="79"/>
      <c r="V422" s="66"/>
      <c r="W422" s="60"/>
    </row>
    <row r="423" spans="1:23" s="47" customFormat="1" ht="15" customHeight="1">
      <c r="A423" s="103" t="s">
        <v>587</v>
      </c>
      <c r="B423" s="104"/>
      <c r="C423" s="104"/>
      <c r="D423" s="105"/>
      <c r="E423" s="109">
        <f>SUM(W424:W425)</f>
        <v>6910</v>
      </c>
      <c r="F423" s="110"/>
      <c r="G423" s="110"/>
      <c r="H423" s="110"/>
      <c r="I423" s="110"/>
      <c r="J423" s="110"/>
      <c r="K423" s="110"/>
      <c r="L423" s="110"/>
      <c r="M423" s="110"/>
      <c r="N423" s="110"/>
      <c r="O423" s="110"/>
      <c r="P423" s="110"/>
      <c r="Q423" s="110"/>
      <c r="R423" s="110"/>
      <c r="S423" s="110"/>
      <c r="T423" s="110"/>
      <c r="U423" s="110"/>
      <c r="V423" s="110"/>
      <c r="W423" s="77"/>
    </row>
    <row r="424" spans="1:23" s="47" customFormat="1" ht="15" customHeight="1">
      <c r="A424" s="142">
        <v>132</v>
      </c>
      <c r="B424" s="139" t="s">
        <v>586</v>
      </c>
      <c r="C424" s="142">
        <v>15</v>
      </c>
      <c r="D424" s="143" t="s">
        <v>559</v>
      </c>
      <c r="E424" s="184">
        <v>286</v>
      </c>
      <c r="F424" s="34">
        <f>C424-G424</f>
        <v>13</v>
      </c>
      <c r="G424" s="33">
        <f t="shared" ref="G424:G425" si="136">SUM( H424:T424)</f>
        <v>2</v>
      </c>
      <c r="H424" s="20">
        <v>2</v>
      </c>
      <c r="I424" s="20"/>
      <c r="J424" s="20"/>
      <c r="K424" s="20"/>
      <c r="L424" s="20"/>
      <c r="M424" s="20"/>
      <c r="N424" s="20"/>
      <c r="O424" s="20"/>
      <c r="P424" s="20"/>
      <c r="Q424" s="20"/>
      <c r="R424" s="20"/>
      <c r="S424" s="20"/>
      <c r="T424" s="20"/>
      <c r="U424" s="69" t="s">
        <v>2</v>
      </c>
      <c r="V424" s="66">
        <f>G424*E424</f>
        <v>572</v>
      </c>
      <c r="W424" s="66">
        <f>C424*E424</f>
        <v>4290</v>
      </c>
    </row>
    <row r="425" spans="1:23" s="47" customFormat="1" ht="15" customHeight="1">
      <c r="A425" s="142">
        <v>134</v>
      </c>
      <c r="B425" s="139" t="s">
        <v>586</v>
      </c>
      <c r="C425" s="142">
        <v>10</v>
      </c>
      <c r="D425" s="143" t="s">
        <v>561</v>
      </c>
      <c r="E425" s="184">
        <v>262</v>
      </c>
      <c r="F425" s="34">
        <f>C425-G425</f>
        <v>9</v>
      </c>
      <c r="G425" s="33">
        <f t="shared" si="136"/>
        <v>1</v>
      </c>
      <c r="H425" s="20">
        <v>1</v>
      </c>
      <c r="I425" s="20"/>
      <c r="J425" s="20"/>
      <c r="K425" s="20"/>
      <c r="L425" s="20"/>
      <c r="M425" s="20"/>
      <c r="N425" s="20"/>
      <c r="O425" s="20"/>
      <c r="P425" s="20"/>
      <c r="Q425" s="20"/>
      <c r="R425" s="20"/>
      <c r="S425" s="20"/>
      <c r="T425" s="20"/>
      <c r="U425" s="69" t="s">
        <v>2</v>
      </c>
      <c r="V425" s="66">
        <f>G425*E425</f>
        <v>262</v>
      </c>
      <c r="W425" s="66">
        <f>C425*E425</f>
        <v>2620</v>
      </c>
    </row>
    <row r="426" spans="1:23" s="47" customFormat="1" ht="15" customHeight="1">
      <c r="A426" s="103" t="s">
        <v>588</v>
      </c>
      <c r="B426" s="185"/>
      <c r="C426" s="185"/>
      <c r="D426" s="186"/>
      <c r="E426" s="109">
        <f>SUM(W427:W441)</f>
        <v>25380</v>
      </c>
      <c r="F426" s="110"/>
      <c r="G426" s="110"/>
      <c r="H426" s="110"/>
      <c r="I426" s="110" t="str">
        <f t="shared" ref="I426" si="137">UPPER(D426)</f>
        <v/>
      </c>
      <c r="J426" s="110"/>
      <c r="K426" s="110"/>
      <c r="L426" s="110"/>
      <c r="M426" s="110"/>
      <c r="N426" s="110"/>
      <c r="O426" s="110"/>
      <c r="P426" s="110"/>
      <c r="Q426" s="110"/>
      <c r="R426" s="110"/>
      <c r="S426" s="110"/>
      <c r="T426" s="110"/>
      <c r="U426" s="110"/>
      <c r="V426" s="110"/>
      <c r="W426" s="77"/>
    </row>
    <row r="427" spans="1:23" s="47" customFormat="1" ht="15" customHeight="1">
      <c r="A427" s="48">
        <v>2</v>
      </c>
      <c r="B427" s="84" t="s">
        <v>586</v>
      </c>
      <c r="C427" s="49">
        <v>15</v>
      </c>
      <c r="D427" s="73" t="s">
        <v>438</v>
      </c>
      <c r="E427" s="23">
        <v>30</v>
      </c>
      <c r="F427" s="34">
        <f>C427-G427</f>
        <v>15</v>
      </c>
      <c r="G427" s="33">
        <f t="shared" ref="G427:G441" si="138">SUM( H427:T427)</f>
        <v>0</v>
      </c>
      <c r="H427" s="20"/>
      <c r="I427" s="20"/>
      <c r="J427" s="20"/>
      <c r="K427" s="20"/>
      <c r="L427" s="20"/>
      <c r="M427" s="20"/>
      <c r="N427" s="20"/>
      <c r="O427" s="20"/>
      <c r="P427" s="20"/>
      <c r="Q427" s="20"/>
      <c r="R427" s="20"/>
      <c r="S427" s="20"/>
      <c r="T427" s="20"/>
      <c r="U427" s="69" t="s">
        <v>2</v>
      </c>
      <c r="V427" s="66">
        <f>G427*E427</f>
        <v>0</v>
      </c>
      <c r="W427" s="66">
        <f>E427*C427</f>
        <v>450</v>
      </c>
    </row>
    <row r="428" spans="1:23" s="47" customFormat="1" ht="15" customHeight="1">
      <c r="A428" s="48">
        <v>3</v>
      </c>
      <c r="B428" s="84" t="s">
        <v>586</v>
      </c>
      <c r="C428" s="49">
        <v>10</v>
      </c>
      <c r="D428" s="73" t="s">
        <v>439</v>
      </c>
      <c r="E428" s="23">
        <v>70</v>
      </c>
      <c r="F428" s="34">
        <f t="shared" ref="F428:F441" si="139">C428-G428</f>
        <v>10</v>
      </c>
      <c r="G428" s="33">
        <f t="shared" si="138"/>
        <v>0</v>
      </c>
      <c r="H428" s="20"/>
      <c r="I428" s="20"/>
      <c r="J428" s="20"/>
      <c r="K428" s="20"/>
      <c r="L428" s="20"/>
      <c r="M428" s="20"/>
      <c r="N428" s="20"/>
      <c r="O428" s="20"/>
      <c r="P428" s="20"/>
      <c r="Q428" s="20"/>
      <c r="R428" s="20"/>
      <c r="S428" s="20"/>
      <c r="T428" s="20"/>
      <c r="U428" s="69" t="s">
        <v>2</v>
      </c>
      <c r="V428" s="66">
        <f t="shared" ref="V428:V441" si="140">G428*E428</f>
        <v>0</v>
      </c>
      <c r="W428" s="66">
        <f t="shared" ref="W428:W441" si="141">E428*C428</f>
        <v>700</v>
      </c>
    </row>
    <row r="429" spans="1:23" s="47" customFormat="1" ht="15" customHeight="1">
      <c r="A429" s="48">
        <v>8</v>
      </c>
      <c r="B429" s="84" t="s">
        <v>586</v>
      </c>
      <c r="C429" s="49">
        <v>10</v>
      </c>
      <c r="D429" s="73" t="s">
        <v>444</v>
      </c>
      <c r="E429" s="23">
        <v>30</v>
      </c>
      <c r="F429" s="34">
        <f t="shared" si="139"/>
        <v>10</v>
      </c>
      <c r="G429" s="33">
        <f t="shared" si="138"/>
        <v>0</v>
      </c>
      <c r="H429" s="20"/>
      <c r="I429" s="20"/>
      <c r="J429" s="20"/>
      <c r="K429" s="20"/>
      <c r="L429" s="20"/>
      <c r="M429" s="20"/>
      <c r="N429" s="20"/>
      <c r="O429" s="20"/>
      <c r="P429" s="20"/>
      <c r="Q429" s="20"/>
      <c r="R429" s="20"/>
      <c r="S429" s="20"/>
      <c r="T429" s="20"/>
      <c r="U429" s="69" t="s">
        <v>2</v>
      </c>
      <c r="V429" s="66">
        <f t="shared" si="140"/>
        <v>0</v>
      </c>
      <c r="W429" s="66">
        <f t="shared" si="141"/>
        <v>300</v>
      </c>
    </row>
    <row r="430" spans="1:23" s="47" customFormat="1" ht="15" customHeight="1">
      <c r="A430" s="48">
        <v>15</v>
      </c>
      <c r="B430" s="84" t="s">
        <v>586</v>
      </c>
      <c r="C430" s="49">
        <v>30</v>
      </c>
      <c r="D430" s="73" t="s">
        <v>451</v>
      </c>
      <c r="E430" s="23">
        <v>30</v>
      </c>
      <c r="F430" s="34">
        <f t="shared" si="139"/>
        <v>27</v>
      </c>
      <c r="G430" s="33">
        <f t="shared" si="138"/>
        <v>3</v>
      </c>
      <c r="H430" s="20">
        <v>3</v>
      </c>
      <c r="I430" s="20"/>
      <c r="J430" s="20"/>
      <c r="K430" s="20"/>
      <c r="L430" s="20"/>
      <c r="M430" s="20"/>
      <c r="N430" s="20"/>
      <c r="O430" s="20"/>
      <c r="P430" s="20"/>
      <c r="Q430" s="20"/>
      <c r="R430" s="20"/>
      <c r="S430" s="20"/>
      <c r="T430" s="20"/>
      <c r="U430" s="69" t="s">
        <v>2</v>
      </c>
      <c r="V430" s="66">
        <f t="shared" si="140"/>
        <v>90</v>
      </c>
      <c r="W430" s="66">
        <f t="shared" si="141"/>
        <v>900</v>
      </c>
    </row>
    <row r="431" spans="1:23" s="47" customFormat="1" ht="15" customHeight="1">
      <c r="A431" s="48">
        <v>16</v>
      </c>
      <c r="B431" s="84" t="s">
        <v>586</v>
      </c>
      <c r="C431" s="49">
        <v>25</v>
      </c>
      <c r="D431" s="73" t="s">
        <v>452</v>
      </c>
      <c r="E431" s="23">
        <v>40</v>
      </c>
      <c r="F431" s="34">
        <f t="shared" si="139"/>
        <v>22</v>
      </c>
      <c r="G431" s="33">
        <f t="shared" si="138"/>
        <v>3</v>
      </c>
      <c r="H431" s="20">
        <v>3</v>
      </c>
      <c r="I431" s="20"/>
      <c r="J431" s="20"/>
      <c r="K431" s="20"/>
      <c r="L431" s="20"/>
      <c r="M431" s="20"/>
      <c r="N431" s="20"/>
      <c r="O431" s="20"/>
      <c r="P431" s="20"/>
      <c r="Q431" s="20"/>
      <c r="R431" s="20"/>
      <c r="S431" s="20"/>
      <c r="T431" s="20"/>
      <c r="U431" s="69" t="s">
        <v>2</v>
      </c>
      <c r="V431" s="66">
        <f t="shared" si="140"/>
        <v>120</v>
      </c>
      <c r="W431" s="66">
        <f t="shared" si="141"/>
        <v>1000</v>
      </c>
    </row>
    <row r="432" spans="1:23" s="47" customFormat="1" ht="15" customHeight="1">
      <c r="A432" s="48">
        <v>17</v>
      </c>
      <c r="B432" s="84" t="s">
        <v>586</v>
      </c>
      <c r="C432" s="49">
        <v>15</v>
      </c>
      <c r="D432" s="73" t="s">
        <v>453</v>
      </c>
      <c r="E432" s="23">
        <v>33</v>
      </c>
      <c r="F432" s="34">
        <f t="shared" si="139"/>
        <v>15</v>
      </c>
      <c r="G432" s="33">
        <f t="shared" si="138"/>
        <v>0</v>
      </c>
      <c r="H432" s="20"/>
      <c r="I432" s="20"/>
      <c r="J432" s="20"/>
      <c r="K432" s="20"/>
      <c r="L432" s="20"/>
      <c r="M432" s="20"/>
      <c r="N432" s="20"/>
      <c r="O432" s="20"/>
      <c r="P432" s="20"/>
      <c r="Q432" s="20"/>
      <c r="R432" s="20"/>
      <c r="S432" s="20"/>
      <c r="T432" s="20"/>
      <c r="U432" s="69" t="s">
        <v>2</v>
      </c>
      <c r="V432" s="66">
        <f t="shared" si="140"/>
        <v>0</v>
      </c>
      <c r="W432" s="66">
        <f t="shared" si="141"/>
        <v>495</v>
      </c>
    </row>
    <row r="433" spans="1:23" s="47" customFormat="1" ht="15" customHeight="1">
      <c r="A433" s="48">
        <v>38</v>
      </c>
      <c r="B433" s="84" t="s">
        <v>586</v>
      </c>
      <c r="C433" s="49">
        <v>15</v>
      </c>
      <c r="D433" s="73" t="s">
        <v>474</v>
      </c>
      <c r="E433" s="23">
        <v>45</v>
      </c>
      <c r="F433" s="34">
        <f t="shared" si="139"/>
        <v>13</v>
      </c>
      <c r="G433" s="33">
        <f t="shared" si="138"/>
        <v>2</v>
      </c>
      <c r="H433" s="20">
        <v>2</v>
      </c>
      <c r="I433" s="20"/>
      <c r="J433" s="20"/>
      <c r="K433" s="20"/>
      <c r="L433" s="20"/>
      <c r="M433" s="20"/>
      <c r="N433" s="20"/>
      <c r="O433" s="20"/>
      <c r="P433" s="20"/>
      <c r="Q433" s="20"/>
      <c r="R433" s="20"/>
      <c r="S433" s="20"/>
      <c r="T433" s="20"/>
      <c r="U433" s="69" t="s">
        <v>2</v>
      </c>
      <c r="V433" s="66">
        <f t="shared" si="140"/>
        <v>90</v>
      </c>
      <c r="W433" s="66">
        <f t="shared" si="141"/>
        <v>675</v>
      </c>
    </row>
    <row r="434" spans="1:23" s="47" customFormat="1" ht="15" customHeight="1">
      <c r="A434" s="48">
        <v>39</v>
      </c>
      <c r="B434" s="84" t="s">
        <v>586</v>
      </c>
      <c r="C434" s="49">
        <v>30</v>
      </c>
      <c r="D434" s="73" t="s">
        <v>475</v>
      </c>
      <c r="E434" s="23">
        <v>40</v>
      </c>
      <c r="F434" s="34">
        <f t="shared" si="139"/>
        <v>24</v>
      </c>
      <c r="G434" s="33">
        <f t="shared" si="138"/>
        <v>6</v>
      </c>
      <c r="H434" s="20">
        <v>6</v>
      </c>
      <c r="I434" s="20"/>
      <c r="J434" s="20"/>
      <c r="K434" s="20"/>
      <c r="L434" s="20"/>
      <c r="M434" s="20"/>
      <c r="N434" s="20"/>
      <c r="O434" s="20"/>
      <c r="P434" s="20"/>
      <c r="Q434" s="20"/>
      <c r="R434" s="20"/>
      <c r="S434" s="20"/>
      <c r="T434" s="20"/>
      <c r="U434" s="69" t="s">
        <v>2</v>
      </c>
      <c r="V434" s="66">
        <f t="shared" si="140"/>
        <v>240</v>
      </c>
      <c r="W434" s="66">
        <f t="shared" si="141"/>
        <v>1200</v>
      </c>
    </row>
    <row r="435" spans="1:23" s="47" customFormat="1" ht="15" customHeight="1">
      <c r="A435" s="48">
        <v>47</v>
      </c>
      <c r="B435" s="84" t="s">
        <v>586</v>
      </c>
      <c r="C435" s="49">
        <v>15</v>
      </c>
      <c r="D435" s="73" t="s">
        <v>483</v>
      </c>
      <c r="E435" s="23">
        <v>140</v>
      </c>
      <c r="F435" s="34">
        <f t="shared" si="139"/>
        <v>15</v>
      </c>
      <c r="G435" s="33">
        <f t="shared" si="138"/>
        <v>0</v>
      </c>
      <c r="H435" s="20"/>
      <c r="I435" s="20"/>
      <c r="J435" s="20"/>
      <c r="K435" s="20"/>
      <c r="L435" s="20"/>
      <c r="M435" s="20"/>
      <c r="N435" s="20"/>
      <c r="O435" s="20"/>
      <c r="P435" s="20"/>
      <c r="Q435" s="20"/>
      <c r="R435" s="20"/>
      <c r="S435" s="20"/>
      <c r="T435" s="20"/>
      <c r="U435" s="69" t="s">
        <v>2</v>
      </c>
      <c r="V435" s="66">
        <f t="shared" si="140"/>
        <v>0</v>
      </c>
      <c r="W435" s="66">
        <f t="shared" si="141"/>
        <v>2100</v>
      </c>
    </row>
    <row r="436" spans="1:23" s="47" customFormat="1" ht="15" customHeight="1">
      <c r="A436" s="48">
        <v>72</v>
      </c>
      <c r="B436" s="84" t="s">
        <v>586</v>
      </c>
      <c r="C436" s="49">
        <v>40</v>
      </c>
      <c r="D436" s="73" t="s">
        <v>508</v>
      </c>
      <c r="E436" s="23">
        <v>65</v>
      </c>
      <c r="F436" s="34">
        <f t="shared" si="139"/>
        <v>37</v>
      </c>
      <c r="G436" s="33">
        <f t="shared" si="138"/>
        <v>3</v>
      </c>
      <c r="H436" s="20">
        <v>3</v>
      </c>
      <c r="I436" s="20"/>
      <c r="J436" s="20"/>
      <c r="K436" s="20"/>
      <c r="L436" s="20"/>
      <c r="M436" s="20"/>
      <c r="N436" s="20"/>
      <c r="O436" s="20"/>
      <c r="P436" s="20"/>
      <c r="Q436" s="20"/>
      <c r="R436" s="20"/>
      <c r="S436" s="20"/>
      <c r="T436" s="20"/>
      <c r="U436" s="69" t="s">
        <v>2</v>
      </c>
      <c r="V436" s="66">
        <f t="shared" si="140"/>
        <v>195</v>
      </c>
      <c r="W436" s="66">
        <f t="shared" si="141"/>
        <v>2600</v>
      </c>
    </row>
    <row r="437" spans="1:23" s="47" customFormat="1" ht="15" customHeight="1">
      <c r="A437" s="48">
        <v>89</v>
      </c>
      <c r="B437" s="84" t="s">
        <v>586</v>
      </c>
      <c r="C437" s="49">
        <v>30</v>
      </c>
      <c r="D437" s="73" t="s">
        <v>523</v>
      </c>
      <c r="E437" s="23">
        <v>60</v>
      </c>
      <c r="F437" s="34">
        <f t="shared" si="139"/>
        <v>30</v>
      </c>
      <c r="G437" s="33">
        <f t="shared" si="138"/>
        <v>0</v>
      </c>
      <c r="H437" s="20" t="s">
        <v>37</v>
      </c>
      <c r="I437" s="20"/>
      <c r="J437" s="20"/>
      <c r="K437" s="20"/>
      <c r="L437" s="20"/>
      <c r="M437" s="20"/>
      <c r="N437" s="20"/>
      <c r="O437" s="20"/>
      <c r="P437" s="20"/>
      <c r="Q437" s="20"/>
      <c r="R437" s="20"/>
      <c r="S437" s="20"/>
      <c r="T437" s="20"/>
      <c r="U437" s="69" t="s">
        <v>2</v>
      </c>
      <c r="V437" s="66">
        <f t="shared" si="140"/>
        <v>0</v>
      </c>
      <c r="W437" s="66">
        <f t="shared" si="141"/>
        <v>1800</v>
      </c>
    </row>
    <row r="438" spans="1:23" s="47" customFormat="1" ht="15" customHeight="1">
      <c r="A438" s="48">
        <v>96</v>
      </c>
      <c r="B438" s="84" t="s">
        <v>586</v>
      </c>
      <c r="C438" s="49">
        <v>100</v>
      </c>
      <c r="D438" s="73" t="s">
        <v>530</v>
      </c>
      <c r="E438" s="23">
        <v>40</v>
      </c>
      <c r="F438" s="34">
        <f t="shared" si="139"/>
        <v>58</v>
      </c>
      <c r="G438" s="33">
        <f t="shared" si="138"/>
        <v>42</v>
      </c>
      <c r="H438" s="20">
        <v>42</v>
      </c>
      <c r="I438" s="20"/>
      <c r="J438" s="20"/>
      <c r="K438" s="20"/>
      <c r="L438" s="20"/>
      <c r="M438" s="20"/>
      <c r="N438" s="20"/>
      <c r="O438" s="20"/>
      <c r="P438" s="20"/>
      <c r="Q438" s="20"/>
      <c r="R438" s="20"/>
      <c r="S438" s="20"/>
      <c r="T438" s="20"/>
      <c r="U438" s="69" t="s">
        <v>2</v>
      </c>
      <c r="V438" s="66">
        <f t="shared" si="140"/>
        <v>1680</v>
      </c>
      <c r="W438" s="66">
        <f t="shared" si="141"/>
        <v>4000</v>
      </c>
    </row>
    <row r="439" spans="1:23" s="47" customFormat="1" ht="15" customHeight="1">
      <c r="A439" s="48">
        <v>113</v>
      </c>
      <c r="B439" s="84" t="s">
        <v>586</v>
      </c>
      <c r="C439" s="49">
        <v>100</v>
      </c>
      <c r="D439" s="73" t="s">
        <v>543</v>
      </c>
      <c r="E439" s="23">
        <v>60</v>
      </c>
      <c r="F439" s="34">
        <f t="shared" si="139"/>
        <v>94</v>
      </c>
      <c r="G439" s="33">
        <f t="shared" si="138"/>
        <v>6</v>
      </c>
      <c r="H439" s="20">
        <v>6</v>
      </c>
      <c r="I439" s="20"/>
      <c r="J439" s="20"/>
      <c r="K439" s="20"/>
      <c r="L439" s="20"/>
      <c r="M439" s="20"/>
      <c r="N439" s="20"/>
      <c r="O439" s="20"/>
      <c r="P439" s="20"/>
      <c r="Q439" s="20"/>
      <c r="R439" s="20"/>
      <c r="S439" s="20"/>
      <c r="T439" s="20"/>
      <c r="U439" s="69" t="s">
        <v>2</v>
      </c>
      <c r="V439" s="66">
        <f t="shared" si="140"/>
        <v>360</v>
      </c>
      <c r="W439" s="66">
        <f t="shared" si="141"/>
        <v>6000</v>
      </c>
    </row>
    <row r="440" spans="1:23" s="47" customFormat="1" ht="15" customHeight="1">
      <c r="A440" s="48">
        <v>120</v>
      </c>
      <c r="B440" s="84" t="s">
        <v>586</v>
      </c>
      <c r="C440" s="49">
        <v>50</v>
      </c>
      <c r="D440" s="73" t="s">
        <v>550</v>
      </c>
      <c r="E440" s="23">
        <v>35</v>
      </c>
      <c r="F440" s="34">
        <f t="shared" si="139"/>
        <v>44</v>
      </c>
      <c r="G440" s="33">
        <f t="shared" si="138"/>
        <v>6</v>
      </c>
      <c r="H440" s="20">
        <v>6</v>
      </c>
      <c r="I440" s="20"/>
      <c r="J440" s="20"/>
      <c r="K440" s="20"/>
      <c r="L440" s="20"/>
      <c r="M440" s="20"/>
      <c r="N440" s="20"/>
      <c r="O440" s="20"/>
      <c r="P440" s="20"/>
      <c r="Q440" s="20"/>
      <c r="R440" s="20"/>
      <c r="S440" s="20"/>
      <c r="T440" s="20"/>
      <c r="U440" s="69" t="s">
        <v>2</v>
      </c>
      <c r="V440" s="66">
        <f t="shared" si="140"/>
        <v>210</v>
      </c>
      <c r="W440" s="66">
        <f t="shared" si="141"/>
        <v>1750</v>
      </c>
    </row>
    <row r="441" spans="1:23" s="47" customFormat="1" ht="15" customHeight="1">
      <c r="A441" s="48">
        <v>122</v>
      </c>
      <c r="B441" s="84" t="s">
        <v>586</v>
      </c>
      <c r="C441" s="49">
        <v>30</v>
      </c>
      <c r="D441" s="73" t="s">
        <v>552</v>
      </c>
      <c r="E441" s="23">
        <v>47</v>
      </c>
      <c r="F441" s="34">
        <f t="shared" si="139"/>
        <v>30</v>
      </c>
      <c r="G441" s="33">
        <f t="shared" si="138"/>
        <v>0</v>
      </c>
      <c r="H441" s="20" t="s">
        <v>37</v>
      </c>
      <c r="I441" s="20"/>
      <c r="J441" s="20"/>
      <c r="K441" s="20"/>
      <c r="L441" s="20"/>
      <c r="M441" s="20"/>
      <c r="N441" s="20"/>
      <c r="O441" s="20"/>
      <c r="P441" s="20"/>
      <c r="Q441" s="20"/>
      <c r="R441" s="20"/>
      <c r="S441" s="20"/>
      <c r="T441" s="20"/>
      <c r="U441" s="69" t="s">
        <v>2</v>
      </c>
      <c r="V441" s="66">
        <f t="shared" si="140"/>
        <v>0</v>
      </c>
      <c r="W441" s="66">
        <f t="shared" si="141"/>
        <v>1410</v>
      </c>
    </row>
    <row r="442" spans="1:23" s="47" customFormat="1" ht="15" customHeight="1">
      <c r="A442" s="103" t="s">
        <v>589</v>
      </c>
      <c r="B442" s="104"/>
      <c r="C442" s="104"/>
      <c r="D442" s="105"/>
      <c r="E442" s="109">
        <f>SUM(W443:W454)</f>
        <v>42304.000000000007</v>
      </c>
      <c r="F442" s="110"/>
      <c r="G442" s="110"/>
      <c r="H442" s="110"/>
      <c r="I442" s="110" t="str">
        <f t="shared" ref="I442" si="142">UPPER(D442)</f>
        <v/>
      </c>
      <c r="J442" s="110"/>
      <c r="K442" s="110"/>
      <c r="L442" s="110"/>
      <c r="M442" s="110"/>
      <c r="N442" s="110"/>
      <c r="O442" s="110"/>
      <c r="P442" s="110"/>
      <c r="Q442" s="110"/>
      <c r="R442" s="110"/>
      <c r="S442" s="110"/>
      <c r="T442" s="110"/>
      <c r="U442" s="110"/>
      <c r="V442" s="110"/>
      <c r="W442" s="77"/>
    </row>
    <row r="443" spans="1:23" s="47" customFormat="1" ht="15" customHeight="1">
      <c r="A443" s="48">
        <v>52</v>
      </c>
      <c r="B443" s="84" t="s">
        <v>586</v>
      </c>
      <c r="C443" s="49">
        <v>35</v>
      </c>
      <c r="D443" s="73" t="s">
        <v>488</v>
      </c>
      <c r="E443" s="23">
        <v>52.49</v>
      </c>
      <c r="F443" s="34">
        <f>C443-G443</f>
        <v>35</v>
      </c>
      <c r="G443" s="33">
        <f t="shared" ref="G443:G454" si="143">SUM( H443:T443)</f>
        <v>0</v>
      </c>
      <c r="H443" s="20"/>
      <c r="I443" s="20"/>
      <c r="J443" s="20"/>
      <c r="K443" s="20"/>
      <c r="L443" s="20"/>
      <c r="M443" s="20"/>
      <c r="N443" s="20"/>
      <c r="O443" s="20"/>
      <c r="P443" s="20"/>
      <c r="Q443" s="20"/>
      <c r="R443" s="20"/>
      <c r="S443" s="20"/>
      <c r="T443" s="20"/>
      <c r="U443" s="69" t="s">
        <v>2</v>
      </c>
      <c r="V443" s="66">
        <f>G443*E443</f>
        <v>0</v>
      </c>
      <c r="W443" s="66">
        <f>C443*E443</f>
        <v>1837.15</v>
      </c>
    </row>
    <row r="444" spans="1:23" s="47" customFormat="1" ht="15" customHeight="1">
      <c r="A444" s="48">
        <v>53</v>
      </c>
      <c r="B444" s="84" t="s">
        <v>586</v>
      </c>
      <c r="C444" s="49">
        <v>35</v>
      </c>
      <c r="D444" s="73" t="s">
        <v>489</v>
      </c>
      <c r="E444" s="23">
        <v>55.55</v>
      </c>
      <c r="F444" s="34">
        <f t="shared" ref="F444:F454" si="144">C444-G444</f>
        <v>35</v>
      </c>
      <c r="G444" s="33">
        <f t="shared" si="143"/>
        <v>0</v>
      </c>
      <c r="H444" s="20"/>
      <c r="I444" s="20"/>
      <c r="J444" s="20"/>
      <c r="K444" s="20"/>
      <c r="L444" s="20"/>
      <c r="M444" s="20"/>
      <c r="N444" s="20"/>
      <c r="O444" s="20"/>
      <c r="P444" s="20"/>
      <c r="Q444" s="20"/>
      <c r="R444" s="20"/>
      <c r="S444" s="20"/>
      <c r="T444" s="20"/>
      <c r="U444" s="69" t="s">
        <v>2</v>
      </c>
      <c r="V444" s="66">
        <f t="shared" ref="V444:V454" si="145">G444*E444</f>
        <v>0</v>
      </c>
      <c r="W444" s="66">
        <f t="shared" ref="W444:W454" si="146">C444*E444</f>
        <v>1944.25</v>
      </c>
    </row>
    <row r="445" spans="1:23" s="47" customFormat="1" ht="15" customHeight="1">
      <c r="A445" s="48">
        <v>56</v>
      </c>
      <c r="B445" s="84" t="s">
        <v>586</v>
      </c>
      <c r="C445" s="49">
        <v>20</v>
      </c>
      <c r="D445" s="73" t="s">
        <v>492</v>
      </c>
      <c r="E445" s="23">
        <v>42.77</v>
      </c>
      <c r="F445" s="34">
        <f t="shared" si="144"/>
        <v>17</v>
      </c>
      <c r="G445" s="33">
        <f t="shared" si="143"/>
        <v>3</v>
      </c>
      <c r="H445" s="20">
        <v>3</v>
      </c>
      <c r="I445" s="20"/>
      <c r="J445" s="20"/>
      <c r="K445" s="20"/>
      <c r="L445" s="20"/>
      <c r="M445" s="20"/>
      <c r="N445" s="20"/>
      <c r="O445" s="20"/>
      <c r="P445" s="20"/>
      <c r="Q445" s="20"/>
      <c r="R445" s="20"/>
      <c r="S445" s="20"/>
      <c r="T445" s="20"/>
      <c r="U445" s="69" t="s">
        <v>2</v>
      </c>
      <c r="V445" s="66">
        <f t="shared" si="145"/>
        <v>128.31</v>
      </c>
      <c r="W445" s="66">
        <f t="shared" si="146"/>
        <v>855.40000000000009</v>
      </c>
    </row>
    <row r="446" spans="1:23" s="47" customFormat="1" ht="15" customHeight="1">
      <c r="A446" s="48">
        <v>64</v>
      </c>
      <c r="B446" s="84" t="s">
        <v>586</v>
      </c>
      <c r="C446" s="49">
        <v>20</v>
      </c>
      <c r="D446" s="73" t="s">
        <v>500</v>
      </c>
      <c r="E446" s="23">
        <v>34.6</v>
      </c>
      <c r="F446" s="34">
        <f t="shared" si="144"/>
        <v>20</v>
      </c>
      <c r="G446" s="33">
        <f t="shared" si="143"/>
        <v>0</v>
      </c>
      <c r="H446" s="20"/>
      <c r="I446" s="20"/>
      <c r="J446" s="20"/>
      <c r="K446" s="20"/>
      <c r="L446" s="20"/>
      <c r="M446" s="20"/>
      <c r="N446" s="20"/>
      <c r="O446" s="20"/>
      <c r="P446" s="20"/>
      <c r="Q446" s="20"/>
      <c r="R446" s="20"/>
      <c r="S446" s="20"/>
      <c r="T446" s="20"/>
      <c r="U446" s="69" t="s">
        <v>2</v>
      </c>
      <c r="V446" s="66">
        <f t="shared" si="145"/>
        <v>0</v>
      </c>
      <c r="W446" s="66">
        <f t="shared" si="146"/>
        <v>692</v>
      </c>
    </row>
    <row r="447" spans="1:23" s="47" customFormat="1" ht="15" customHeight="1">
      <c r="A447" s="48">
        <v>68</v>
      </c>
      <c r="B447" s="84" t="s">
        <v>586</v>
      </c>
      <c r="C447" s="49">
        <v>100</v>
      </c>
      <c r="D447" s="73" t="s">
        <v>504</v>
      </c>
      <c r="E447" s="23">
        <v>30.79</v>
      </c>
      <c r="F447" s="34">
        <f t="shared" si="144"/>
        <v>25</v>
      </c>
      <c r="G447" s="33">
        <f t="shared" si="143"/>
        <v>75</v>
      </c>
      <c r="H447" s="20">
        <v>75</v>
      </c>
      <c r="I447" s="20"/>
      <c r="J447" s="20"/>
      <c r="K447" s="20"/>
      <c r="L447" s="20"/>
      <c r="M447" s="20"/>
      <c r="N447" s="20"/>
      <c r="O447" s="20"/>
      <c r="P447" s="20"/>
      <c r="Q447" s="20"/>
      <c r="R447" s="20"/>
      <c r="S447" s="20"/>
      <c r="T447" s="20"/>
      <c r="U447" s="69" t="s">
        <v>2</v>
      </c>
      <c r="V447" s="66">
        <f t="shared" si="145"/>
        <v>2309.25</v>
      </c>
      <c r="W447" s="66">
        <f t="shared" si="146"/>
        <v>3079</v>
      </c>
    </row>
    <row r="448" spans="1:23" s="47" customFormat="1" ht="15" customHeight="1">
      <c r="A448" s="48">
        <v>73</v>
      </c>
      <c r="B448" s="84" t="s">
        <v>586</v>
      </c>
      <c r="C448" s="49">
        <v>40</v>
      </c>
      <c r="D448" s="73" t="s">
        <v>509</v>
      </c>
      <c r="E448" s="23">
        <v>244.99</v>
      </c>
      <c r="F448" s="34">
        <f t="shared" si="144"/>
        <v>40</v>
      </c>
      <c r="G448" s="33">
        <f t="shared" si="143"/>
        <v>0</v>
      </c>
      <c r="H448" s="20"/>
      <c r="I448" s="20"/>
      <c r="J448" s="20"/>
      <c r="K448" s="20"/>
      <c r="L448" s="20"/>
      <c r="M448" s="20"/>
      <c r="N448" s="20"/>
      <c r="O448" s="20"/>
      <c r="P448" s="20"/>
      <c r="Q448" s="20"/>
      <c r="R448" s="20"/>
      <c r="S448" s="20"/>
      <c r="T448" s="20"/>
      <c r="U448" s="69" t="s">
        <v>2</v>
      </c>
      <c r="V448" s="66">
        <f t="shared" si="145"/>
        <v>0</v>
      </c>
      <c r="W448" s="66">
        <f t="shared" si="146"/>
        <v>9799.6</v>
      </c>
    </row>
    <row r="449" spans="1:23" s="47" customFormat="1" ht="15" customHeight="1">
      <c r="A449" s="48">
        <v>76</v>
      </c>
      <c r="B449" s="84" t="s">
        <v>586</v>
      </c>
      <c r="C449" s="49">
        <v>50</v>
      </c>
      <c r="D449" s="73" t="s">
        <v>512</v>
      </c>
      <c r="E449" s="23">
        <v>149.77000000000001</v>
      </c>
      <c r="F449" s="34">
        <f t="shared" si="144"/>
        <v>50</v>
      </c>
      <c r="G449" s="33">
        <f t="shared" si="143"/>
        <v>0</v>
      </c>
      <c r="H449" s="20"/>
      <c r="I449" s="20"/>
      <c r="J449" s="20"/>
      <c r="K449" s="20"/>
      <c r="L449" s="20"/>
      <c r="M449" s="20"/>
      <c r="N449" s="20"/>
      <c r="O449" s="20"/>
      <c r="P449" s="20"/>
      <c r="Q449" s="20"/>
      <c r="R449" s="20"/>
      <c r="S449" s="20"/>
      <c r="T449" s="20"/>
      <c r="U449" s="69" t="s">
        <v>2</v>
      </c>
      <c r="V449" s="66">
        <f t="shared" si="145"/>
        <v>0</v>
      </c>
      <c r="W449" s="66">
        <f t="shared" si="146"/>
        <v>7488.5000000000009</v>
      </c>
    </row>
    <row r="450" spans="1:23" s="47" customFormat="1" ht="15" customHeight="1">
      <c r="A450" s="48">
        <v>104</v>
      </c>
      <c r="B450" s="84" t="s">
        <v>586</v>
      </c>
      <c r="C450" s="49">
        <v>120</v>
      </c>
      <c r="D450" s="73" t="s">
        <v>535</v>
      </c>
      <c r="E450" s="23">
        <v>41.07</v>
      </c>
      <c r="F450" s="34">
        <f t="shared" si="144"/>
        <v>120</v>
      </c>
      <c r="G450" s="33">
        <f t="shared" si="143"/>
        <v>0</v>
      </c>
      <c r="H450" s="20"/>
      <c r="I450" s="20"/>
      <c r="J450" s="20"/>
      <c r="K450" s="20"/>
      <c r="L450" s="20"/>
      <c r="M450" s="20"/>
      <c r="N450" s="20"/>
      <c r="O450" s="20"/>
      <c r="P450" s="20"/>
      <c r="Q450" s="20"/>
      <c r="R450" s="20"/>
      <c r="S450" s="20"/>
      <c r="T450" s="20"/>
      <c r="U450" s="69" t="s">
        <v>2</v>
      </c>
      <c r="V450" s="66">
        <f t="shared" si="145"/>
        <v>0</v>
      </c>
      <c r="W450" s="66">
        <f t="shared" si="146"/>
        <v>4928.3999999999996</v>
      </c>
    </row>
    <row r="451" spans="1:23" s="47" customFormat="1" ht="15" customHeight="1">
      <c r="A451" s="48">
        <v>133</v>
      </c>
      <c r="B451" s="84" t="s">
        <v>586</v>
      </c>
      <c r="C451" s="49">
        <v>10</v>
      </c>
      <c r="D451" s="73" t="s">
        <v>560</v>
      </c>
      <c r="E451" s="23">
        <v>274.99</v>
      </c>
      <c r="F451" s="34">
        <f t="shared" si="144"/>
        <v>9</v>
      </c>
      <c r="G451" s="33">
        <f t="shared" si="143"/>
        <v>1</v>
      </c>
      <c r="H451" s="20">
        <v>1</v>
      </c>
      <c r="I451" s="20"/>
      <c r="J451" s="20"/>
      <c r="K451" s="20"/>
      <c r="L451" s="20"/>
      <c r="M451" s="20"/>
      <c r="N451" s="20"/>
      <c r="O451" s="20"/>
      <c r="P451" s="20"/>
      <c r="Q451" s="20"/>
      <c r="R451" s="20"/>
      <c r="S451" s="20"/>
      <c r="T451" s="20"/>
      <c r="U451" s="69" t="s">
        <v>2</v>
      </c>
      <c r="V451" s="66">
        <f t="shared" si="145"/>
        <v>274.99</v>
      </c>
      <c r="W451" s="66">
        <f t="shared" si="146"/>
        <v>2749.9</v>
      </c>
    </row>
    <row r="452" spans="1:23" s="47" customFormat="1" ht="15" customHeight="1">
      <c r="A452" s="48">
        <v>135</v>
      </c>
      <c r="B452" s="84" t="s">
        <v>586</v>
      </c>
      <c r="C452" s="49">
        <v>10</v>
      </c>
      <c r="D452" s="73" t="s">
        <v>562</v>
      </c>
      <c r="E452" s="23">
        <v>278.99</v>
      </c>
      <c r="F452" s="34">
        <f t="shared" si="144"/>
        <v>9</v>
      </c>
      <c r="G452" s="33">
        <f t="shared" si="143"/>
        <v>1</v>
      </c>
      <c r="H452" s="20">
        <v>1</v>
      </c>
      <c r="I452" s="20"/>
      <c r="J452" s="20"/>
      <c r="K452" s="20"/>
      <c r="L452" s="20"/>
      <c r="M452" s="20"/>
      <c r="N452" s="20"/>
      <c r="O452" s="20"/>
      <c r="P452" s="20"/>
      <c r="Q452" s="20"/>
      <c r="R452" s="20"/>
      <c r="S452" s="20"/>
      <c r="T452" s="20"/>
      <c r="U452" s="69" t="s">
        <v>2</v>
      </c>
      <c r="V452" s="66">
        <f t="shared" si="145"/>
        <v>278.99</v>
      </c>
      <c r="W452" s="66">
        <f t="shared" si="146"/>
        <v>2789.9</v>
      </c>
    </row>
    <row r="453" spans="1:23" s="47" customFormat="1" ht="15" customHeight="1">
      <c r="A453" s="48">
        <v>136</v>
      </c>
      <c r="B453" s="84" t="s">
        <v>586</v>
      </c>
      <c r="C453" s="49">
        <v>10</v>
      </c>
      <c r="D453" s="73" t="s">
        <v>563</v>
      </c>
      <c r="E453" s="23">
        <v>271.99</v>
      </c>
      <c r="F453" s="34">
        <f t="shared" si="144"/>
        <v>9</v>
      </c>
      <c r="G453" s="33">
        <f t="shared" si="143"/>
        <v>1</v>
      </c>
      <c r="H453" s="20">
        <v>1</v>
      </c>
      <c r="I453" s="20"/>
      <c r="J453" s="20"/>
      <c r="K453" s="20"/>
      <c r="L453" s="20"/>
      <c r="M453" s="20"/>
      <c r="N453" s="20"/>
      <c r="O453" s="20"/>
      <c r="P453" s="20"/>
      <c r="Q453" s="20"/>
      <c r="R453" s="20"/>
      <c r="S453" s="20"/>
      <c r="T453" s="20"/>
      <c r="U453" s="69" t="s">
        <v>2</v>
      </c>
      <c r="V453" s="66">
        <f t="shared" si="145"/>
        <v>271.99</v>
      </c>
      <c r="W453" s="66">
        <f t="shared" si="146"/>
        <v>2719.9</v>
      </c>
    </row>
    <row r="454" spans="1:23" s="47" customFormat="1" ht="15" customHeight="1">
      <c r="A454" s="48">
        <v>141</v>
      </c>
      <c r="B454" s="84" t="s">
        <v>586</v>
      </c>
      <c r="C454" s="49">
        <v>15</v>
      </c>
      <c r="D454" s="73" t="s">
        <v>568</v>
      </c>
      <c r="E454" s="23">
        <v>228</v>
      </c>
      <c r="F454" s="34">
        <f t="shared" si="144"/>
        <v>7</v>
      </c>
      <c r="G454" s="33">
        <f t="shared" si="143"/>
        <v>8</v>
      </c>
      <c r="H454" s="20">
        <v>8</v>
      </c>
      <c r="I454" s="20"/>
      <c r="J454" s="20"/>
      <c r="K454" s="20"/>
      <c r="L454" s="20"/>
      <c r="M454" s="20"/>
      <c r="N454" s="20"/>
      <c r="O454" s="20"/>
      <c r="P454" s="20"/>
      <c r="Q454" s="20"/>
      <c r="R454" s="20"/>
      <c r="S454" s="20"/>
      <c r="T454" s="20"/>
      <c r="U454" s="69" t="s">
        <v>2</v>
      </c>
      <c r="V454" s="66">
        <f t="shared" si="145"/>
        <v>1824</v>
      </c>
      <c r="W454" s="66">
        <f t="shared" si="146"/>
        <v>3420</v>
      </c>
    </row>
    <row r="455" spans="1:23" s="47" customFormat="1" ht="15" customHeight="1">
      <c r="A455" s="103" t="s">
        <v>590</v>
      </c>
      <c r="B455" s="104"/>
      <c r="C455" s="104"/>
      <c r="D455" s="105"/>
      <c r="E455" s="109">
        <f>SUM(W456:W460)</f>
        <v>30680</v>
      </c>
      <c r="F455" s="110"/>
      <c r="G455" s="110"/>
      <c r="H455" s="110"/>
      <c r="I455" s="110" t="str">
        <f t="shared" ref="I455" si="147">UPPER(D455)</f>
        <v/>
      </c>
      <c r="J455" s="110"/>
      <c r="K455" s="110"/>
      <c r="L455" s="110"/>
      <c r="M455" s="110"/>
      <c r="N455" s="110"/>
      <c r="O455" s="110"/>
      <c r="P455" s="110"/>
      <c r="Q455" s="110"/>
      <c r="R455" s="110"/>
      <c r="S455" s="110"/>
      <c r="T455" s="110"/>
      <c r="U455" s="110"/>
      <c r="V455" s="110"/>
      <c r="W455" s="77"/>
    </row>
    <row r="456" spans="1:23" s="47" customFormat="1" ht="15" customHeight="1">
      <c r="A456" s="48">
        <v>30</v>
      </c>
      <c r="B456" s="84" t="s">
        <v>586</v>
      </c>
      <c r="C456" s="49">
        <v>40</v>
      </c>
      <c r="D456" s="73" t="s">
        <v>466</v>
      </c>
      <c r="E456" s="23">
        <v>455</v>
      </c>
      <c r="F456" s="34">
        <f>C456-G456</f>
        <v>40</v>
      </c>
      <c r="G456" s="33">
        <f t="shared" ref="G456:G460" si="148">SUM( H456:T456)</f>
        <v>0</v>
      </c>
      <c r="H456" s="20"/>
      <c r="I456" s="20"/>
      <c r="J456" s="20"/>
      <c r="K456" s="20"/>
      <c r="L456" s="20"/>
      <c r="M456" s="20"/>
      <c r="N456" s="20"/>
      <c r="O456" s="20"/>
      <c r="P456" s="20"/>
      <c r="Q456" s="20"/>
      <c r="R456" s="20"/>
      <c r="S456" s="20"/>
      <c r="T456" s="20"/>
      <c r="U456" s="69" t="s">
        <v>2</v>
      </c>
      <c r="V456" s="66">
        <f>E456*G456</f>
        <v>0</v>
      </c>
      <c r="W456" s="66">
        <f>C456*E456</f>
        <v>18200</v>
      </c>
    </row>
    <row r="457" spans="1:23" s="47" customFormat="1" ht="15" customHeight="1">
      <c r="A457" s="48">
        <v>145</v>
      </c>
      <c r="B457" s="84" t="s">
        <v>586</v>
      </c>
      <c r="C457" s="49">
        <v>10</v>
      </c>
      <c r="D457" s="73" t="s">
        <v>572</v>
      </c>
      <c r="E457" s="23">
        <v>312</v>
      </c>
      <c r="F457" s="34">
        <f t="shared" ref="F457:F460" si="149">C457-G457</f>
        <v>10</v>
      </c>
      <c r="G457" s="33">
        <f t="shared" si="148"/>
        <v>0</v>
      </c>
      <c r="H457" s="20"/>
      <c r="I457" s="20"/>
      <c r="J457" s="20"/>
      <c r="K457" s="20"/>
      <c r="L457" s="20"/>
      <c r="M457" s="20"/>
      <c r="N457" s="20"/>
      <c r="O457" s="20"/>
      <c r="P457" s="20"/>
      <c r="Q457" s="20"/>
      <c r="R457" s="20"/>
      <c r="S457" s="20"/>
      <c r="T457" s="20"/>
      <c r="U457" s="69" t="s">
        <v>2</v>
      </c>
      <c r="V457" s="66">
        <f t="shared" ref="V457:V460" si="150">E457*G457</f>
        <v>0</v>
      </c>
      <c r="W457" s="66">
        <f t="shared" ref="W457:W460" si="151">C457*E457</f>
        <v>3120</v>
      </c>
    </row>
    <row r="458" spans="1:23" s="47" customFormat="1" ht="15" customHeight="1">
      <c r="A458" s="48">
        <v>146</v>
      </c>
      <c r="B458" s="84" t="s">
        <v>586</v>
      </c>
      <c r="C458" s="49">
        <v>10</v>
      </c>
      <c r="D458" s="73" t="s">
        <v>573</v>
      </c>
      <c r="E458" s="23">
        <v>312</v>
      </c>
      <c r="F458" s="34">
        <f t="shared" si="149"/>
        <v>10</v>
      </c>
      <c r="G458" s="33">
        <f t="shared" si="148"/>
        <v>0</v>
      </c>
      <c r="H458" s="20"/>
      <c r="I458" s="20"/>
      <c r="J458" s="20"/>
      <c r="K458" s="20"/>
      <c r="L458" s="20"/>
      <c r="M458" s="20"/>
      <c r="N458" s="20"/>
      <c r="O458" s="20"/>
      <c r="P458" s="20"/>
      <c r="Q458" s="20"/>
      <c r="R458" s="20"/>
      <c r="S458" s="20"/>
      <c r="T458" s="20"/>
      <c r="U458" s="69" t="s">
        <v>2</v>
      </c>
      <c r="V458" s="66">
        <f t="shared" si="150"/>
        <v>0</v>
      </c>
      <c r="W458" s="66">
        <f t="shared" si="151"/>
        <v>3120</v>
      </c>
    </row>
    <row r="459" spans="1:23" s="47" customFormat="1" ht="15" customHeight="1">
      <c r="A459" s="48">
        <v>147</v>
      </c>
      <c r="B459" s="84" t="s">
        <v>586</v>
      </c>
      <c r="C459" s="49">
        <v>10</v>
      </c>
      <c r="D459" s="73" t="s">
        <v>574</v>
      </c>
      <c r="E459" s="23">
        <v>312</v>
      </c>
      <c r="F459" s="34">
        <f t="shared" si="149"/>
        <v>10</v>
      </c>
      <c r="G459" s="33">
        <f t="shared" si="148"/>
        <v>0</v>
      </c>
      <c r="H459" s="20"/>
      <c r="I459" s="20"/>
      <c r="J459" s="20"/>
      <c r="K459" s="20"/>
      <c r="L459" s="20"/>
      <c r="M459" s="20"/>
      <c r="N459" s="20"/>
      <c r="O459" s="20"/>
      <c r="P459" s="20"/>
      <c r="Q459" s="20"/>
      <c r="R459" s="20"/>
      <c r="S459" s="20"/>
      <c r="T459" s="20"/>
      <c r="U459" s="69" t="s">
        <v>2</v>
      </c>
      <c r="V459" s="66">
        <f t="shared" si="150"/>
        <v>0</v>
      </c>
      <c r="W459" s="66">
        <f t="shared" si="151"/>
        <v>3120</v>
      </c>
    </row>
    <row r="460" spans="1:23" s="47" customFormat="1" ht="15" customHeight="1">
      <c r="A460" s="48">
        <v>148</v>
      </c>
      <c r="B460" s="84" t="s">
        <v>586</v>
      </c>
      <c r="C460" s="49">
        <v>10</v>
      </c>
      <c r="D460" s="73" t="s">
        <v>575</v>
      </c>
      <c r="E460" s="23">
        <v>312</v>
      </c>
      <c r="F460" s="34">
        <f t="shared" si="149"/>
        <v>10</v>
      </c>
      <c r="G460" s="33">
        <f t="shared" si="148"/>
        <v>0</v>
      </c>
      <c r="H460" s="20"/>
      <c r="I460" s="20"/>
      <c r="J460" s="20"/>
      <c r="K460" s="20"/>
      <c r="L460" s="20"/>
      <c r="M460" s="20"/>
      <c r="N460" s="20"/>
      <c r="O460" s="20"/>
      <c r="P460" s="20"/>
      <c r="Q460" s="20"/>
      <c r="R460" s="20"/>
      <c r="S460" s="20"/>
      <c r="T460" s="20"/>
      <c r="U460" s="69" t="s">
        <v>2</v>
      </c>
      <c r="V460" s="66">
        <f t="shared" si="150"/>
        <v>0</v>
      </c>
      <c r="W460" s="66">
        <f t="shared" si="151"/>
        <v>3120</v>
      </c>
    </row>
    <row r="461" spans="1:23" s="47" customFormat="1" ht="15" customHeight="1">
      <c r="A461" s="103" t="s">
        <v>591</v>
      </c>
      <c r="B461" s="104"/>
      <c r="C461" s="104"/>
      <c r="D461" s="105"/>
      <c r="E461" s="109">
        <f>SUM(W462:W472)</f>
        <v>25390</v>
      </c>
      <c r="F461" s="110"/>
      <c r="G461" s="110"/>
      <c r="H461" s="110"/>
      <c r="I461" s="110" t="str">
        <f t="shared" ref="I461" si="152">UPPER(D461)</f>
        <v/>
      </c>
      <c r="J461" s="110"/>
      <c r="K461" s="110"/>
      <c r="L461" s="110"/>
      <c r="M461" s="110"/>
      <c r="N461" s="110"/>
      <c r="O461" s="110"/>
      <c r="P461" s="110"/>
      <c r="Q461" s="110"/>
      <c r="R461" s="110"/>
      <c r="S461" s="110"/>
      <c r="T461" s="110"/>
      <c r="U461" s="110"/>
      <c r="V461" s="110"/>
      <c r="W461" s="77"/>
    </row>
    <row r="462" spans="1:23" s="47" customFormat="1" ht="15" customHeight="1">
      <c r="A462" s="48">
        <v>4</v>
      </c>
      <c r="B462" s="84" t="s">
        <v>586</v>
      </c>
      <c r="C462" s="49">
        <v>50</v>
      </c>
      <c r="D462" s="73" t="s">
        <v>440</v>
      </c>
      <c r="E462" s="23">
        <v>26.8</v>
      </c>
      <c r="F462" s="34">
        <f>C462-G462</f>
        <v>41</v>
      </c>
      <c r="G462" s="33">
        <f t="shared" ref="G462:G472" si="153">SUM( H462:T462)</f>
        <v>9</v>
      </c>
      <c r="H462" s="20">
        <v>9</v>
      </c>
      <c r="I462" s="20"/>
      <c r="J462" s="20"/>
      <c r="K462" s="20"/>
      <c r="L462" s="20"/>
      <c r="M462" s="20"/>
      <c r="N462" s="20"/>
      <c r="O462" s="20"/>
      <c r="P462" s="20"/>
      <c r="Q462" s="20"/>
      <c r="R462" s="20"/>
      <c r="S462" s="20"/>
      <c r="T462" s="20"/>
      <c r="U462" s="69" t="s">
        <v>2</v>
      </c>
      <c r="V462" s="66">
        <f>E462*G462</f>
        <v>241.20000000000002</v>
      </c>
      <c r="W462" s="66">
        <f>C462*E462</f>
        <v>1340</v>
      </c>
    </row>
    <row r="463" spans="1:23" s="47" customFormat="1" ht="15" customHeight="1">
      <c r="A463" s="48">
        <v>5</v>
      </c>
      <c r="B463" s="84" t="s">
        <v>586</v>
      </c>
      <c r="C463" s="49">
        <v>25</v>
      </c>
      <c r="D463" s="73" t="s">
        <v>441</v>
      </c>
      <c r="E463" s="23">
        <v>55.5</v>
      </c>
      <c r="F463" s="34">
        <f t="shared" ref="F463:F472" si="154">C463-G463</f>
        <v>18</v>
      </c>
      <c r="G463" s="33">
        <f t="shared" si="153"/>
        <v>7</v>
      </c>
      <c r="H463" s="20">
        <v>7</v>
      </c>
      <c r="I463" s="20"/>
      <c r="J463" s="20"/>
      <c r="K463" s="20"/>
      <c r="L463" s="20"/>
      <c r="M463" s="20"/>
      <c r="N463" s="20"/>
      <c r="O463" s="20"/>
      <c r="P463" s="20"/>
      <c r="Q463" s="20"/>
      <c r="R463" s="20"/>
      <c r="S463" s="20"/>
      <c r="T463" s="20"/>
      <c r="U463" s="69" t="s">
        <v>2</v>
      </c>
      <c r="V463" s="66">
        <f t="shared" ref="V463:V472" si="155">E463*G463</f>
        <v>388.5</v>
      </c>
      <c r="W463" s="66">
        <f t="shared" ref="W463:W472" si="156">C463*E463</f>
        <v>1387.5</v>
      </c>
    </row>
    <row r="464" spans="1:23" s="47" customFormat="1" ht="15" customHeight="1">
      <c r="A464" s="48">
        <v>6</v>
      </c>
      <c r="B464" s="84" t="s">
        <v>586</v>
      </c>
      <c r="C464" s="49">
        <v>35</v>
      </c>
      <c r="D464" s="73" t="s">
        <v>442</v>
      </c>
      <c r="E464" s="23">
        <v>25.9</v>
      </c>
      <c r="F464" s="34">
        <f t="shared" si="154"/>
        <v>35</v>
      </c>
      <c r="G464" s="33">
        <f t="shared" si="153"/>
        <v>0</v>
      </c>
      <c r="H464" s="20" t="s">
        <v>37</v>
      </c>
      <c r="I464" s="20"/>
      <c r="J464" s="20"/>
      <c r="K464" s="20"/>
      <c r="L464" s="20"/>
      <c r="M464" s="20"/>
      <c r="N464" s="20"/>
      <c r="O464" s="20"/>
      <c r="P464" s="20"/>
      <c r="Q464" s="20"/>
      <c r="R464" s="20"/>
      <c r="S464" s="20"/>
      <c r="T464" s="20"/>
      <c r="U464" s="69" t="s">
        <v>2</v>
      </c>
      <c r="V464" s="66">
        <f t="shared" si="155"/>
        <v>0</v>
      </c>
      <c r="W464" s="66">
        <f t="shared" si="156"/>
        <v>906.5</v>
      </c>
    </row>
    <row r="465" spans="1:23" s="47" customFormat="1" ht="15" customHeight="1">
      <c r="A465" s="48">
        <v>7</v>
      </c>
      <c r="B465" s="84" t="s">
        <v>586</v>
      </c>
      <c r="C465" s="49">
        <v>30</v>
      </c>
      <c r="D465" s="73" t="s">
        <v>443</v>
      </c>
      <c r="E465" s="23">
        <v>57</v>
      </c>
      <c r="F465" s="34">
        <f t="shared" si="154"/>
        <v>30</v>
      </c>
      <c r="G465" s="33">
        <f t="shared" si="153"/>
        <v>0</v>
      </c>
      <c r="H465" s="20" t="s">
        <v>37</v>
      </c>
      <c r="I465" s="20"/>
      <c r="J465" s="20"/>
      <c r="K465" s="20"/>
      <c r="L465" s="20"/>
      <c r="M465" s="20"/>
      <c r="N465" s="20"/>
      <c r="O465" s="20"/>
      <c r="P465" s="20"/>
      <c r="Q465" s="20"/>
      <c r="R465" s="20"/>
      <c r="S465" s="20"/>
      <c r="T465" s="20"/>
      <c r="U465" s="69" t="s">
        <v>2</v>
      </c>
      <c r="V465" s="66">
        <f t="shared" si="155"/>
        <v>0</v>
      </c>
      <c r="W465" s="66">
        <f t="shared" si="156"/>
        <v>1710</v>
      </c>
    </row>
    <row r="466" spans="1:23" s="47" customFormat="1" ht="15" customHeight="1">
      <c r="A466" s="48">
        <v>9</v>
      </c>
      <c r="B466" s="84" t="s">
        <v>586</v>
      </c>
      <c r="C466" s="49">
        <v>30</v>
      </c>
      <c r="D466" s="73" t="s">
        <v>445</v>
      </c>
      <c r="E466" s="23">
        <v>26.5</v>
      </c>
      <c r="F466" s="34">
        <f t="shared" si="154"/>
        <v>30</v>
      </c>
      <c r="G466" s="33">
        <f t="shared" si="153"/>
        <v>0</v>
      </c>
      <c r="H466" s="20" t="s">
        <v>37</v>
      </c>
      <c r="I466" s="20"/>
      <c r="J466" s="20"/>
      <c r="K466" s="20"/>
      <c r="L466" s="20"/>
      <c r="M466" s="20"/>
      <c r="N466" s="20"/>
      <c r="O466" s="20"/>
      <c r="P466" s="20"/>
      <c r="Q466" s="20"/>
      <c r="R466" s="20"/>
      <c r="S466" s="20"/>
      <c r="T466" s="20"/>
      <c r="U466" s="69" t="s">
        <v>2</v>
      </c>
      <c r="V466" s="66">
        <f t="shared" si="155"/>
        <v>0</v>
      </c>
      <c r="W466" s="66">
        <f t="shared" si="156"/>
        <v>795</v>
      </c>
    </row>
    <row r="467" spans="1:23" s="47" customFormat="1" ht="15" customHeight="1">
      <c r="A467" s="48">
        <v>10</v>
      </c>
      <c r="B467" s="84" t="s">
        <v>586</v>
      </c>
      <c r="C467" s="49">
        <v>40</v>
      </c>
      <c r="D467" s="73" t="s">
        <v>446</v>
      </c>
      <c r="E467" s="23">
        <v>56.5</v>
      </c>
      <c r="F467" s="34">
        <f t="shared" si="154"/>
        <v>40</v>
      </c>
      <c r="G467" s="33">
        <f t="shared" si="153"/>
        <v>0</v>
      </c>
      <c r="H467" s="20" t="s">
        <v>37</v>
      </c>
      <c r="I467" s="20"/>
      <c r="J467" s="20"/>
      <c r="K467" s="20"/>
      <c r="L467" s="20"/>
      <c r="M467" s="20"/>
      <c r="N467" s="20"/>
      <c r="O467" s="20"/>
      <c r="P467" s="20"/>
      <c r="Q467" s="20"/>
      <c r="R467" s="20"/>
      <c r="S467" s="20"/>
      <c r="T467" s="20"/>
      <c r="U467" s="69" t="s">
        <v>2</v>
      </c>
      <c r="V467" s="66">
        <f t="shared" si="155"/>
        <v>0</v>
      </c>
      <c r="W467" s="66">
        <f t="shared" si="156"/>
        <v>2260</v>
      </c>
    </row>
    <row r="468" spans="1:23" s="47" customFormat="1" ht="15" customHeight="1">
      <c r="A468" s="48">
        <v>29</v>
      </c>
      <c r="B468" s="84" t="s">
        <v>586</v>
      </c>
      <c r="C468" s="49">
        <v>350</v>
      </c>
      <c r="D468" s="73" t="s">
        <v>465</v>
      </c>
      <c r="E468" s="23">
        <v>19.899999999999999</v>
      </c>
      <c r="F468" s="34">
        <f t="shared" si="154"/>
        <v>298</v>
      </c>
      <c r="G468" s="33">
        <f t="shared" si="153"/>
        <v>52</v>
      </c>
      <c r="H468" s="20">
        <v>52</v>
      </c>
      <c r="I468" s="20"/>
      <c r="J468" s="20"/>
      <c r="K468" s="20"/>
      <c r="L468" s="20"/>
      <c r="M468" s="20"/>
      <c r="N468" s="20"/>
      <c r="O468" s="20"/>
      <c r="P468" s="20"/>
      <c r="Q468" s="20"/>
      <c r="R468" s="20"/>
      <c r="S468" s="20"/>
      <c r="T468" s="20"/>
      <c r="U468" s="69" t="s">
        <v>2</v>
      </c>
      <c r="V468" s="66">
        <f t="shared" si="155"/>
        <v>1034.8</v>
      </c>
      <c r="W468" s="66">
        <f t="shared" si="156"/>
        <v>6964.9999999999991</v>
      </c>
    </row>
    <row r="469" spans="1:23" s="47" customFormat="1" ht="15" customHeight="1">
      <c r="A469" s="48">
        <v>107</v>
      </c>
      <c r="B469" s="84" t="s">
        <v>586</v>
      </c>
      <c r="C469" s="49">
        <v>30</v>
      </c>
      <c r="D469" s="73" t="s">
        <v>538</v>
      </c>
      <c r="E469" s="23">
        <v>29.9</v>
      </c>
      <c r="F469" s="34">
        <f t="shared" si="154"/>
        <v>30</v>
      </c>
      <c r="G469" s="33">
        <f t="shared" si="153"/>
        <v>0</v>
      </c>
      <c r="H469" s="20" t="s">
        <v>37</v>
      </c>
      <c r="I469" s="20"/>
      <c r="J469" s="20"/>
      <c r="K469" s="20"/>
      <c r="L469" s="20"/>
      <c r="M469" s="20"/>
      <c r="N469" s="20"/>
      <c r="O469" s="20"/>
      <c r="P469" s="20"/>
      <c r="Q469" s="20"/>
      <c r="R469" s="20"/>
      <c r="S469" s="20"/>
      <c r="T469" s="20"/>
      <c r="U469" s="69" t="s">
        <v>2</v>
      </c>
      <c r="V469" s="66">
        <f t="shared" si="155"/>
        <v>0</v>
      </c>
      <c r="W469" s="66">
        <f t="shared" si="156"/>
        <v>897</v>
      </c>
    </row>
    <row r="470" spans="1:23" s="47" customFormat="1" ht="15" customHeight="1">
      <c r="A470" s="48">
        <v>108</v>
      </c>
      <c r="B470" s="84" t="s">
        <v>586</v>
      </c>
      <c r="C470" s="49">
        <v>30</v>
      </c>
      <c r="D470" s="73" t="s">
        <v>539</v>
      </c>
      <c r="E470" s="187">
        <v>50</v>
      </c>
      <c r="F470" s="34">
        <f t="shared" si="154"/>
        <v>30</v>
      </c>
      <c r="G470" s="33">
        <f t="shared" si="153"/>
        <v>0</v>
      </c>
      <c r="H470" s="20" t="s">
        <v>37</v>
      </c>
      <c r="I470" s="20"/>
      <c r="J470" s="20"/>
      <c r="K470" s="20"/>
      <c r="L470" s="20"/>
      <c r="M470" s="20"/>
      <c r="N470" s="20"/>
      <c r="O470" s="20"/>
      <c r="P470" s="20"/>
      <c r="Q470" s="20"/>
      <c r="R470" s="20"/>
      <c r="S470" s="20"/>
      <c r="T470" s="20"/>
      <c r="U470" s="69" t="s">
        <v>2</v>
      </c>
      <c r="V470" s="66">
        <f t="shared" si="155"/>
        <v>0</v>
      </c>
      <c r="W470" s="66">
        <f t="shared" si="156"/>
        <v>1500</v>
      </c>
    </row>
    <row r="471" spans="1:23" s="47" customFormat="1" ht="15" customHeight="1">
      <c r="A471" s="48">
        <v>109</v>
      </c>
      <c r="B471" s="84" t="s">
        <v>586</v>
      </c>
      <c r="C471" s="49">
        <v>30</v>
      </c>
      <c r="D471" s="73" t="s">
        <v>1047</v>
      </c>
      <c r="E471" s="23">
        <v>34.299999999999997</v>
      </c>
      <c r="F471" s="34">
        <f t="shared" si="154"/>
        <v>26</v>
      </c>
      <c r="G471" s="33">
        <f t="shared" si="153"/>
        <v>4</v>
      </c>
      <c r="H471" s="20">
        <v>4</v>
      </c>
      <c r="I471" s="20"/>
      <c r="J471" s="20"/>
      <c r="K471" s="20"/>
      <c r="L471" s="20"/>
      <c r="M471" s="20"/>
      <c r="N471" s="20"/>
      <c r="O471" s="20"/>
      <c r="P471" s="20"/>
      <c r="Q471" s="20"/>
      <c r="R471" s="20"/>
      <c r="S471" s="20"/>
      <c r="T471" s="20"/>
      <c r="U471" s="69" t="s">
        <v>2</v>
      </c>
      <c r="V471" s="66">
        <f t="shared" si="155"/>
        <v>137.19999999999999</v>
      </c>
      <c r="W471" s="66">
        <f t="shared" si="156"/>
        <v>1029</v>
      </c>
    </row>
    <row r="472" spans="1:23" s="47" customFormat="1" ht="15" customHeight="1">
      <c r="A472" s="48">
        <v>116</v>
      </c>
      <c r="B472" s="84" t="s">
        <v>586</v>
      </c>
      <c r="C472" s="49">
        <v>200</v>
      </c>
      <c r="D472" s="73" t="s">
        <v>546</v>
      </c>
      <c r="E472" s="23">
        <v>33</v>
      </c>
      <c r="F472" s="34">
        <f t="shared" si="154"/>
        <v>200</v>
      </c>
      <c r="G472" s="33">
        <f t="shared" si="153"/>
        <v>0</v>
      </c>
      <c r="H472" s="20"/>
      <c r="I472" s="20"/>
      <c r="J472" s="20"/>
      <c r="K472" s="20"/>
      <c r="L472" s="20"/>
      <c r="M472" s="20"/>
      <c r="N472" s="20"/>
      <c r="O472" s="20"/>
      <c r="P472" s="20"/>
      <c r="Q472" s="20"/>
      <c r="R472" s="20"/>
      <c r="S472" s="20"/>
      <c r="T472" s="20"/>
      <c r="U472" s="69" t="s">
        <v>2</v>
      </c>
      <c r="V472" s="66">
        <f t="shared" si="155"/>
        <v>0</v>
      </c>
      <c r="W472" s="66">
        <f t="shared" si="156"/>
        <v>6600</v>
      </c>
    </row>
    <row r="473" spans="1:23" s="47" customFormat="1" ht="15" customHeight="1">
      <c r="A473" s="103" t="s">
        <v>592</v>
      </c>
      <c r="B473" s="104"/>
      <c r="C473" s="104"/>
      <c r="D473" s="105"/>
      <c r="E473" s="109">
        <f>SUM(W474:W476)</f>
        <v>9500</v>
      </c>
      <c r="F473" s="110"/>
      <c r="G473" s="110"/>
      <c r="H473" s="110"/>
      <c r="I473" s="110" t="str">
        <f t="shared" ref="I473" si="157">UPPER(D473)</f>
        <v/>
      </c>
      <c r="J473" s="110"/>
      <c r="K473" s="110"/>
      <c r="L473" s="110"/>
      <c r="M473" s="110"/>
      <c r="N473" s="110"/>
      <c r="O473" s="110"/>
      <c r="P473" s="110"/>
      <c r="Q473" s="110"/>
      <c r="R473" s="110"/>
      <c r="S473" s="110"/>
      <c r="T473" s="110"/>
      <c r="U473" s="110"/>
      <c r="V473" s="110"/>
      <c r="W473" s="77"/>
    </row>
    <row r="474" spans="1:23" s="47" customFormat="1" ht="15" customHeight="1">
      <c r="A474" s="48">
        <v>60</v>
      </c>
      <c r="B474" s="84" t="s">
        <v>586</v>
      </c>
      <c r="C474" s="49">
        <v>20</v>
      </c>
      <c r="D474" s="73" t="s">
        <v>496</v>
      </c>
      <c r="E474" s="23">
        <v>65</v>
      </c>
      <c r="F474" s="34">
        <f>C474-G474</f>
        <v>20</v>
      </c>
      <c r="G474" s="33">
        <f t="shared" ref="G474:G476" si="158">SUM( H474:T474)</f>
        <v>0</v>
      </c>
      <c r="H474" s="20"/>
      <c r="I474" s="20"/>
      <c r="J474" s="20"/>
      <c r="K474" s="20"/>
      <c r="L474" s="20"/>
      <c r="M474" s="20"/>
      <c r="N474" s="20"/>
      <c r="O474" s="20"/>
      <c r="P474" s="20"/>
      <c r="Q474" s="20"/>
      <c r="R474" s="20"/>
      <c r="S474" s="20"/>
      <c r="T474" s="20"/>
      <c r="U474" s="69" t="s">
        <v>2</v>
      </c>
      <c r="V474" s="66">
        <f>E474*G474</f>
        <v>0</v>
      </c>
      <c r="W474" s="66">
        <f>C474*E474</f>
        <v>1300</v>
      </c>
    </row>
    <row r="475" spans="1:23" s="47" customFormat="1" ht="15" customHeight="1">
      <c r="A475" s="48">
        <v>61</v>
      </c>
      <c r="B475" s="84" t="s">
        <v>586</v>
      </c>
      <c r="C475" s="49">
        <v>20</v>
      </c>
      <c r="D475" s="73" t="s">
        <v>497</v>
      </c>
      <c r="E475" s="23">
        <v>65</v>
      </c>
      <c r="F475" s="34">
        <f t="shared" ref="F475:F476" si="159">C475-G475</f>
        <v>20</v>
      </c>
      <c r="G475" s="33">
        <f t="shared" si="158"/>
        <v>0</v>
      </c>
      <c r="H475" s="20"/>
      <c r="I475" s="20"/>
      <c r="J475" s="20"/>
      <c r="K475" s="20"/>
      <c r="L475" s="20"/>
      <c r="M475" s="20"/>
      <c r="N475" s="20"/>
      <c r="O475" s="20"/>
      <c r="P475" s="20"/>
      <c r="Q475" s="20"/>
      <c r="R475" s="20"/>
      <c r="S475" s="20"/>
      <c r="T475" s="20"/>
      <c r="U475" s="69" t="s">
        <v>2</v>
      </c>
      <c r="V475" s="66">
        <f t="shared" ref="V475:V476" si="160">E475*G475</f>
        <v>0</v>
      </c>
      <c r="W475" s="66">
        <f t="shared" ref="W475:W476" si="161">C475*E475</f>
        <v>1300</v>
      </c>
    </row>
    <row r="476" spans="1:23" s="47" customFormat="1" ht="15" customHeight="1">
      <c r="A476" s="48">
        <v>151</v>
      </c>
      <c r="B476" s="84" t="s">
        <v>586</v>
      </c>
      <c r="C476" s="49">
        <v>10</v>
      </c>
      <c r="D476" s="73" t="s">
        <v>578</v>
      </c>
      <c r="E476" s="23">
        <v>690</v>
      </c>
      <c r="F476" s="34">
        <f t="shared" si="159"/>
        <v>10</v>
      </c>
      <c r="G476" s="33">
        <f t="shared" si="158"/>
        <v>0</v>
      </c>
      <c r="H476" s="20"/>
      <c r="I476" s="20"/>
      <c r="J476" s="20"/>
      <c r="K476" s="20"/>
      <c r="L476" s="20"/>
      <c r="M476" s="20"/>
      <c r="N476" s="20"/>
      <c r="O476" s="20"/>
      <c r="P476" s="20"/>
      <c r="Q476" s="20"/>
      <c r="R476" s="20"/>
      <c r="S476" s="20"/>
      <c r="T476" s="20"/>
      <c r="U476" s="69" t="s">
        <v>2</v>
      </c>
      <c r="V476" s="66">
        <f t="shared" si="160"/>
        <v>0</v>
      </c>
      <c r="W476" s="66">
        <f t="shared" si="161"/>
        <v>6900</v>
      </c>
    </row>
    <row r="477" spans="1:23" s="47" customFormat="1" ht="15" customHeight="1">
      <c r="A477" s="103" t="s">
        <v>593</v>
      </c>
      <c r="B477" s="104"/>
      <c r="C477" s="104"/>
      <c r="D477" s="105"/>
      <c r="E477" s="109">
        <f>SUM(W478:W478)</f>
        <v>5640</v>
      </c>
      <c r="F477" s="110"/>
      <c r="G477" s="110"/>
      <c r="H477" s="110"/>
      <c r="I477" s="110" t="str">
        <f t="shared" ref="I477" si="162">UPPER(D477)</f>
        <v/>
      </c>
      <c r="J477" s="110"/>
      <c r="K477" s="110"/>
      <c r="L477" s="110"/>
      <c r="M477" s="110"/>
      <c r="N477" s="110"/>
      <c r="O477" s="110"/>
      <c r="P477" s="110"/>
      <c r="Q477" s="110"/>
      <c r="R477" s="110"/>
      <c r="S477" s="110"/>
      <c r="T477" s="110"/>
      <c r="U477" s="110"/>
      <c r="V477" s="110"/>
      <c r="W477" s="77"/>
    </row>
    <row r="478" spans="1:23" s="47" customFormat="1" ht="15" customHeight="1">
      <c r="A478" s="48">
        <v>143</v>
      </c>
      <c r="B478" s="84" t="s">
        <v>586</v>
      </c>
      <c r="C478" s="49">
        <v>30</v>
      </c>
      <c r="D478" s="73" t="s">
        <v>570</v>
      </c>
      <c r="E478" s="23">
        <v>188</v>
      </c>
      <c r="F478" s="34">
        <f>C478-G478</f>
        <v>0</v>
      </c>
      <c r="G478" s="33">
        <f t="shared" ref="G478" si="163">SUM( H478:T478)</f>
        <v>30</v>
      </c>
      <c r="H478" s="20">
        <v>30</v>
      </c>
      <c r="I478" s="20"/>
      <c r="J478" s="20"/>
      <c r="K478" s="20"/>
      <c r="L478" s="20"/>
      <c r="M478" s="20"/>
      <c r="N478" s="20"/>
      <c r="O478" s="20"/>
      <c r="P478" s="20"/>
      <c r="Q478" s="20"/>
      <c r="R478" s="20"/>
      <c r="S478" s="20"/>
      <c r="T478" s="20"/>
      <c r="U478" s="69" t="s">
        <v>2</v>
      </c>
      <c r="V478" s="66">
        <f>E478*G478</f>
        <v>5640</v>
      </c>
      <c r="W478" s="66">
        <f>C478*E478</f>
        <v>5640</v>
      </c>
    </row>
    <row r="479" spans="1:23" s="47" customFormat="1" ht="15" customHeight="1">
      <c r="A479" s="103" t="s">
        <v>594</v>
      </c>
      <c r="B479" s="104"/>
      <c r="C479" s="104"/>
      <c r="D479" s="105"/>
      <c r="E479" s="109">
        <f>SUM(W480:W491)</f>
        <v>70750</v>
      </c>
      <c r="F479" s="110"/>
      <c r="G479" s="110"/>
      <c r="H479" s="110"/>
      <c r="I479" s="110" t="str">
        <f t="shared" ref="I479" si="164">UPPER(D479)</f>
        <v/>
      </c>
      <c r="J479" s="110"/>
      <c r="K479" s="110"/>
      <c r="L479" s="110"/>
      <c r="M479" s="110"/>
      <c r="N479" s="110"/>
      <c r="O479" s="110"/>
      <c r="P479" s="110"/>
      <c r="Q479" s="110"/>
      <c r="R479" s="110"/>
      <c r="S479" s="110"/>
      <c r="T479" s="110"/>
      <c r="U479" s="110"/>
      <c r="V479" s="110"/>
      <c r="W479" s="77"/>
    </row>
    <row r="480" spans="1:23" s="47" customFormat="1" ht="15" customHeight="1">
      <c r="A480" s="48">
        <v>80</v>
      </c>
      <c r="B480" s="84" t="s">
        <v>586</v>
      </c>
      <c r="C480" s="49">
        <v>100</v>
      </c>
      <c r="D480" s="73" t="s">
        <v>515</v>
      </c>
      <c r="E480" s="23">
        <v>50</v>
      </c>
      <c r="F480" s="34">
        <f>C480-G480</f>
        <v>91</v>
      </c>
      <c r="G480" s="33">
        <f t="shared" ref="G480:G491" si="165">SUM( H480:T480)</f>
        <v>9</v>
      </c>
      <c r="H480" s="20">
        <v>9</v>
      </c>
      <c r="I480" s="20"/>
      <c r="J480" s="20"/>
      <c r="K480" s="20"/>
      <c r="L480" s="20"/>
      <c r="M480" s="20"/>
      <c r="N480" s="20"/>
      <c r="O480" s="20"/>
      <c r="P480" s="20"/>
      <c r="Q480" s="20"/>
      <c r="R480" s="20"/>
      <c r="S480" s="20"/>
      <c r="T480" s="20"/>
      <c r="U480" s="69" t="s">
        <v>2</v>
      </c>
      <c r="V480" s="66">
        <f>G480*E480</f>
        <v>450</v>
      </c>
      <c r="W480" s="66">
        <f>C480*E480</f>
        <v>5000</v>
      </c>
    </row>
    <row r="481" spans="1:23" s="47" customFormat="1" ht="15" customHeight="1">
      <c r="A481" s="48">
        <v>81</v>
      </c>
      <c r="B481" s="84" t="s">
        <v>586</v>
      </c>
      <c r="C481" s="49">
        <v>50</v>
      </c>
      <c r="D481" s="73" t="s">
        <v>516</v>
      </c>
      <c r="E481" s="23">
        <v>50</v>
      </c>
      <c r="F481" s="34">
        <f t="shared" ref="F481:F491" si="166">C481-G481</f>
        <v>20</v>
      </c>
      <c r="G481" s="33">
        <f t="shared" si="165"/>
        <v>30</v>
      </c>
      <c r="H481" s="20">
        <v>30</v>
      </c>
      <c r="I481" s="20"/>
      <c r="J481" s="20"/>
      <c r="K481" s="20"/>
      <c r="L481" s="20"/>
      <c r="M481" s="20"/>
      <c r="N481" s="20"/>
      <c r="O481" s="20"/>
      <c r="P481" s="20"/>
      <c r="Q481" s="20"/>
      <c r="R481" s="20"/>
      <c r="S481" s="20"/>
      <c r="T481" s="20"/>
      <c r="U481" s="69" t="s">
        <v>2</v>
      </c>
      <c r="V481" s="66">
        <f t="shared" ref="V481:V491" si="167">G481*E481</f>
        <v>1500</v>
      </c>
      <c r="W481" s="66">
        <f t="shared" ref="W481:W491" si="168">C481*E481</f>
        <v>2500</v>
      </c>
    </row>
    <row r="482" spans="1:23" s="47" customFormat="1" ht="15" customHeight="1">
      <c r="A482" s="48">
        <v>87</v>
      </c>
      <c r="B482" s="84" t="s">
        <v>586</v>
      </c>
      <c r="C482" s="49">
        <v>140</v>
      </c>
      <c r="D482" s="73" t="s">
        <v>521</v>
      </c>
      <c r="E482" s="23">
        <v>45</v>
      </c>
      <c r="F482" s="34">
        <f t="shared" si="166"/>
        <v>84</v>
      </c>
      <c r="G482" s="33">
        <f t="shared" si="165"/>
        <v>56</v>
      </c>
      <c r="H482" s="20">
        <v>56</v>
      </c>
      <c r="I482" s="20"/>
      <c r="J482" s="20"/>
      <c r="K482" s="20"/>
      <c r="L482" s="20"/>
      <c r="M482" s="20"/>
      <c r="N482" s="20"/>
      <c r="O482" s="20"/>
      <c r="P482" s="20"/>
      <c r="Q482" s="20"/>
      <c r="R482" s="20"/>
      <c r="S482" s="20"/>
      <c r="T482" s="20"/>
      <c r="U482" s="69" t="s">
        <v>2</v>
      </c>
      <c r="V482" s="66">
        <f t="shared" si="167"/>
        <v>2520</v>
      </c>
      <c r="W482" s="66">
        <f t="shared" si="168"/>
        <v>6300</v>
      </c>
    </row>
    <row r="483" spans="1:23" s="47" customFormat="1" ht="15" customHeight="1">
      <c r="A483" s="48">
        <v>88</v>
      </c>
      <c r="B483" s="84" t="s">
        <v>586</v>
      </c>
      <c r="C483" s="49">
        <v>110</v>
      </c>
      <c r="D483" s="73" t="s">
        <v>522</v>
      </c>
      <c r="E483" s="23">
        <v>50</v>
      </c>
      <c r="F483" s="34">
        <f t="shared" si="166"/>
        <v>89</v>
      </c>
      <c r="G483" s="33">
        <f t="shared" si="165"/>
        <v>21</v>
      </c>
      <c r="H483" s="20">
        <v>21</v>
      </c>
      <c r="I483" s="20"/>
      <c r="J483" s="20"/>
      <c r="K483" s="20"/>
      <c r="L483" s="20"/>
      <c r="M483" s="20"/>
      <c r="N483" s="20"/>
      <c r="O483" s="20"/>
      <c r="P483" s="20"/>
      <c r="Q483" s="20"/>
      <c r="R483" s="20"/>
      <c r="S483" s="20"/>
      <c r="T483" s="20"/>
      <c r="U483" s="69" t="s">
        <v>2</v>
      </c>
      <c r="V483" s="66">
        <f t="shared" si="167"/>
        <v>1050</v>
      </c>
      <c r="W483" s="66">
        <f t="shared" si="168"/>
        <v>5500</v>
      </c>
    </row>
    <row r="484" spans="1:23" s="47" customFormat="1" ht="15" customHeight="1">
      <c r="A484" s="48">
        <v>91</v>
      </c>
      <c r="B484" s="84" t="s">
        <v>586</v>
      </c>
      <c r="C484" s="49">
        <v>90</v>
      </c>
      <c r="D484" s="73" t="s">
        <v>525</v>
      </c>
      <c r="E484" s="23">
        <v>50</v>
      </c>
      <c r="F484" s="34">
        <f t="shared" si="166"/>
        <v>78</v>
      </c>
      <c r="G484" s="33">
        <f t="shared" si="165"/>
        <v>12</v>
      </c>
      <c r="H484" s="20">
        <v>12</v>
      </c>
      <c r="I484" s="20"/>
      <c r="J484" s="20"/>
      <c r="K484" s="20"/>
      <c r="L484" s="20"/>
      <c r="M484" s="20"/>
      <c r="N484" s="20"/>
      <c r="O484" s="20"/>
      <c r="P484" s="20"/>
      <c r="Q484" s="20"/>
      <c r="R484" s="20"/>
      <c r="S484" s="20"/>
      <c r="T484" s="20"/>
      <c r="U484" s="69" t="s">
        <v>2</v>
      </c>
      <c r="V484" s="66">
        <f t="shared" si="167"/>
        <v>600</v>
      </c>
      <c r="W484" s="66">
        <f t="shared" si="168"/>
        <v>4500</v>
      </c>
    </row>
    <row r="485" spans="1:23" s="47" customFormat="1" ht="15" customHeight="1">
      <c r="A485" s="48">
        <v>92</v>
      </c>
      <c r="B485" s="84" t="s">
        <v>586</v>
      </c>
      <c r="C485" s="49">
        <v>200</v>
      </c>
      <c r="D485" s="73" t="s">
        <v>526</v>
      </c>
      <c r="E485" s="23">
        <v>100</v>
      </c>
      <c r="F485" s="34">
        <f t="shared" si="166"/>
        <v>200</v>
      </c>
      <c r="G485" s="33">
        <f t="shared" si="165"/>
        <v>0</v>
      </c>
      <c r="H485" s="20" t="s">
        <v>37</v>
      </c>
      <c r="I485" s="20"/>
      <c r="J485" s="20"/>
      <c r="K485" s="20"/>
      <c r="L485" s="20"/>
      <c r="M485" s="20"/>
      <c r="N485" s="20"/>
      <c r="O485" s="20"/>
      <c r="P485" s="20"/>
      <c r="Q485" s="20"/>
      <c r="R485" s="20"/>
      <c r="S485" s="20"/>
      <c r="T485" s="20"/>
      <c r="U485" s="69" t="s">
        <v>2</v>
      </c>
      <c r="V485" s="66">
        <f t="shared" si="167"/>
        <v>0</v>
      </c>
      <c r="W485" s="66">
        <f t="shared" si="168"/>
        <v>20000</v>
      </c>
    </row>
    <row r="486" spans="1:23" s="47" customFormat="1" ht="15" customHeight="1">
      <c r="A486" s="48">
        <v>94</v>
      </c>
      <c r="B486" s="84" t="s">
        <v>586</v>
      </c>
      <c r="C486" s="49">
        <v>300</v>
      </c>
      <c r="D486" s="73" t="s">
        <v>528</v>
      </c>
      <c r="E486" s="23">
        <v>31</v>
      </c>
      <c r="F486" s="34">
        <f t="shared" si="166"/>
        <v>207</v>
      </c>
      <c r="G486" s="33">
        <f t="shared" si="165"/>
        <v>93</v>
      </c>
      <c r="H486" s="20">
        <v>93</v>
      </c>
      <c r="I486" s="20"/>
      <c r="J486" s="20"/>
      <c r="K486" s="20"/>
      <c r="L486" s="20"/>
      <c r="M486" s="20"/>
      <c r="N486" s="20"/>
      <c r="O486" s="20"/>
      <c r="P486" s="20"/>
      <c r="Q486" s="20"/>
      <c r="R486" s="20"/>
      <c r="S486" s="20"/>
      <c r="T486" s="20"/>
      <c r="U486" s="69" t="s">
        <v>2</v>
      </c>
      <c r="V486" s="66">
        <f t="shared" si="167"/>
        <v>2883</v>
      </c>
      <c r="W486" s="66">
        <f t="shared" si="168"/>
        <v>9300</v>
      </c>
    </row>
    <row r="487" spans="1:23" s="47" customFormat="1" ht="15" customHeight="1">
      <c r="A487" s="48">
        <v>95</v>
      </c>
      <c r="B487" s="84" t="s">
        <v>586</v>
      </c>
      <c r="C487" s="49">
        <v>100</v>
      </c>
      <c r="D487" s="73" t="s">
        <v>529</v>
      </c>
      <c r="E487" s="23">
        <v>55</v>
      </c>
      <c r="F487" s="34">
        <f t="shared" si="166"/>
        <v>96</v>
      </c>
      <c r="G487" s="33">
        <f t="shared" si="165"/>
        <v>4</v>
      </c>
      <c r="H487" s="20">
        <v>4</v>
      </c>
      <c r="I487" s="20"/>
      <c r="J487" s="20"/>
      <c r="K487" s="20"/>
      <c r="L487" s="20"/>
      <c r="M487" s="20"/>
      <c r="N487" s="20"/>
      <c r="O487" s="20"/>
      <c r="P487" s="20"/>
      <c r="Q487" s="20"/>
      <c r="R487" s="20"/>
      <c r="S487" s="20"/>
      <c r="T487" s="20"/>
      <c r="U487" s="69" t="s">
        <v>2</v>
      </c>
      <c r="V487" s="66">
        <f t="shared" si="167"/>
        <v>220</v>
      </c>
      <c r="W487" s="66">
        <f t="shared" si="168"/>
        <v>5500</v>
      </c>
    </row>
    <row r="488" spans="1:23" s="47" customFormat="1" ht="15" customHeight="1">
      <c r="A488" s="48">
        <v>106</v>
      </c>
      <c r="B488" s="84" t="s">
        <v>586</v>
      </c>
      <c r="C488" s="49">
        <v>100</v>
      </c>
      <c r="D488" s="73" t="s">
        <v>537</v>
      </c>
      <c r="E488" s="23">
        <v>27</v>
      </c>
      <c r="F488" s="34">
        <f t="shared" si="166"/>
        <v>80</v>
      </c>
      <c r="G488" s="33">
        <f t="shared" si="165"/>
        <v>20</v>
      </c>
      <c r="H488" s="20">
        <v>20</v>
      </c>
      <c r="I488" s="20"/>
      <c r="J488" s="20"/>
      <c r="K488" s="20"/>
      <c r="L488" s="20"/>
      <c r="M488" s="20"/>
      <c r="N488" s="20"/>
      <c r="O488" s="20"/>
      <c r="P488" s="20"/>
      <c r="Q488" s="20"/>
      <c r="R488" s="20"/>
      <c r="S488" s="20"/>
      <c r="T488" s="20"/>
      <c r="U488" s="69" t="s">
        <v>2</v>
      </c>
      <c r="V488" s="66">
        <f t="shared" si="167"/>
        <v>540</v>
      </c>
      <c r="W488" s="66">
        <f t="shared" si="168"/>
        <v>2700</v>
      </c>
    </row>
    <row r="489" spans="1:23" s="47" customFormat="1" ht="15" customHeight="1">
      <c r="A489" s="48">
        <v>119</v>
      </c>
      <c r="B489" s="84" t="s">
        <v>586</v>
      </c>
      <c r="C489" s="49">
        <v>50</v>
      </c>
      <c r="D489" s="73" t="s">
        <v>549</v>
      </c>
      <c r="E489" s="23">
        <v>40</v>
      </c>
      <c r="F489" s="34">
        <f t="shared" si="166"/>
        <v>48</v>
      </c>
      <c r="G489" s="33">
        <f t="shared" si="165"/>
        <v>2</v>
      </c>
      <c r="H489" s="20">
        <v>2</v>
      </c>
      <c r="I489" s="20"/>
      <c r="J489" s="20"/>
      <c r="K489" s="20"/>
      <c r="L489" s="20"/>
      <c r="M489" s="20"/>
      <c r="N489" s="20"/>
      <c r="O489" s="20"/>
      <c r="P489" s="20"/>
      <c r="Q489" s="20"/>
      <c r="R489" s="20"/>
      <c r="S489" s="20"/>
      <c r="T489" s="20"/>
      <c r="U489" s="69" t="s">
        <v>2</v>
      </c>
      <c r="V489" s="66">
        <f t="shared" si="167"/>
        <v>80</v>
      </c>
      <c r="W489" s="66">
        <f t="shared" si="168"/>
        <v>2000</v>
      </c>
    </row>
    <row r="490" spans="1:23" s="47" customFormat="1" ht="15" customHeight="1">
      <c r="A490" s="48">
        <v>121</v>
      </c>
      <c r="B490" s="84" t="s">
        <v>586</v>
      </c>
      <c r="C490" s="49">
        <v>50</v>
      </c>
      <c r="D490" s="73" t="s">
        <v>551</v>
      </c>
      <c r="E490" s="23">
        <v>49</v>
      </c>
      <c r="F490" s="34">
        <f t="shared" si="166"/>
        <v>50</v>
      </c>
      <c r="G490" s="33">
        <f t="shared" si="165"/>
        <v>0</v>
      </c>
      <c r="H490" s="20" t="s">
        <v>37</v>
      </c>
      <c r="I490" s="20"/>
      <c r="J490" s="20"/>
      <c r="K490" s="20"/>
      <c r="L490" s="20"/>
      <c r="M490" s="20"/>
      <c r="N490" s="20"/>
      <c r="O490" s="20"/>
      <c r="P490" s="20"/>
      <c r="Q490" s="20"/>
      <c r="R490" s="20"/>
      <c r="S490" s="20"/>
      <c r="T490" s="20"/>
      <c r="U490" s="69" t="s">
        <v>2</v>
      </c>
      <c r="V490" s="66">
        <f t="shared" si="167"/>
        <v>0</v>
      </c>
      <c r="W490" s="66">
        <f t="shared" si="168"/>
        <v>2450</v>
      </c>
    </row>
    <row r="491" spans="1:23" s="47" customFormat="1" ht="15" customHeight="1">
      <c r="A491" s="48">
        <v>131</v>
      </c>
      <c r="B491" s="84" t="s">
        <v>586</v>
      </c>
      <c r="C491" s="49">
        <v>100</v>
      </c>
      <c r="D491" s="73" t="s">
        <v>558</v>
      </c>
      <c r="E491" s="23">
        <v>50</v>
      </c>
      <c r="F491" s="34">
        <f t="shared" si="166"/>
        <v>92</v>
      </c>
      <c r="G491" s="33">
        <f t="shared" si="165"/>
        <v>8</v>
      </c>
      <c r="H491" s="20">
        <v>8</v>
      </c>
      <c r="I491" s="20"/>
      <c r="J491" s="20"/>
      <c r="K491" s="20"/>
      <c r="L491" s="20"/>
      <c r="M491" s="20"/>
      <c r="N491" s="20"/>
      <c r="O491" s="20"/>
      <c r="P491" s="20"/>
      <c r="Q491" s="20"/>
      <c r="R491" s="20"/>
      <c r="S491" s="20"/>
      <c r="T491" s="20"/>
      <c r="U491" s="69" t="s">
        <v>2</v>
      </c>
      <c r="V491" s="66">
        <f t="shared" si="167"/>
        <v>400</v>
      </c>
      <c r="W491" s="66">
        <f t="shared" si="168"/>
        <v>5000</v>
      </c>
    </row>
    <row r="492" spans="1:23" s="47" customFormat="1" ht="15" customHeight="1">
      <c r="A492" s="103" t="s">
        <v>595</v>
      </c>
      <c r="B492" s="104"/>
      <c r="C492" s="104"/>
      <c r="D492" s="105"/>
      <c r="E492" s="109">
        <f>SUM(W493:W494)</f>
        <v>3148.6</v>
      </c>
      <c r="F492" s="110"/>
      <c r="G492" s="110"/>
      <c r="H492" s="110"/>
      <c r="I492" s="110" t="str">
        <f t="shared" ref="I492" si="169">UPPER(D492)</f>
        <v/>
      </c>
      <c r="J492" s="110"/>
      <c r="K492" s="110"/>
      <c r="L492" s="110"/>
      <c r="M492" s="110"/>
      <c r="N492" s="110"/>
      <c r="O492" s="110"/>
      <c r="P492" s="110"/>
      <c r="Q492" s="110"/>
      <c r="R492" s="110"/>
      <c r="S492" s="110"/>
      <c r="T492" s="110"/>
      <c r="U492" s="110"/>
      <c r="V492" s="110"/>
      <c r="W492" s="77"/>
    </row>
    <row r="493" spans="1:23" s="47" customFormat="1" ht="15" customHeight="1">
      <c r="A493" s="48">
        <v>1</v>
      </c>
      <c r="B493" s="84" t="s">
        <v>586</v>
      </c>
      <c r="C493" s="49">
        <v>10</v>
      </c>
      <c r="D493" s="73" t="s">
        <v>437</v>
      </c>
      <c r="E493" s="23">
        <v>114.86</v>
      </c>
      <c r="F493" s="34">
        <f>C493-G493</f>
        <v>10</v>
      </c>
      <c r="G493" s="33">
        <f t="shared" ref="G493:G494" si="170">SUM( H493:T493)</f>
        <v>0</v>
      </c>
      <c r="H493" s="20"/>
      <c r="I493" s="20"/>
      <c r="J493" s="20"/>
      <c r="K493" s="20"/>
      <c r="L493" s="20"/>
      <c r="M493" s="20"/>
      <c r="N493" s="20"/>
      <c r="O493" s="20"/>
      <c r="P493" s="20"/>
      <c r="Q493" s="20"/>
      <c r="R493" s="20"/>
      <c r="S493" s="20"/>
      <c r="T493" s="20"/>
      <c r="U493" s="69" t="s">
        <v>2</v>
      </c>
      <c r="V493" s="66">
        <f>G493*C493</f>
        <v>0</v>
      </c>
      <c r="W493" s="66">
        <f>C493*E493</f>
        <v>1148.5999999999999</v>
      </c>
    </row>
    <row r="494" spans="1:23" s="47" customFormat="1" ht="15" customHeight="1">
      <c r="A494" s="48">
        <v>77</v>
      </c>
      <c r="B494" s="84" t="s">
        <v>586</v>
      </c>
      <c r="C494" s="49">
        <v>10</v>
      </c>
      <c r="D494" s="73" t="s">
        <v>513</v>
      </c>
      <c r="E494" s="23">
        <v>200</v>
      </c>
      <c r="F494" s="34">
        <f>C494-G494</f>
        <v>10</v>
      </c>
      <c r="G494" s="33">
        <f t="shared" si="170"/>
        <v>0</v>
      </c>
      <c r="H494" s="20"/>
      <c r="I494" s="20"/>
      <c r="J494" s="20"/>
      <c r="K494" s="20"/>
      <c r="L494" s="20"/>
      <c r="M494" s="20"/>
      <c r="N494" s="20"/>
      <c r="O494" s="20"/>
      <c r="P494" s="20"/>
      <c r="Q494" s="20"/>
      <c r="R494" s="20"/>
      <c r="S494" s="20"/>
      <c r="T494" s="20"/>
      <c r="U494" s="69" t="s">
        <v>2</v>
      </c>
      <c r="V494" s="66">
        <f>G494*C494</f>
        <v>0</v>
      </c>
      <c r="W494" s="66">
        <f>C494*E494</f>
        <v>2000</v>
      </c>
    </row>
    <row r="495" spans="1:23" s="47" customFormat="1" ht="15" customHeight="1">
      <c r="A495" s="103" t="s">
        <v>38</v>
      </c>
      <c r="B495" s="104"/>
      <c r="C495" s="104"/>
      <c r="D495" s="105"/>
      <c r="E495" s="109">
        <f>SUM(W496:W504)</f>
        <v>13370.65</v>
      </c>
      <c r="F495" s="110"/>
      <c r="G495" s="110"/>
      <c r="H495" s="110"/>
      <c r="I495" s="110" t="str">
        <f t="shared" ref="I495" si="171">UPPER(D495)</f>
        <v/>
      </c>
      <c r="J495" s="110"/>
      <c r="K495" s="110"/>
      <c r="L495" s="110"/>
      <c r="M495" s="110"/>
      <c r="N495" s="110"/>
      <c r="O495" s="110"/>
      <c r="P495" s="110"/>
      <c r="Q495" s="110"/>
      <c r="R495" s="110"/>
      <c r="S495" s="110"/>
      <c r="T495" s="110"/>
      <c r="U495" s="110"/>
      <c r="V495" s="110"/>
      <c r="W495" s="77"/>
    </row>
    <row r="496" spans="1:23" s="47" customFormat="1" ht="15" customHeight="1">
      <c r="A496" s="48">
        <v>11</v>
      </c>
      <c r="B496" s="84" t="s">
        <v>586</v>
      </c>
      <c r="C496" s="49">
        <v>40</v>
      </c>
      <c r="D496" s="73" t="s">
        <v>447</v>
      </c>
      <c r="E496" s="23">
        <v>60</v>
      </c>
      <c r="F496" s="34">
        <f>C496-G496</f>
        <v>40</v>
      </c>
      <c r="G496" s="33">
        <f t="shared" ref="G496:G504" si="172">SUM( H496:T496)</f>
        <v>0</v>
      </c>
      <c r="H496" s="20"/>
      <c r="I496" s="20"/>
      <c r="J496" s="20"/>
      <c r="K496" s="20"/>
      <c r="L496" s="20"/>
      <c r="M496" s="20"/>
      <c r="N496" s="20"/>
      <c r="O496" s="20"/>
      <c r="P496" s="20"/>
      <c r="Q496" s="20"/>
      <c r="R496" s="20"/>
      <c r="S496" s="20"/>
      <c r="T496" s="20"/>
      <c r="U496" s="69" t="s">
        <v>2</v>
      </c>
      <c r="V496" s="66">
        <f>G496*E496</f>
        <v>0</v>
      </c>
      <c r="W496" s="66">
        <f>C496*E496</f>
        <v>2400</v>
      </c>
    </row>
    <row r="497" spans="1:23" s="47" customFormat="1" ht="15" customHeight="1">
      <c r="A497" s="48">
        <v>12</v>
      </c>
      <c r="B497" s="84" t="s">
        <v>586</v>
      </c>
      <c r="C497" s="49">
        <v>45</v>
      </c>
      <c r="D497" s="73" t="s">
        <v>448</v>
      </c>
      <c r="E497" s="23">
        <v>63</v>
      </c>
      <c r="F497" s="34">
        <f t="shared" ref="F497:F504" si="173">C497-G497</f>
        <v>45</v>
      </c>
      <c r="G497" s="33">
        <f t="shared" si="172"/>
        <v>0</v>
      </c>
      <c r="H497" s="20"/>
      <c r="I497" s="20"/>
      <c r="J497" s="20"/>
      <c r="K497" s="20"/>
      <c r="L497" s="20"/>
      <c r="M497" s="20"/>
      <c r="N497" s="20"/>
      <c r="O497" s="20"/>
      <c r="P497" s="20"/>
      <c r="Q497" s="20"/>
      <c r="R497" s="20"/>
      <c r="S497" s="20"/>
      <c r="T497" s="20"/>
      <c r="U497" s="69" t="s">
        <v>2</v>
      </c>
      <c r="V497" s="66">
        <f t="shared" ref="V497:V504" si="174">G497*E497</f>
        <v>0</v>
      </c>
      <c r="W497" s="66">
        <f t="shared" ref="W497:W504" si="175">C497*E497</f>
        <v>2835</v>
      </c>
    </row>
    <row r="498" spans="1:23" s="47" customFormat="1" ht="15" customHeight="1">
      <c r="A498" s="48">
        <v>13</v>
      </c>
      <c r="B498" s="84" t="s">
        <v>586</v>
      </c>
      <c r="C498" s="49">
        <v>20</v>
      </c>
      <c r="D498" s="73" t="s">
        <v>449</v>
      </c>
      <c r="E498" s="23">
        <v>45</v>
      </c>
      <c r="F498" s="34">
        <f t="shared" si="173"/>
        <v>20</v>
      </c>
      <c r="G498" s="33">
        <f t="shared" si="172"/>
        <v>0</v>
      </c>
      <c r="H498" s="20"/>
      <c r="I498" s="20"/>
      <c r="J498" s="20"/>
      <c r="K498" s="20"/>
      <c r="L498" s="20"/>
      <c r="M498" s="20"/>
      <c r="N498" s="20"/>
      <c r="O498" s="20"/>
      <c r="P498" s="20"/>
      <c r="Q498" s="20"/>
      <c r="R498" s="20"/>
      <c r="S498" s="20"/>
      <c r="T498" s="20"/>
      <c r="U498" s="69" t="s">
        <v>2</v>
      </c>
      <c r="V498" s="66">
        <f t="shared" si="174"/>
        <v>0</v>
      </c>
      <c r="W498" s="66">
        <f t="shared" si="175"/>
        <v>900</v>
      </c>
    </row>
    <row r="499" spans="1:23" s="47" customFormat="1" ht="15" customHeight="1">
      <c r="A499" s="48">
        <v>14</v>
      </c>
      <c r="B499" s="84" t="s">
        <v>586</v>
      </c>
      <c r="C499" s="49">
        <v>20</v>
      </c>
      <c r="D499" s="73" t="s">
        <v>450</v>
      </c>
      <c r="E499" s="23">
        <v>47.9</v>
      </c>
      <c r="F499" s="34">
        <f t="shared" si="173"/>
        <v>20</v>
      </c>
      <c r="G499" s="33">
        <f t="shared" si="172"/>
        <v>0</v>
      </c>
      <c r="H499" s="20"/>
      <c r="I499" s="20"/>
      <c r="J499" s="20"/>
      <c r="K499" s="20"/>
      <c r="L499" s="20"/>
      <c r="M499" s="20"/>
      <c r="N499" s="20"/>
      <c r="O499" s="20"/>
      <c r="P499" s="20"/>
      <c r="Q499" s="20"/>
      <c r="R499" s="20"/>
      <c r="S499" s="20"/>
      <c r="T499" s="20"/>
      <c r="U499" s="69" t="s">
        <v>2</v>
      </c>
      <c r="V499" s="66">
        <f t="shared" si="174"/>
        <v>0</v>
      </c>
      <c r="W499" s="66">
        <f t="shared" si="175"/>
        <v>958</v>
      </c>
    </row>
    <row r="500" spans="1:23" s="47" customFormat="1" ht="15" customHeight="1">
      <c r="A500" s="48">
        <v>54</v>
      </c>
      <c r="B500" s="84" t="s">
        <v>586</v>
      </c>
      <c r="C500" s="49">
        <v>35</v>
      </c>
      <c r="D500" s="73" t="s">
        <v>490</v>
      </c>
      <c r="E500" s="23">
        <v>59.99</v>
      </c>
      <c r="F500" s="34">
        <f t="shared" si="173"/>
        <v>35</v>
      </c>
      <c r="G500" s="33">
        <f t="shared" si="172"/>
        <v>0</v>
      </c>
      <c r="H500" s="20"/>
      <c r="I500" s="20"/>
      <c r="J500" s="20"/>
      <c r="K500" s="20"/>
      <c r="L500" s="20"/>
      <c r="M500" s="20"/>
      <c r="N500" s="20"/>
      <c r="O500" s="20"/>
      <c r="P500" s="20"/>
      <c r="Q500" s="20"/>
      <c r="R500" s="20"/>
      <c r="S500" s="20"/>
      <c r="T500" s="20"/>
      <c r="U500" s="69" t="s">
        <v>2</v>
      </c>
      <c r="V500" s="66">
        <f t="shared" si="174"/>
        <v>0</v>
      </c>
      <c r="W500" s="66">
        <f t="shared" si="175"/>
        <v>2099.65</v>
      </c>
    </row>
    <row r="501" spans="1:23" s="47" customFormat="1" ht="15" customHeight="1">
      <c r="A501" s="48">
        <v>55</v>
      </c>
      <c r="B501" s="84" t="s">
        <v>586</v>
      </c>
      <c r="C501" s="49">
        <v>20</v>
      </c>
      <c r="D501" s="73" t="s">
        <v>491</v>
      </c>
      <c r="E501" s="23">
        <v>46</v>
      </c>
      <c r="F501" s="34">
        <f t="shared" si="173"/>
        <v>8</v>
      </c>
      <c r="G501" s="33">
        <f t="shared" si="172"/>
        <v>12</v>
      </c>
      <c r="H501" s="20">
        <v>12</v>
      </c>
      <c r="I501" s="20"/>
      <c r="J501" s="20"/>
      <c r="K501" s="20"/>
      <c r="L501" s="20"/>
      <c r="M501" s="20"/>
      <c r="N501" s="20"/>
      <c r="O501" s="20"/>
      <c r="P501" s="20"/>
      <c r="Q501" s="20"/>
      <c r="R501" s="20"/>
      <c r="S501" s="20"/>
      <c r="T501" s="20"/>
      <c r="U501" s="69" t="s">
        <v>2</v>
      </c>
      <c r="V501" s="66">
        <f t="shared" si="174"/>
        <v>552</v>
      </c>
      <c r="W501" s="66">
        <f t="shared" si="175"/>
        <v>920</v>
      </c>
    </row>
    <row r="502" spans="1:23" s="47" customFormat="1" ht="15" customHeight="1">
      <c r="A502" s="48">
        <v>57</v>
      </c>
      <c r="B502" s="84" t="s">
        <v>586</v>
      </c>
      <c r="C502" s="49">
        <v>20</v>
      </c>
      <c r="D502" s="73" t="s">
        <v>493</v>
      </c>
      <c r="E502" s="23">
        <v>49</v>
      </c>
      <c r="F502" s="34">
        <f t="shared" si="173"/>
        <v>17</v>
      </c>
      <c r="G502" s="33">
        <f t="shared" si="172"/>
        <v>3</v>
      </c>
      <c r="H502" s="20">
        <v>3</v>
      </c>
      <c r="I502" s="20"/>
      <c r="J502" s="20"/>
      <c r="K502" s="20"/>
      <c r="L502" s="20"/>
      <c r="M502" s="20"/>
      <c r="N502" s="20"/>
      <c r="O502" s="20"/>
      <c r="P502" s="20"/>
      <c r="Q502" s="20"/>
      <c r="R502" s="20"/>
      <c r="S502" s="20"/>
      <c r="T502" s="20"/>
      <c r="U502" s="69" t="s">
        <v>2</v>
      </c>
      <c r="V502" s="66">
        <f t="shared" si="174"/>
        <v>147</v>
      </c>
      <c r="W502" s="66">
        <f t="shared" si="175"/>
        <v>980</v>
      </c>
    </row>
    <row r="503" spans="1:23" s="47" customFormat="1" ht="15" customHeight="1">
      <c r="A503" s="48">
        <v>58</v>
      </c>
      <c r="B503" s="84" t="s">
        <v>586</v>
      </c>
      <c r="C503" s="49">
        <v>20</v>
      </c>
      <c r="D503" s="73" t="s">
        <v>494</v>
      </c>
      <c r="E503" s="23">
        <v>49</v>
      </c>
      <c r="F503" s="34">
        <f t="shared" si="173"/>
        <v>17</v>
      </c>
      <c r="G503" s="33">
        <f t="shared" si="172"/>
        <v>3</v>
      </c>
      <c r="H503" s="20">
        <v>3</v>
      </c>
      <c r="I503" s="20"/>
      <c r="J503" s="20"/>
      <c r="K503" s="20"/>
      <c r="L503" s="20"/>
      <c r="M503" s="20"/>
      <c r="N503" s="20"/>
      <c r="O503" s="20"/>
      <c r="P503" s="20"/>
      <c r="Q503" s="20"/>
      <c r="R503" s="20"/>
      <c r="S503" s="20"/>
      <c r="T503" s="20"/>
      <c r="U503" s="69" t="s">
        <v>2</v>
      </c>
      <c r="V503" s="66">
        <f t="shared" si="174"/>
        <v>147</v>
      </c>
      <c r="W503" s="66">
        <f t="shared" si="175"/>
        <v>980</v>
      </c>
    </row>
    <row r="504" spans="1:23" s="47" customFormat="1" ht="15" customHeight="1">
      <c r="A504" s="48">
        <v>59</v>
      </c>
      <c r="B504" s="84" t="s">
        <v>586</v>
      </c>
      <c r="C504" s="49">
        <v>20</v>
      </c>
      <c r="D504" s="73" t="s">
        <v>495</v>
      </c>
      <c r="E504" s="23">
        <v>64.900000000000006</v>
      </c>
      <c r="F504" s="34">
        <f t="shared" si="173"/>
        <v>20</v>
      </c>
      <c r="G504" s="33">
        <f t="shared" si="172"/>
        <v>0</v>
      </c>
      <c r="H504" s="20"/>
      <c r="I504" s="20"/>
      <c r="J504" s="20"/>
      <c r="K504" s="20"/>
      <c r="L504" s="20"/>
      <c r="M504" s="20"/>
      <c r="N504" s="20"/>
      <c r="O504" s="20"/>
      <c r="P504" s="20"/>
      <c r="Q504" s="20"/>
      <c r="R504" s="20"/>
      <c r="S504" s="20"/>
      <c r="T504" s="20"/>
      <c r="U504" s="69" t="s">
        <v>2</v>
      </c>
      <c r="V504" s="66">
        <f t="shared" si="174"/>
        <v>0</v>
      </c>
      <c r="W504" s="66">
        <f t="shared" si="175"/>
        <v>1298</v>
      </c>
    </row>
    <row r="505" spans="1:23" s="47" customFormat="1" ht="15" customHeight="1">
      <c r="A505" s="103" t="s">
        <v>596</v>
      </c>
      <c r="B505" s="104"/>
      <c r="C505" s="104"/>
      <c r="D505" s="105"/>
      <c r="E505" s="109">
        <f>SUM(W506:W511)</f>
        <v>14954.6</v>
      </c>
      <c r="F505" s="110"/>
      <c r="G505" s="110"/>
      <c r="H505" s="110"/>
      <c r="I505" s="110" t="str">
        <f t="shared" ref="I505" si="176">UPPER(D505)</f>
        <v/>
      </c>
      <c r="J505" s="110"/>
      <c r="K505" s="110"/>
      <c r="L505" s="110"/>
      <c r="M505" s="110"/>
      <c r="N505" s="110"/>
      <c r="O505" s="110"/>
      <c r="P505" s="110"/>
      <c r="Q505" s="110"/>
      <c r="R505" s="110"/>
      <c r="S505" s="110"/>
      <c r="T505" s="110"/>
      <c r="U505" s="110"/>
      <c r="V505" s="110"/>
      <c r="W505" s="77"/>
    </row>
    <row r="506" spans="1:23" s="47" customFormat="1" ht="15" customHeight="1">
      <c r="A506" s="48">
        <v>70</v>
      </c>
      <c r="B506" s="84" t="s">
        <v>586</v>
      </c>
      <c r="C506" s="49">
        <v>40</v>
      </c>
      <c r="D506" s="73" t="s">
        <v>506</v>
      </c>
      <c r="E506" s="23">
        <v>79.400000000000006</v>
      </c>
      <c r="F506" s="34">
        <f>C506-G506</f>
        <v>40</v>
      </c>
      <c r="G506" s="33">
        <f t="shared" ref="G506:G569" si="177">SUM( H506:T506)</f>
        <v>0</v>
      </c>
      <c r="H506" s="20"/>
      <c r="I506" s="20"/>
      <c r="J506" s="20"/>
      <c r="K506" s="20"/>
      <c r="L506" s="20"/>
      <c r="M506" s="20"/>
      <c r="N506" s="20"/>
      <c r="O506" s="20"/>
      <c r="P506" s="20"/>
      <c r="Q506" s="20"/>
      <c r="R506" s="20"/>
      <c r="S506" s="20"/>
      <c r="T506" s="20"/>
      <c r="U506" s="69" t="s">
        <v>2</v>
      </c>
      <c r="V506" s="66">
        <f>E506*G506</f>
        <v>0</v>
      </c>
      <c r="W506" s="66">
        <f>E506*C506</f>
        <v>3176</v>
      </c>
    </row>
    <row r="507" spans="1:23" s="47" customFormat="1" ht="15" customHeight="1">
      <c r="A507" s="48">
        <v>83</v>
      </c>
      <c r="B507" s="84" t="s">
        <v>586</v>
      </c>
      <c r="C507" s="49">
        <v>20</v>
      </c>
      <c r="D507" s="73" t="s">
        <v>517</v>
      </c>
      <c r="E507" s="23">
        <v>110.7</v>
      </c>
      <c r="F507" s="34">
        <f t="shared" ref="F507:F511" si="178">C507-G507</f>
        <v>20</v>
      </c>
      <c r="G507" s="33">
        <f t="shared" si="177"/>
        <v>0</v>
      </c>
      <c r="H507" s="20"/>
      <c r="I507" s="20"/>
      <c r="J507" s="20"/>
      <c r="K507" s="20"/>
      <c r="L507" s="20"/>
      <c r="M507" s="20"/>
      <c r="N507" s="20"/>
      <c r="O507" s="20"/>
      <c r="P507" s="20"/>
      <c r="Q507" s="20"/>
      <c r="R507" s="20"/>
      <c r="S507" s="20"/>
      <c r="T507" s="20"/>
      <c r="U507" s="69" t="s">
        <v>2</v>
      </c>
      <c r="V507" s="66">
        <f t="shared" ref="V507:V511" si="179">E507*G507</f>
        <v>0</v>
      </c>
      <c r="W507" s="66">
        <f t="shared" ref="W507:W511" si="180">E507*C507</f>
        <v>2214</v>
      </c>
    </row>
    <row r="508" spans="1:23" s="47" customFormat="1" ht="15" customHeight="1">
      <c r="A508" s="48">
        <v>84</v>
      </c>
      <c r="B508" s="84" t="s">
        <v>586</v>
      </c>
      <c r="C508" s="49">
        <v>20</v>
      </c>
      <c r="D508" s="73" t="s">
        <v>518</v>
      </c>
      <c r="E508" s="23">
        <v>110.7</v>
      </c>
      <c r="F508" s="34">
        <f t="shared" si="178"/>
        <v>20</v>
      </c>
      <c r="G508" s="33">
        <f t="shared" si="177"/>
        <v>0</v>
      </c>
      <c r="H508" s="20"/>
      <c r="I508" s="20"/>
      <c r="J508" s="20"/>
      <c r="K508" s="20"/>
      <c r="L508" s="20"/>
      <c r="M508" s="20"/>
      <c r="N508" s="20"/>
      <c r="O508" s="20"/>
      <c r="P508" s="20"/>
      <c r="Q508" s="20"/>
      <c r="R508" s="20"/>
      <c r="S508" s="20"/>
      <c r="T508" s="20"/>
      <c r="U508" s="69" t="s">
        <v>2</v>
      </c>
      <c r="V508" s="66">
        <f t="shared" si="179"/>
        <v>0</v>
      </c>
      <c r="W508" s="66">
        <f t="shared" si="180"/>
        <v>2214</v>
      </c>
    </row>
    <row r="509" spans="1:23" s="47" customFormat="1" ht="15" customHeight="1">
      <c r="A509" s="48">
        <v>85</v>
      </c>
      <c r="B509" s="84" t="s">
        <v>586</v>
      </c>
      <c r="C509" s="49">
        <v>20</v>
      </c>
      <c r="D509" s="73" t="s">
        <v>519</v>
      </c>
      <c r="E509" s="23">
        <v>110.7</v>
      </c>
      <c r="F509" s="34">
        <f t="shared" si="178"/>
        <v>20</v>
      </c>
      <c r="G509" s="33">
        <f t="shared" si="177"/>
        <v>0</v>
      </c>
      <c r="H509" s="20"/>
      <c r="I509" s="20"/>
      <c r="J509" s="20"/>
      <c r="K509" s="20"/>
      <c r="L509" s="20"/>
      <c r="M509" s="20"/>
      <c r="N509" s="20"/>
      <c r="O509" s="20"/>
      <c r="P509" s="20"/>
      <c r="Q509" s="20"/>
      <c r="R509" s="20"/>
      <c r="S509" s="20"/>
      <c r="T509" s="20"/>
      <c r="U509" s="69" t="s">
        <v>2</v>
      </c>
      <c r="V509" s="66">
        <f t="shared" si="179"/>
        <v>0</v>
      </c>
      <c r="W509" s="66">
        <f t="shared" si="180"/>
        <v>2214</v>
      </c>
    </row>
    <row r="510" spans="1:23" s="47" customFormat="1" ht="15" customHeight="1">
      <c r="A510" s="48">
        <v>129</v>
      </c>
      <c r="B510" s="84" t="s">
        <v>586</v>
      </c>
      <c r="C510" s="49">
        <v>30</v>
      </c>
      <c r="D510" s="73" t="s">
        <v>557</v>
      </c>
      <c r="E510" s="23">
        <v>113</v>
      </c>
      <c r="F510" s="34">
        <f t="shared" si="178"/>
        <v>30</v>
      </c>
      <c r="G510" s="33">
        <f t="shared" si="177"/>
        <v>0</v>
      </c>
      <c r="H510" s="20"/>
      <c r="I510" s="20"/>
      <c r="J510" s="20"/>
      <c r="K510" s="20"/>
      <c r="L510" s="20"/>
      <c r="M510" s="20"/>
      <c r="N510" s="20"/>
      <c r="O510" s="20"/>
      <c r="P510" s="20"/>
      <c r="Q510" s="20"/>
      <c r="R510" s="20"/>
      <c r="S510" s="20"/>
      <c r="T510" s="20"/>
      <c r="U510" s="69" t="s">
        <v>2</v>
      </c>
      <c r="V510" s="66">
        <f t="shared" si="179"/>
        <v>0</v>
      </c>
      <c r="W510" s="66">
        <f t="shared" si="180"/>
        <v>3390</v>
      </c>
    </row>
    <row r="511" spans="1:23" s="47" customFormat="1" ht="15" customHeight="1">
      <c r="A511" s="48">
        <v>142</v>
      </c>
      <c r="B511" s="84" t="s">
        <v>586</v>
      </c>
      <c r="C511" s="49">
        <v>20</v>
      </c>
      <c r="D511" s="73" t="s">
        <v>569</v>
      </c>
      <c r="E511" s="23">
        <v>87.33</v>
      </c>
      <c r="F511" s="34">
        <f t="shared" si="178"/>
        <v>20</v>
      </c>
      <c r="G511" s="33">
        <f t="shared" si="177"/>
        <v>0</v>
      </c>
      <c r="H511" s="20"/>
      <c r="I511" s="20"/>
      <c r="J511" s="20"/>
      <c r="K511" s="20"/>
      <c r="L511" s="20"/>
      <c r="M511" s="20"/>
      <c r="N511" s="20"/>
      <c r="O511" s="20"/>
      <c r="P511" s="20"/>
      <c r="Q511" s="20"/>
      <c r="R511" s="20"/>
      <c r="S511" s="20"/>
      <c r="T511" s="20"/>
      <c r="U511" s="69" t="s">
        <v>2</v>
      </c>
      <c r="V511" s="66">
        <f t="shared" si="179"/>
        <v>0</v>
      </c>
      <c r="W511" s="66">
        <f t="shared" si="180"/>
        <v>1746.6</v>
      </c>
    </row>
    <row r="512" spans="1:23" s="47" customFormat="1" ht="15" customHeight="1">
      <c r="A512" s="103" t="s">
        <v>597</v>
      </c>
      <c r="B512" s="104"/>
      <c r="C512" s="104"/>
      <c r="D512" s="105"/>
      <c r="E512" s="109">
        <f>SUM(W513:W516)</f>
        <v>29436.15</v>
      </c>
      <c r="F512" s="110"/>
      <c r="G512" s="110"/>
      <c r="H512" s="110"/>
      <c r="I512" s="110" t="str">
        <f t="shared" ref="I512" si="181">UPPER(D512)</f>
        <v/>
      </c>
      <c r="J512" s="110"/>
      <c r="K512" s="110"/>
      <c r="L512" s="110"/>
      <c r="M512" s="110"/>
      <c r="N512" s="110"/>
      <c r="O512" s="110"/>
      <c r="P512" s="110"/>
      <c r="Q512" s="110"/>
      <c r="R512" s="110"/>
      <c r="S512" s="110"/>
      <c r="T512" s="110"/>
      <c r="U512" s="110"/>
      <c r="V512" s="110"/>
      <c r="W512" s="77"/>
    </row>
    <row r="513" spans="1:23" s="47" customFormat="1" ht="15" customHeight="1">
      <c r="A513" s="48">
        <v>44</v>
      </c>
      <c r="B513" s="84" t="s">
        <v>586</v>
      </c>
      <c r="C513" s="49">
        <v>15</v>
      </c>
      <c r="D513" s="73" t="s">
        <v>480</v>
      </c>
      <c r="E513" s="23">
        <v>399.99</v>
      </c>
      <c r="F513" s="34">
        <f>C513-G513</f>
        <v>15</v>
      </c>
      <c r="G513" s="33">
        <f t="shared" si="177"/>
        <v>0</v>
      </c>
      <c r="H513" s="20"/>
      <c r="I513" s="20"/>
      <c r="J513" s="20"/>
      <c r="K513" s="20"/>
      <c r="L513" s="20"/>
      <c r="M513" s="20"/>
      <c r="N513" s="20"/>
      <c r="O513" s="20"/>
      <c r="P513" s="20"/>
      <c r="Q513" s="20"/>
      <c r="R513" s="20"/>
      <c r="S513" s="20"/>
      <c r="T513" s="20"/>
      <c r="U513" s="69" t="s">
        <v>2</v>
      </c>
      <c r="V513" s="66">
        <f>G513*E513</f>
        <v>0</v>
      </c>
      <c r="W513" s="66">
        <f>C513*E513</f>
        <v>5999.85</v>
      </c>
    </row>
    <row r="514" spans="1:23" s="47" customFormat="1" ht="15" customHeight="1">
      <c r="A514" s="48">
        <v>144</v>
      </c>
      <c r="B514" s="84" t="s">
        <v>586</v>
      </c>
      <c r="C514" s="49">
        <v>60</v>
      </c>
      <c r="D514" s="73" t="s">
        <v>571</v>
      </c>
      <c r="E514" s="23">
        <v>294.99</v>
      </c>
      <c r="F514" s="34">
        <f t="shared" ref="F514:F516" si="182">C514-G514</f>
        <v>58</v>
      </c>
      <c r="G514" s="33">
        <f t="shared" si="177"/>
        <v>2</v>
      </c>
      <c r="H514" s="20">
        <v>2</v>
      </c>
      <c r="I514" s="20"/>
      <c r="J514" s="20"/>
      <c r="K514" s="20"/>
      <c r="L514" s="20"/>
      <c r="M514" s="20"/>
      <c r="N514" s="20"/>
      <c r="O514" s="20"/>
      <c r="P514" s="20"/>
      <c r="Q514" s="20"/>
      <c r="R514" s="20"/>
      <c r="S514" s="20"/>
      <c r="T514" s="20"/>
      <c r="U514" s="69" t="s">
        <v>2</v>
      </c>
      <c r="V514" s="66">
        <f t="shared" ref="V514:V516" si="183">G514*E514</f>
        <v>589.98</v>
      </c>
      <c r="W514" s="66">
        <f t="shared" ref="W514:W516" si="184">C514*E514</f>
        <v>17699.400000000001</v>
      </c>
    </row>
    <row r="515" spans="1:23" s="47" customFormat="1" ht="15" customHeight="1">
      <c r="A515" s="48">
        <v>153</v>
      </c>
      <c r="B515" s="84" t="s">
        <v>586</v>
      </c>
      <c r="C515" s="49">
        <v>10</v>
      </c>
      <c r="D515" s="73" t="s">
        <v>580</v>
      </c>
      <c r="E515" s="23">
        <v>286.39999999999998</v>
      </c>
      <c r="F515" s="34">
        <f t="shared" si="182"/>
        <v>10</v>
      </c>
      <c r="G515" s="33">
        <f t="shared" si="177"/>
        <v>0</v>
      </c>
      <c r="H515" s="20"/>
      <c r="I515" s="20"/>
      <c r="J515" s="20"/>
      <c r="K515" s="20"/>
      <c r="L515" s="20"/>
      <c r="M515" s="20"/>
      <c r="N515" s="20"/>
      <c r="O515" s="20"/>
      <c r="P515" s="20"/>
      <c r="Q515" s="20"/>
      <c r="R515" s="20"/>
      <c r="S515" s="20"/>
      <c r="T515" s="20"/>
      <c r="U515" s="69" t="s">
        <v>2</v>
      </c>
      <c r="V515" s="66">
        <f t="shared" si="183"/>
        <v>0</v>
      </c>
      <c r="W515" s="66">
        <f t="shared" si="184"/>
        <v>2864</v>
      </c>
    </row>
    <row r="516" spans="1:23" s="47" customFormat="1" ht="15" customHeight="1">
      <c r="A516" s="48">
        <v>154</v>
      </c>
      <c r="B516" s="84" t="s">
        <v>586</v>
      </c>
      <c r="C516" s="49">
        <v>10</v>
      </c>
      <c r="D516" s="73" t="s">
        <v>581</v>
      </c>
      <c r="E516" s="23">
        <v>287.29000000000002</v>
      </c>
      <c r="F516" s="34">
        <f t="shared" si="182"/>
        <v>10</v>
      </c>
      <c r="G516" s="33">
        <f t="shared" si="177"/>
        <v>0</v>
      </c>
      <c r="H516" s="20"/>
      <c r="I516" s="20"/>
      <c r="J516" s="20"/>
      <c r="K516" s="20"/>
      <c r="L516" s="20"/>
      <c r="M516" s="20"/>
      <c r="N516" s="20"/>
      <c r="O516" s="20"/>
      <c r="P516" s="20"/>
      <c r="Q516" s="20"/>
      <c r="R516" s="20"/>
      <c r="S516" s="20"/>
      <c r="T516" s="20"/>
      <c r="U516" s="69" t="s">
        <v>2</v>
      </c>
      <c r="V516" s="66">
        <f t="shared" si="183"/>
        <v>0</v>
      </c>
      <c r="W516" s="66">
        <f t="shared" si="184"/>
        <v>2872.9</v>
      </c>
    </row>
    <row r="517" spans="1:23" s="47" customFormat="1" ht="15" customHeight="1">
      <c r="A517" s="103" t="s">
        <v>598</v>
      </c>
      <c r="B517" s="104"/>
      <c r="C517" s="104"/>
      <c r="D517" s="105"/>
      <c r="E517" s="109">
        <f>SUM(W518:W522)</f>
        <v>3448.8</v>
      </c>
      <c r="F517" s="110"/>
      <c r="G517" s="110"/>
      <c r="H517" s="110"/>
      <c r="I517" s="110" t="str">
        <f t="shared" ref="I517" si="185">UPPER(D517)</f>
        <v/>
      </c>
      <c r="J517" s="110"/>
      <c r="K517" s="110"/>
      <c r="L517" s="110"/>
      <c r="M517" s="110"/>
      <c r="N517" s="110"/>
      <c r="O517" s="110"/>
      <c r="P517" s="110"/>
      <c r="Q517" s="110"/>
      <c r="R517" s="110"/>
      <c r="S517" s="110"/>
      <c r="T517" s="110"/>
      <c r="U517" s="110"/>
      <c r="V517" s="110"/>
      <c r="W517" s="77"/>
    </row>
    <row r="518" spans="1:23" s="47" customFormat="1" ht="15" customHeight="1">
      <c r="A518" s="48">
        <v>137</v>
      </c>
      <c r="B518" s="84" t="s">
        <v>586</v>
      </c>
      <c r="C518" s="49">
        <v>15</v>
      </c>
      <c r="D518" s="73" t="s">
        <v>564</v>
      </c>
      <c r="E518" s="23">
        <v>43.71</v>
      </c>
      <c r="F518" s="34">
        <f>C518-G518</f>
        <v>15</v>
      </c>
      <c r="G518" s="33">
        <f t="shared" si="177"/>
        <v>0</v>
      </c>
      <c r="H518" s="20"/>
      <c r="I518" s="20"/>
      <c r="J518" s="20"/>
      <c r="K518" s="20"/>
      <c r="L518" s="20"/>
      <c r="M518" s="20"/>
      <c r="N518" s="20"/>
      <c r="O518" s="20"/>
      <c r="P518" s="20"/>
      <c r="Q518" s="20"/>
      <c r="R518" s="20"/>
      <c r="S518" s="20"/>
      <c r="T518" s="20"/>
      <c r="U518" s="69" t="s">
        <v>2</v>
      </c>
      <c r="V518" s="66">
        <f>G518*E518</f>
        <v>0</v>
      </c>
      <c r="W518" s="66">
        <f>E518*C518</f>
        <v>655.65</v>
      </c>
    </row>
    <row r="519" spans="1:23" s="47" customFormat="1" ht="15" customHeight="1">
      <c r="A519" s="48">
        <v>138</v>
      </c>
      <c r="B519" s="84" t="s">
        <v>586</v>
      </c>
      <c r="C519" s="49">
        <v>15</v>
      </c>
      <c r="D519" s="73" t="s">
        <v>565</v>
      </c>
      <c r="E519" s="23">
        <v>43.68</v>
      </c>
      <c r="F519" s="34">
        <f t="shared" ref="F519:F522" si="186">C519-G519</f>
        <v>15</v>
      </c>
      <c r="G519" s="33">
        <f t="shared" si="177"/>
        <v>0</v>
      </c>
      <c r="H519" s="20"/>
      <c r="I519" s="20"/>
      <c r="J519" s="20"/>
      <c r="K519" s="20"/>
      <c r="L519" s="20"/>
      <c r="M519" s="20"/>
      <c r="N519" s="20"/>
      <c r="O519" s="20"/>
      <c r="P519" s="20"/>
      <c r="Q519" s="20"/>
      <c r="R519" s="20"/>
      <c r="S519" s="20"/>
      <c r="T519" s="20"/>
      <c r="U519" s="69" t="s">
        <v>2</v>
      </c>
      <c r="V519" s="66">
        <f t="shared" ref="V519:V522" si="187">G519*E519</f>
        <v>0</v>
      </c>
      <c r="W519" s="66">
        <f t="shared" ref="W519:W522" si="188">E519*C519</f>
        <v>655.20000000000005</v>
      </c>
    </row>
    <row r="520" spans="1:23" s="47" customFormat="1" ht="15" customHeight="1">
      <c r="A520" s="48">
        <v>139</v>
      </c>
      <c r="B520" s="84" t="s">
        <v>586</v>
      </c>
      <c r="C520" s="49">
        <v>15</v>
      </c>
      <c r="D520" s="73" t="s">
        <v>566</v>
      </c>
      <c r="E520" s="23">
        <v>43.53</v>
      </c>
      <c r="F520" s="34">
        <f t="shared" si="186"/>
        <v>15</v>
      </c>
      <c r="G520" s="33">
        <f t="shared" si="177"/>
        <v>0</v>
      </c>
      <c r="H520" s="20"/>
      <c r="I520" s="20"/>
      <c r="J520" s="20"/>
      <c r="K520" s="20"/>
      <c r="L520" s="20"/>
      <c r="M520" s="20"/>
      <c r="N520" s="20"/>
      <c r="O520" s="20"/>
      <c r="P520" s="20"/>
      <c r="Q520" s="20"/>
      <c r="R520" s="20"/>
      <c r="S520" s="20"/>
      <c r="T520" s="20"/>
      <c r="U520" s="69" t="s">
        <v>2</v>
      </c>
      <c r="V520" s="66">
        <f t="shared" si="187"/>
        <v>0</v>
      </c>
      <c r="W520" s="66">
        <f t="shared" si="188"/>
        <v>652.95000000000005</v>
      </c>
    </row>
    <row r="521" spans="1:23" s="47" customFormat="1" ht="15" customHeight="1">
      <c r="A521" s="48">
        <v>140</v>
      </c>
      <c r="B521" s="84" t="s">
        <v>586</v>
      </c>
      <c r="C521" s="49">
        <v>15</v>
      </c>
      <c r="D521" s="73" t="s">
        <v>567</v>
      </c>
      <c r="E521" s="23">
        <v>43.68</v>
      </c>
      <c r="F521" s="34">
        <f t="shared" si="186"/>
        <v>15</v>
      </c>
      <c r="G521" s="33">
        <f t="shared" si="177"/>
        <v>0</v>
      </c>
      <c r="H521" s="20"/>
      <c r="I521" s="20"/>
      <c r="J521" s="20"/>
      <c r="K521" s="20"/>
      <c r="L521" s="20"/>
      <c r="M521" s="20"/>
      <c r="N521" s="20"/>
      <c r="O521" s="20"/>
      <c r="P521" s="20"/>
      <c r="Q521" s="20"/>
      <c r="R521" s="20"/>
      <c r="S521" s="20"/>
      <c r="T521" s="20"/>
      <c r="U521" s="69" t="s">
        <v>2</v>
      </c>
      <c r="V521" s="66">
        <f t="shared" si="187"/>
        <v>0</v>
      </c>
      <c r="W521" s="66">
        <f t="shared" si="188"/>
        <v>655.20000000000005</v>
      </c>
    </row>
    <row r="522" spans="1:23" s="47" customFormat="1" ht="15" customHeight="1">
      <c r="A522" s="48">
        <v>149</v>
      </c>
      <c r="B522" s="84" t="s">
        <v>586</v>
      </c>
      <c r="C522" s="49">
        <v>10</v>
      </c>
      <c r="D522" s="73" t="s">
        <v>576</v>
      </c>
      <c r="E522" s="23">
        <v>82.98</v>
      </c>
      <c r="F522" s="34">
        <f t="shared" si="186"/>
        <v>10</v>
      </c>
      <c r="G522" s="33">
        <f t="shared" si="177"/>
        <v>0</v>
      </c>
      <c r="H522" s="20"/>
      <c r="I522" s="20"/>
      <c r="J522" s="20"/>
      <c r="K522" s="20"/>
      <c r="L522" s="20"/>
      <c r="M522" s="20"/>
      <c r="N522" s="20"/>
      <c r="O522" s="20"/>
      <c r="P522" s="20"/>
      <c r="Q522" s="20"/>
      <c r="R522" s="20"/>
      <c r="S522" s="20"/>
      <c r="T522" s="20"/>
      <c r="U522" s="69" t="s">
        <v>2</v>
      </c>
      <c r="V522" s="66">
        <f t="shared" si="187"/>
        <v>0</v>
      </c>
      <c r="W522" s="66">
        <f t="shared" si="188"/>
        <v>829.80000000000007</v>
      </c>
    </row>
    <row r="523" spans="1:23" s="47" customFormat="1" ht="15" customHeight="1">
      <c r="A523" s="103" t="s">
        <v>39</v>
      </c>
      <c r="B523" s="104"/>
      <c r="C523" s="104"/>
      <c r="D523" s="105"/>
      <c r="E523" s="109">
        <f>SUM(W524:W535)</f>
        <v>47866.049999999996</v>
      </c>
      <c r="F523" s="110"/>
      <c r="G523" s="110"/>
      <c r="H523" s="110"/>
      <c r="I523" s="110" t="str">
        <f t="shared" ref="I523" si="189">UPPER(D523)</f>
        <v/>
      </c>
      <c r="J523" s="110"/>
      <c r="K523" s="110"/>
      <c r="L523" s="110"/>
      <c r="M523" s="110"/>
      <c r="N523" s="110"/>
      <c r="O523" s="110"/>
      <c r="P523" s="110"/>
      <c r="Q523" s="110"/>
      <c r="R523" s="110"/>
      <c r="S523" s="110"/>
      <c r="T523" s="110"/>
      <c r="U523" s="110"/>
      <c r="V523" s="110"/>
      <c r="W523" s="77"/>
    </row>
    <row r="524" spans="1:23" s="47" customFormat="1" ht="15" customHeight="1">
      <c r="A524" s="48">
        <v>34</v>
      </c>
      <c r="B524" s="84" t="s">
        <v>586</v>
      </c>
      <c r="C524" s="49">
        <v>10</v>
      </c>
      <c r="D524" s="73" t="s">
        <v>470</v>
      </c>
      <c r="E524" s="23">
        <v>467.24</v>
      </c>
      <c r="F524" s="34">
        <f>C524-G524</f>
        <v>10</v>
      </c>
      <c r="G524" s="33">
        <f t="shared" si="177"/>
        <v>0</v>
      </c>
      <c r="H524" s="20"/>
      <c r="I524" s="20"/>
      <c r="J524" s="20"/>
      <c r="K524" s="20"/>
      <c r="L524" s="20"/>
      <c r="M524" s="20"/>
      <c r="N524" s="20"/>
      <c r="O524" s="20"/>
      <c r="P524" s="20"/>
      <c r="Q524" s="20"/>
      <c r="R524" s="20"/>
      <c r="S524" s="20"/>
      <c r="T524" s="20"/>
      <c r="U524" s="69" t="s">
        <v>2</v>
      </c>
      <c r="V524" s="66">
        <f>G524*E524</f>
        <v>0</v>
      </c>
      <c r="W524" s="66">
        <f>E524*C524</f>
        <v>4672.3999999999996</v>
      </c>
    </row>
    <row r="525" spans="1:23" s="47" customFormat="1" ht="15" customHeight="1">
      <c r="A525" s="48">
        <v>51</v>
      </c>
      <c r="B525" s="84" t="s">
        <v>586</v>
      </c>
      <c r="C525" s="49">
        <v>35</v>
      </c>
      <c r="D525" s="73" t="s">
        <v>487</v>
      </c>
      <c r="E525" s="23">
        <v>86.25</v>
      </c>
      <c r="F525" s="34">
        <f t="shared" ref="F525:F535" si="190">C525-G525</f>
        <v>35</v>
      </c>
      <c r="G525" s="33">
        <f t="shared" si="177"/>
        <v>0</v>
      </c>
      <c r="H525" s="20"/>
      <c r="I525" s="20"/>
      <c r="J525" s="20"/>
      <c r="K525" s="20"/>
      <c r="L525" s="20"/>
      <c r="M525" s="20"/>
      <c r="N525" s="20"/>
      <c r="O525" s="20"/>
      <c r="P525" s="20"/>
      <c r="Q525" s="20"/>
      <c r="R525" s="20"/>
      <c r="S525" s="20"/>
      <c r="T525" s="20"/>
      <c r="U525" s="69" t="s">
        <v>2</v>
      </c>
      <c r="V525" s="66">
        <f t="shared" ref="V525:V535" si="191">G525*E525</f>
        <v>0</v>
      </c>
      <c r="W525" s="66">
        <f t="shared" ref="W525:W535" si="192">E525*C525</f>
        <v>3018.75</v>
      </c>
    </row>
    <row r="526" spans="1:23" s="47" customFormat="1" ht="15" customHeight="1">
      <c r="A526" s="48">
        <v>62</v>
      </c>
      <c r="B526" s="84" t="s">
        <v>586</v>
      </c>
      <c r="C526" s="49">
        <v>20</v>
      </c>
      <c r="D526" s="73" t="s">
        <v>498</v>
      </c>
      <c r="E526" s="23">
        <v>75</v>
      </c>
      <c r="F526" s="34">
        <f t="shared" si="190"/>
        <v>20</v>
      </c>
      <c r="G526" s="33">
        <f t="shared" si="177"/>
        <v>0</v>
      </c>
      <c r="H526" s="20"/>
      <c r="I526" s="20"/>
      <c r="J526" s="20"/>
      <c r="K526" s="20"/>
      <c r="L526" s="20"/>
      <c r="M526" s="20"/>
      <c r="N526" s="20"/>
      <c r="O526" s="20"/>
      <c r="P526" s="20"/>
      <c r="Q526" s="20"/>
      <c r="R526" s="20"/>
      <c r="S526" s="20"/>
      <c r="T526" s="20"/>
      <c r="U526" s="69" t="s">
        <v>2</v>
      </c>
      <c r="V526" s="66">
        <f t="shared" si="191"/>
        <v>0</v>
      </c>
      <c r="W526" s="66">
        <f t="shared" si="192"/>
        <v>1500</v>
      </c>
    </row>
    <row r="527" spans="1:23" s="47" customFormat="1" ht="15" customHeight="1">
      <c r="A527" s="48">
        <v>63</v>
      </c>
      <c r="B527" s="84" t="s">
        <v>586</v>
      </c>
      <c r="C527" s="49">
        <v>20</v>
      </c>
      <c r="D527" s="73" t="s">
        <v>499</v>
      </c>
      <c r="E527" s="23">
        <v>75</v>
      </c>
      <c r="F527" s="34">
        <f t="shared" si="190"/>
        <v>20</v>
      </c>
      <c r="G527" s="33">
        <f t="shared" si="177"/>
        <v>0</v>
      </c>
      <c r="H527" s="20"/>
      <c r="I527" s="20"/>
      <c r="J527" s="20"/>
      <c r="K527" s="20"/>
      <c r="L527" s="20"/>
      <c r="M527" s="20"/>
      <c r="N527" s="20"/>
      <c r="O527" s="20"/>
      <c r="P527" s="20"/>
      <c r="Q527" s="20"/>
      <c r="R527" s="20"/>
      <c r="S527" s="20"/>
      <c r="T527" s="20"/>
      <c r="U527" s="69" t="s">
        <v>2</v>
      </c>
      <c r="V527" s="66">
        <f t="shared" si="191"/>
        <v>0</v>
      </c>
      <c r="W527" s="66">
        <f t="shared" si="192"/>
        <v>1500</v>
      </c>
    </row>
    <row r="528" spans="1:23" s="47" customFormat="1" ht="15" customHeight="1">
      <c r="A528" s="48">
        <v>65</v>
      </c>
      <c r="B528" s="84" t="s">
        <v>586</v>
      </c>
      <c r="C528" s="49">
        <v>100</v>
      </c>
      <c r="D528" s="73" t="s">
        <v>501</v>
      </c>
      <c r="E528" s="23">
        <v>39.659999999999997</v>
      </c>
      <c r="F528" s="34">
        <f t="shared" si="190"/>
        <v>73</v>
      </c>
      <c r="G528" s="33">
        <f t="shared" si="177"/>
        <v>27</v>
      </c>
      <c r="H528" s="20">
        <v>27</v>
      </c>
      <c r="I528" s="20"/>
      <c r="J528" s="20"/>
      <c r="K528" s="20"/>
      <c r="L528" s="20"/>
      <c r="M528" s="20"/>
      <c r="N528" s="20"/>
      <c r="O528" s="20"/>
      <c r="P528" s="20"/>
      <c r="Q528" s="20"/>
      <c r="R528" s="20"/>
      <c r="S528" s="20"/>
      <c r="T528" s="20"/>
      <c r="U528" s="69" t="s">
        <v>2</v>
      </c>
      <c r="V528" s="66">
        <f t="shared" si="191"/>
        <v>1070.82</v>
      </c>
      <c r="W528" s="66">
        <f t="shared" si="192"/>
        <v>3965.9999999999995</v>
      </c>
    </row>
    <row r="529" spans="1:23" s="47" customFormat="1" ht="15" customHeight="1">
      <c r="A529" s="48">
        <v>66</v>
      </c>
      <c r="B529" s="84" t="s">
        <v>586</v>
      </c>
      <c r="C529" s="49">
        <v>100</v>
      </c>
      <c r="D529" s="73" t="s">
        <v>502</v>
      </c>
      <c r="E529" s="23">
        <v>39.659999999999997</v>
      </c>
      <c r="F529" s="34">
        <f t="shared" si="190"/>
        <v>73</v>
      </c>
      <c r="G529" s="33">
        <f t="shared" si="177"/>
        <v>27</v>
      </c>
      <c r="H529" s="20">
        <v>27</v>
      </c>
      <c r="I529" s="20"/>
      <c r="J529" s="20"/>
      <c r="K529" s="20"/>
      <c r="L529" s="20"/>
      <c r="M529" s="20"/>
      <c r="N529" s="20"/>
      <c r="O529" s="20"/>
      <c r="P529" s="20"/>
      <c r="Q529" s="20"/>
      <c r="R529" s="20"/>
      <c r="S529" s="20"/>
      <c r="T529" s="20"/>
      <c r="U529" s="69" t="s">
        <v>2</v>
      </c>
      <c r="V529" s="66">
        <f t="shared" si="191"/>
        <v>1070.82</v>
      </c>
      <c r="W529" s="66">
        <f t="shared" si="192"/>
        <v>3965.9999999999995</v>
      </c>
    </row>
    <row r="530" spans="1:23" s="47" customFormat="1" ht="15" customHeight="1">
      <c r="A530" s="48">
        <v>67</v>
      </c>
      <c r="B530" s="84" t="s">
        <v>586</v>
      </c>
      <c r="C530" s="49">
        <v>100</v>
      </c>
      <c r="D530" s="73" t="s">
        <v>503</v>
      </c>
      <c r="E530" s="23">
        <v>39.659999999999997</v>
      </c>
      <c r="F530" s="34">
        <f t="shared" si="190"/>
        <v>73</v>
      </c>
      <c r="G530" s="33">
        <f t="shared" si="177"/>
        <v>27</v>
      </c>
      <c r="H530" s="20">
        <v>27</v>
      </c>
      <c r="I530" s="20"/>
      <c r="J530" s="20"/>
      <c r="K530" s="20"/>
      <c r="L530" s="20"/>
      <c r="M530" s="20"/>
      <c r="N530" s="20"/>
      <c r="O530" s="20"/>
      <c r="P530" s="20"/>
      <c r="Q530" s="20"/>
      <c r="R530" s="20"/>
      <c r="S530" s="20"/>
      <c r="T530" s="20"/>
      <c r="U530" s="69" t="s">
        <v>2</v>
      </c>
      <c r="V530" s="66">
        <f t="shared" si="191"/>
        <v>1070.82</v>
      </c>
      <c r="W530" s="66">
        <f t="shared" si="192"/>
        <v>3965.9999999999995</v>
      </c>
    </row>
    <row r="531" spans="1:23" s="47" customFormat="1" ht="15" customHeight="1">
      <c r="A531" s="48">
        <v>69</v>
      </c>
      <c r="B531" s="84" t="s">
        <v>586</v>
      </c>
      <c r="C531" s="49">
        <v>50</v>
      </c>
      <c r="D531" s="73" t="s">
        <v>505</v>
      </c>
      <c r="E531" s="23">
        <v>78.989999999999995</v>
      </c>
      <c r="F531" s="34">
        <f t="shared" si="190"/>
        <v>50</v>
      </c>
      <c r="G531" s="33">
        <f t="shared" si="177"/>
        <v>0</v>
      </c>
      <c r="H531" s="20"/>
      <c r="I531" s="20"/>
      <c r="J531" s="20"/>
      <c r="K531" s="20"/>
      <c r="L531" s="20"/>
      <c r="M531" s="20"/>
      <c r="N531" s="20"/>
      <c r="O531" s="20"/>
      <c r="P531" s="20"/>
      <c r="Q531" s="20"/>
      <c r="R531" s="20"/>
      <c r="S531" s="20"/>
      <c r="T531" s="20"/>
      <c r="U531" s="69" t="s">
        <v>2</v>
      </c>
      <c r="V531" s="66">
        <f t="shared" si="191"/>
        <v>0</v>
      </c>
      <c r="W531" s="66">
        <f t="shared" si="192"/>
        <v>3949.4999999999995</v>
      </c>
    </row>
    <row r="532" spans="1:23" s="47" customFormat="1" ht="15" customHeight="1">
      <c r="A532" s="48">
        <v>71</v>
      </c>
      <c r="B532" s="84" t="s">
        <v>586</v>
      </c>
      <c r="C532" s="49">
        <v>70</v>
      </c>
      <c r="D532" s="73" t="s">
        <v>507</v>
      </c>
      <c r="E532" s="23">
        <v>119.52</v>
      </c>
      <c r="F532" s="34">
        <f t="shared" si="190"/>
        <v>70</v>
      </c>
      <c r="G532" s="33">
        <f t="shared" si="177"/>
        <v>0</v>
      </c>
      <c r="H532" s="20"/>
      <c r="I532" s="20"/>
      <c r="J532" s="20"/>
      <c r="K532" s="20"/>
      <c r="L532" s="20"/>
      <c r="M532" s="20"/>
      <c r="N532" s="20"/>
      <c r="O532" s="20"/>
      <c r="P532" s="20"/>
      <c r="Q532" s="20"/>
      <c r="R532" s="20"/>
      <c r="S532" s="20"/>
      <c r="T532" s="20"/>
      <c r="U532" s="69" t="s">
        <v>2</v>
      </c>
      <c r="V532" s="66">
        <f t="shared" si="191"/>
        <v>0</v>
      </c>
      <c r="W532" s="66">
        <f t="shared" si="192"/>
        <v>8366.4</v>
      </c>
    </row>
    <row r="533" spans="1:23" s="47" customFormat="1" ht="15" customHeight="1">
      <c r="A533" s="48">
        <v>117</v>
      </c>
      <c r="B533" s="84" t="s">
        <v>586</v>
      </c>
      <c r="C533" s="49">
        <v>80</v>
      </c>
      <c r="D533" s="73" t="s">
        <v>547</v>
      </c>
      <c r="E533" s="23">
        <v>68.5</v>
      </c>
      <c r="F533" s="34">
        <f t="shared" si="190"/>
        <v>80</v>
      </c>
      <c r="G533" s="33">
        <f t="shared" si="177"/>
        <v>0</v>
      </c>
      <c r="H533" s="20"/>
      <c r="I533" s="20"/>
      <c r="J533" s="20"/>
      <c r="K533" s="20"/>
      <c r="L533" s="20"/>
      <c r="M533" s="20"/>
      <c r="N533" s="20"/>
      <c r="O533" s="20"/>
      <c r="P533" s="20"/>
      <c r="Q533" s="20"/>
      <c r="R533" s="20"/>
      <c r="S533" s="20"/>
      <c r="T533" s="20"/>
      <c r="U533" s="69" t="s">
        <v>2</v>
      </c>
      <c r="V533" s="66">
        <f t="shared" si="191"/>
        <v>0</v>
      </c>
      <c r="W533" s="66">
        <f t="shared" si="192"/>
        <v>5480</v>
      </c>
    </row>
    <row r="534" spans="1:23" s="47" customFormat="1" ht="15" customHeight="1">
      <c r="A534" s="48">
        <v>118</v>
      </c>
      <c r="B534" s="84" t="s">
        <v>586</v>
      </c>
      <c r="C534" s="49">
        <v>80</v>
      </c>
      <c r="D534" s="73" t="s">
        <v>548</v>
      </c>
      <c r="E534" s="23">
        <v>79.45</v>
      </c>
      <c r="F534" s="34">
        <f t="shared" si="190"/>
        <v>80</v>
      </c>
      <c r="G534" s="33">
        <f t="shared" si="177"/>
        <v>0</v>
      </c>
      <c r="H534" s="20"/>
      <c r="I534" s="20"/>
      <c r="J534" s="20"/>
      <c r="K534" s="20"/>
      <c r="L534" s="20"/>
      <c r="M534" s="20"/>
      <c r="N534" s="20"/>
      <c r="O534" s="20"/>
      <c r="P534" s="20"/>
      <c r="Q534" s="20"/>
      <c r="R534" s="20"/>
      <c r="S534" s="20"/>
      <c r="T534" s="20"/>
      <c r="U534" s="69" t="s">
        <v>2</v>
      </c>
      <c r="V534" s="66">
        <f t="shared" si="191"/>
        <v>0</v>
      </c>
      <c r="W534" s="66">
        <f t="shared" si="192"/>
        <v>6356</v>
      </c>
    </row>
    <row r="535" spans="1:23" s="47" customFormat="1" ht="15" customHeight="1">
      <c r="A535" s="48">
        <v>150</v>
      </c>
      <c r="B535" s="84" t="s">
        <v>586</v>
      </c>
      <c r="C535" s="49">
        <v>10</v>
      </c>
      <c r="D535" s="73" t="s">
        <v>577</v>
      </c>
      <c r="E535" s="23">
        <v>112.5</v>
      </c>
      <c r="F535" s="34">
        <f t="shared" si="190"/>
        <v>10</v>
      </c>
      <c r="G535" s="33">
        <f t="shared" si="177"/>
        <v>0</v>
      </c>
      <c r="H535" s="20"/>
      <c r="I535" s="20"/>
      <c r="J535" s="20"/>
      <c r="K535" s="20"/>
      <c r="L535" s="20"/>
      <c r="M535" s="20"/>
      <c r="N535" s="20"/>
      <c r="O535" s="20"/>
      <c r="P535" s="20"/>
      <c r="Q535" s="20"/>
      <c r="R535" s="20"/>
      <c r="S535" s="20"/>
      <c r="T535" s="20"/>
      <c r="U535" s="69" t="s">
        <v>2</v>
      </c>
      <c r="V535" s="66">
        <f t="shared" si="191"/>
        <v>0</v>
      </c>
      <c r="W535" s="66">
        <f t="shared" si="192"/>
        <v>1125</v>
      </c>
    </row>
    <row r="536" spans="1:23" s="47" customFormat="1" ht="15" customHeight="1">
      <c r="A536" s="103" t="s">
        <v>599</v>
      </c>
      <c r="B536" s="104"/>
      <c r="C536" s="104"/>
      <c r="D536" s="105"/>
      <c r="E536" s="109">
        <f>SUM(W537:W542)</f>
        <v>145470</v>
      </c>
      <c r="F536" s="110"/>
      <c r="G536" s="110"/>
      <c r="H536" s="110"/>
      <c r="I536" s="110" t="str">
        <f t="shared" ref="I536" si="193">UPPER(D536)</f>
        <v/>
      </c>
      <c r="J536" s="110"/>
      <c r="K536" s="110"/>
      <c r="L536" s="110"/>
      <c r="M536" s="110"/>
      <c r="N536" s="110"/>
      <c r="O536" s="110"/>
      <c r="P536" s="110"/>
      <c r="Q536" s="110"/>
      <c r="R536" s="110"/>
      <c r="S536" s="110"/>
      <c r="T536" s="110"/>
      <c r="U536" s="110"/>
      <c r="V536" s="110"/>
      <c r="W536" s="77"/>
    </row>
    <row r="537" spans="1:23" s="47" customFormat="1" ht="15" customHeight="1">
      <c r="A537" s="48">
        <v>35</v>
      </c>
      <c r="B537" s="84" t="s">
        <v>586</v>
      </c>
      <c r="C537" s="49">
        <v>15</v>
      </c>
      <c r="D537" s="73" t="s">
        <v>471</v>
      </c>
      <c r="E537" s="23">
        <v>1000</v>
      </c>
      <c r="F537" s="34">
        <f>C537-G537</f>
        <v>15</v>
      </c>
      <c r="G537" s="33">
        <f t="shared" si="177"/>
        <v>0</v>
      </c>
      <c r="H537" s="20" t="s">
        <v>25</v>
      </c>
      <c r="I537" s="20"/>
      <c r="J537" s="20"/>
      <c r="K537" s="20"/>
      <c r="L537" s="20"/>
      <c r="M537" s="20"/>
      <c r="N537" s="20"/>
      <c r="O537" s="20"/>
      <c r="P537" s="20"/>
      <c r="Q537" s="20"/>
      <c r="R537" s="20"/>
      <c r="S537" s="20"/>
      <c r="T537" s="20"/>
      <c r="U537" s="69" t="s">
        <v>2</v>
      </c>
      <c r="V537" s="66">
        <f>G537*E537</f>
        <v>0</v>
      </c>
      <c r="W537" s="66">
        <f>E537*C537</f>
        <v>15000</v>
      </c>
    </row>
    <row r="538" spans="1:23" s="47" customFormat="1" ht="15" customHeight="1">
      <c r="A538" s="48">
        <v>36</v>
      </c>
      <c r="B538" s="84" t="s">
        <v>586</v>
      </c>
      <c r="C538" s="49">
        <v>15</v>
      </c>
      <c r="D538" s="73" t="s">
        <v>472</v>
      </c>
      <c r="E538" s="23">
        <v>1399</v>
      </c>
      <c r="F538" s="34">
        <f t="shared" ref="F538:F542" si="194">C538-G538</f>
        <v>15</v>
      </c>
      <c r="G538" s="33">
        <f t="shared" si="177"/>
        <v>0</v>
      </c>
      <c r="H538" s="20" t="s">
        <v>25</v>
      </c>
      <c r="I538" s="20"/>
      <c r="J538" s="20"/>
      <c r="K538" s="20"/>
      <c r="L538" s="20"/>
      <c r="M538" s="20"/>
      <c r="N538" s="20"/>
      <c r="O538" s="20"/>
      <c r="P538" s="20"/>
      <c r="Q538" s="20"/>
      <c r="R538" s="20"/>
      <c r="S538" s="20"/>
      <c r="T538" s="20"/>
      <c r="U538" s="69" t="s">
        <v>2</v>
      </c>
      <c r="V538" s="66">
        <f t="shared" ref="V538:V542" si="195">G538*E538</f>
        <v>0</v>
      </c>
      <c r="W538" s="66">
        <f t="shared" ref="W538:W542" si="196">E538*C538</f>
        <v>20985</v>
      </c>
    </row>
    <row r="539" spans="1:23" s="47" customFormat="1" ht="15" customHeight="1">
      <c r="A539" s="48">
        <v>40</v>
      </c>
      <c r="B539" s="84" t="s">
        <v>586</v>
      </c>
      <c r="C539" s="49">
        <v>25</v>
      </c>
      <c r="D539" s="73" t="s">
        <v>476</v>
      </c>
      <c r="E539" s="23">
        <v>1000</v>
      </c>
      <c r="F539" s="34">
        <f t="shared" si="194"/>
        <v>24</v>
      </c>
      <c r="G539" s="33">
        <f t="shared" si="177"/>
        <v>1</v>
      </c>
      <c r="H539" s="20">
        <v>1</v>
      </c>
      <c r="I539" s="20"/>
      <c r="J539" s="20"/>
      <c r="K539" s="20"/>
      <c r="L539" s="20"/>
      <c r="M539" s="20"/>
      <c r="N539" s="20"/>
      <c r="O539" s="20"/>
      <c r="P539" s="20"/>
      <c r="Q539" s="20"/>
      <c r="R539" s="20"/>
      <c r="S539" s="20"/>
      <c r="T539" s="20"/>
      <c r="U539" s="69" t="s">
        <v>2</v>
      </c>
      <c r="V539" s="66">
        <f t="shared" si="195"/>
        <v>1000</v>
      </c>
      <c r="W539" s="66">
        <f t="shared" si="196"/>
        <v>25000</v>
      </c>
    </row>
    <row r="540" spans="1:23" s="47" customFormat="1" ht="15" customHeight="1">
      <c r="A540" s="48">
        <v>41</v>
      </c>
      <c r="B540" s="84" t="s">
        <v>586</v>
      </c>
      <c r="C540" s="49">
        <v>25</v>
      </c>
      <c r="D540" s="73" t="s">
        <v>477</v>
      </c>
      <c r="E540" s="23">
        <v>1300</v>
      </c>
      <c r="F540" s="34">
        <f t="shared" si="194"/>
        <v>24</v>
      </c>
      <c r="G540" s="33">
        <f t="shared" si="177"/>
        <v>1</v>
      </c>
      <c r="H540" s="20">
        <v>1</v>
      </c>
      <c r="I540" s="20"/>
      <c r="J540" s="20"/>
      <c r="K540" s="20"/>
      <c r="L540" s="20"/>
      <c r="M540" s="20"/>
      <c r="N540" s="20"/>
      <c r="O540" s="20"/>
      <c r="P540" s="20"/>
      <c r="Q540" s="20"/>
      <c r="R540" s="20"/>
      <c r="S540" s="20"/>
      <c r="T540" s="20"/>
      <c r="U540" s="69" t="s">
        <v>2</v>
      </c>
      <c r="V540" s="66">
        <f t="shared" si="195"/>
        <v>1300</v>
      </c>
      <c r="W540" s="66">
        <f t="shared" si="196"/>
        <v>32500</v>
      </c>
    </row>
    <row r="541" spans="1:23" s="47" customFormat="1" ht="15" customHeight="1">
      <c r="A541" s="48">
        <v>42</v>
      </c>
      <c r="B541" s="84" t="s">
        <v>586</v>
      </c>
      <c r="C541" s="49">
        <v>25</v>
      </c>
      <c r="D541" s="73" t="s">
        <v>478</v>
      </c>
      <c r="E541" s="23">
        <v>1300</v>
      </c>
      <c r="F541" s="34">
        <f t="shared" si="194"/>
        <v>24</v>
      </c>
      <c r="G541" s="33">
        <f t="shared" si="177"/>
        <v>1</v>
      </c>
      <c r="H541" s="20">
        <v>1</v>
      </c>
      <c r="I541" s="20"/>
      <c r="J541" s="20"/>
      <c r="K541" s="20"/>
      <c r="L541" s="20"/>
      <c r="M541" s="20"/>
      <c r="N541" s="20"/>
      <c r="O541" s="20"/>
      <c r="P541" s="20"/>
      <c r="Q541" s="20"/>
      <c r="R541" s="20"/>
      <c r="S541" s="20"/>
      <c r="T541" s="20"/>
      <c r="U541" s="69" t="s">
        <v>2</v>
      </c>
      <c r="V541" s="66">
        <f t="shared" si="195"/>
        <v>1300</v>
      </c>
      <c r="W541" s="66">
        <f t="shared" si="196"/>
        <v>32500</v>
      </c>
    </row>
    <row r="542" spans="1:23" s="47" customFormat="1" ht="15" customHeight="1">
      <c r="A542" s="48">
        <v>43</v>
      </c>
      <c r="B542" s="84" t="s">
        <v>586</v>
      </c>
      <c r="C542" s="49">
        <v>15</v>
      </c>
      <c r="D542" s="73" t="s">
        <v>479</v>
      </c>
      <c r="E542" s="23">
        <v>1299</v>
      </c>
      <c r="F542" s="34">
        <f t="shared" si="194"/>
        <v>14</v>
      </c>
      <c r="G542" s="33">
        <f t="shared" si="177"/>
        <v>1</v>
      </c>
      <c r="H542" s="20">
        <v>1</v>
      </c>
      <c r="I542" s="20"/>
      <c r="J542" s="20"/>
      <c r="K542" s="20"/>
      <c r="L542" s="20"/>
      <c r="M542" s="20"/>
      <c r="N542" s="20"/>
      <c r="O542" s="20"/>
      <c r="P542" s="20"/>
      <c r="Q542" s="20"/>
      <c r="R542" s="20"/>
      <c r="S542" s="20"/>
      <c r="T542" s="20"/>
      <c r="U542" s="69" t="s">
        <v>2</v>
      </c>
      <c r="V542" s="66">
        <f t="shared" si="195"/>
        <v>1299</v>
      </c>
      <c r="W542" s="66">
        <f t="shared" si="196"/>
        <v>19485</v>
      </c>
    </row>
    <row r="543" spans="1:23" s="47" customFormat="1" ht="15" customHeight="1">
      <c r="A543" s="103" t="s">
        <v>600</v>
      </c>
      <c r="B543" s="104"/>
      <c r="C543" s="104"/>
      <c r="D543" s="105"/>
      <c r="E543" s="109">
        <f>SUM(W544)</f>
        <v>4035</v>
      </c>
      <c r="F543" s="110"/>
      <c r="G543" s="110"/>
      <c r="H543" s="110"/>
      <c r="I543" s="110" t="str">
        <f t="shared" ref="I543" si="197">UPPER(D543)</f>
        <v/>
      </c>
      <c r="J543" s="110"/>
      <c r="K543" s="110"/>
      <c r="L543" s="110"/>
      <c r="M543" s="110"/>
      <c r="N543" s="110"/>
      <c r="O543" s="110"/>
      <c r="P543" s="110"/>
      <c r="Q543" s="110"/>
      <c r="R543" s="110"/>
      <c r="S543" s="110"/>
      <c r="T543" s="110"/>
      <c r="U543" s="110"/>
      <c r="V543" s="110"/>
      <c r="W543" s="77"/>
    </row>
    <row r="544" spans="1:23" s="47" customFormat="1" ht="15" customHeight="1">
      <c r="A544" s="48">
        <v>79</v>
      </c>
      <c r="B544" s="84" t="s">
        <v>586</v>
      </c>
      <c r="C544" s="49">
        <v>15</v>
      </c>
      <c r="D544" s="73" t="s">
        <v>514</v>
      </c>
      <c r="E544" s="23">
        <v>269</v>
      </c>
      <c r="F544" s="34">
        <f>C544-G544</f>
        <v>15</v>
      </c>
      <c r="G544" s="33">
        <f t="shared" si="177"/>
        <v>0</v>
      </c>
      <c r="H544" s="20"/>
      <c r="I544" s="20"/>
      <c r="J544" s="20"/>
      <c r="K544" s="20"/>
      <c r="L544" s="20"/>
      <c r="M544" s="20"/>
      <c r="N544" s="20"/>
      <c r="O544" s="20"/>
      <c r="P544" s="20"/>
      <c r="Q544" s="20"/>
      <c r="R544" s="20"/>
      <c r="S544" s="20"/>
      <c r="T544" s="20"/>
      <c r="U544" s="69" t="s">
        <v>2</v>
      </c>
      <c r="V544" s="66">
        <f>G544*E544</f>
        <v>0</v>
      </c>
      <c r="W544" s="66">
        <f>E544*C544</f>
        <v>4035</v>
      </c>
    </row>
    <row r="545" spans="1:23" s="47" customFormat="1" ht="15" customHeight="1">
      <c r="A545" s="103" t="s">
        <v>601</v>
      </c>
      <c r="B545" s="104"/>
      <c r="C545" s="104"/>
      <c r="D545" s="105"/>
      <c r="E545" s="109">
        <f>SUM(W546:W548)</f>
        <v>28489</v>
      </c>
      <c r="F545" s="110"/>
      <c r="G545" s="110"/>
      <c r="H545" s="110"/>
      <c r="I545" s="110" t="str">
        <f t="shared" ref="I545" si="198">UPPER(D545)</f>
        <v/>
      </c>
      <c r="J545" s="110"/>
      <c r="K545" s="110"/>
      <c r="L545" s="110"/>
      <c r="M545" s="110"/>
      <c r="N545" s="110"/>
      <c r="O545" s="110"/>
      <c r="P545" s="110"/>
      <c r="Q545" s="110"/>
      <c r="R545" s="110"/>
      <c r="S545" s="110"/>
      <c r="T545" s="110"/>
      <c r="U545" s="110"/>
      <c r="V545" s="110"/>
      <c r="W545" s="77"/>
    </row>
    <row r="546" spans="1:23" s="47" customFormat="1" ht="15" customHeight="1">
      <c r="A546" s="48">
        <v>112</v>
      </c>
      <c r="B546" s="84" t="s">
        <v>586</v>
      </c>
      <c r="C546" s="49">
        <v>100</v>
      </c>
      <c r="D546" s="73" t="s">
        <v>542</v>
      </c>
      <c r="E546" s="23">
        <v>229</v>
      </c>
      <c r="F546" s="34">
        <f>C546-G546</f>
        <v>84</v>
      </c>
      <c r="G546" s="33">
        <f t="shared" si="177"/>
        <v>16</v>
      </c>
      <c r="H546" s="20">
        <v>16</v>
      </c>
      <c r="I546" s="20"/>
      <c r="J546" s="20"/>
      <c r="K546" s="20"/>
      <c r="L546" s="20"/>
      <c r="M546" s="20"/>
      <c r="N546" s="20"/>
      <c r="O546" s="20"/>
      <c r="P546" s="20"/>
      <c r="Q546" s="20"/>
      <c r="R546" s="20"/>
      <c r="S546" s="20"/>
      <c r="T546" s="20"/>
      <c r="U546" s="69" t="s">
        <v>2</v>
      </c>
      <c r="V546" s="66">
        <f>E546*G546</f>
        <v>3664</v>
      </c>
      <c r="W546" s="66">
        <f>E546*C546</f>
        <v>22900</v>
      </c>
    </row>
    <row r="547" spans="1:23" s="47" customFormat="1" ht="15" customHeight="1">
      <c r="A547" s="48">
        <v>152</v>
      </c>
      <c r="B547" s="84" t="s">
        <v>586</v>
      </c>
      <c r="C547" s="49">
        <v>10</v>
      </c>
      <c r="D547" s="73" t="s">
        <v>579</v>
      </c>
      <c r="E547" s="23">
        <v>288.89999999999998</v>
      </c>
      <c r="F547" s="34">
        <f t="shared" ref="F547:F548" si="199">C547-G547</f>
        <v>8</v>
      </c>
      <c r="G547" s="33">
        <f t="shared" si="177"/>
        <v>2</v>
      </c>
      <c r="H547" s="20">
        <v>2</v>
      </c>
      <c r="I547" s="20"/>
      <c r="J547" s="20"/>
      <c r="K547" s="20"/>
      <c r="L547" s="20"/>
      <c r="M547" s="20"/>
      <c r="N547" s="20"/>
      <c r="O547" s="20"/>
      <c r="P547" s="20"/>
      <c r="Q547" s="20"/>
      <c r="R547" s="20"/>
      <c r="S547" s="20"/>
      <c r="T547" s="20"/>
      <c r="U547" s="69" t="s">
        <v>2</v>
      </c>
      <c r="V547" s="66">
        <f t="shared" ref="V547:V548" si="200">E547*G547</f>
        <v>577.79999999999995</v>
      </c>
      <c r="W547" s="66">
        <f t="shared" ref="W547:W548" si="201">E547*C547</f>
        <v>2889</v>
      </c>
    </row>
    <row r="548" spans="1:23" s="47" customFormat="1" ht="15" customHeight="1">
      <c r="A548" s="48">
        <v>155</v>
      </c>
      <c r="B548" s="84" t="s">
        <v>586</v>
      </c>
      <c r="C548" s="49">
        <v>10</v>
      </c>
      <c r="D548" s="73" t="s">
        <v>582</v>
      </c>
      <c r="E548" s="23">
        <v>270</v>
      </c>
      <c r="F548" s="34">
        <f t="shared" si="199"/>
        <v>10</v>
      </c>
      <c r="G548" s="33">
        <f t="shared" si="177"/>
        <v>0</v>
      </c>
      <c r="H548" s="20"/>
      <c r="I548" s="20"/>
      <c r="J548" s="20"/>
      <c r="K548" s="20"/>
      <c r="L548" s="20"/>
      <c r="M548" s="20"/>
      <c r="N548" s="20"/>
      <c r="O548" s="20"/>
      <c r="P548" s="20"/>
      <c r="Q548" s="20"/>
      <c r="R548" s="20"/>
      <c r="S548" s="20"/>
      <c r="T548" s="20"/>
      <c r="U548" s="69" t="s">
        <v>2</v>
      </c>
      <c r="V548" s="66">
        <f t="shared" si="200"/>
        <v>0</v>
      </c>
      <c r="W548" s="66">
        <f t="shared" si="201"/>
        <v>2700</v>
      </c>
    </row>
    <row r="549" spans="1:23" s="47" customFormat="1" ht="15" customHeight="1">
      <c r="A549" s="103" t="s">
        <v>40</v>
      </c>
      <c r="B549" s="104"/>
      <c r="C549" s="104"/>
      <c r="D549" s="105"/>
      <c r="E549" s="109">
        <f>SUM(W550:W551)</f>
        <v>3570</v>
      </c>
      <c r="F549" s="110"/>
      <c r="G549" s="110"/>
      <c r="H549" s="110"/>
      <c r="I549" s="110" t="str">
        <f t="shared" ref="I549" si="202">UPPER(D549)</f>
        <v/>
      </c>
      <c r="J549" s="110"/>
      <c r="K549" s="110"/>
      <c r="L549" s="110"/>
      <c r="M549" s="110"/>
      <c r="N549" s="110"/>
      <c r="O549" s="110"/>
      <c r="P549" s="110"/>
      <c r="Q549" s="110"/>
      <c r="R549" s="110"/>
      <c r="S549" s="110"/>
      <c r="T549" s="110"/>
      <c r="U549" s="110"/>
      <c r="V549" s="110"/>
      <c r="W549" s="77"/>
    </row>
    <row r="550" spans="1:23" s="47" customFormat="1" ht="15" customHeight="1">
      <c r="A550" s="48">
        <v>45</v>
      </c>
      <c r="B550" s="84" t="s">
        <v>586</v>
      </c>
      <c r="C550" s="49">
        <v>15</v>
      </c>
      <c r="D550" s="73" t="s">
        <v>481</v>
      </c>
      <c r="E550" s="23">
        <v>119</v>
      </c>
      <c r="F550" s="34">
        <f>C550-G550</f>
        <v>15</v>
      </c>
      <c r="G550" s="33">
        <f t="shared" si="177"/>
        <v>0</v>
      </c>
      <c r="H550" s="20"/>
      <c r="I550" s="20"/>
      <c r="J550" s="20"/>
      <c r="K550" s="20"/>
      <c r="L550" s="20"/>
      <c r="M550" s="20"/>
      <c r="N550" s="20"/>
      <c r="O550" s="20"/>
      <c r="P550" s="20"/>
      <c r="Q550" s="20"/>
      <c r="R550" s="20"/>
      <c r="S550" s="20"/>
      <c r="T550" s="20"/>
      <c r="U550" s="69" t="s">
        <v>2</v>
      </c>
      <c r="V550" s="66">
        <f>G550*E550</f>
        <v>0</v>
      </c>
      <c r="W550" s="66">
        <f>E550*C550</f>
        <v>1785</v>
      </c>
    </row>
    <row r="551" spans="1:23" s="47" customFormat="1" ht="15" customHeight="1">
      <c r="A551" s="48">
        <v>46</v>
      </c>
      <c r="B551" s="84" t="s">
        <v>586</v>
      </c>
      <c r="C551" s="49">
        <v>15</v>
      </c>
      <c r="D551" s="73" t="s">
        <v>482</v>
      </c>
      <c r="E551" s="23">
        <v>119</v>
      </c>
      <c r="F551" s="34">
        <f>C551-G551</f>
        <v>15</v>
      </c>
      <c r="G551" s="33">
        <f t="shared" si="177"/>
        <v>0</v>
      </c>
      <c r="H551" s="20"/>
      <c r="I551" s="20"/>
      <c r="J551" s="20"/>
      <c r="K551" s="20"/>
      <c r="L551" s="20"/>
      <c r="M551" s="20"/>
      <c r="N551" s="20"/>
      <c r="O551" s="20"/>
      <c r="P551" s="20"/>
      <c r="Q551" s="20"/>
      <c r="R551" s="20"/>
      <c r="S551" s="20"/>
      <c r="T551" s="20"/>
      <c r="U551" s="69" t="s">
        <v>2</v>
      </c>
      <c r="V551" s="66">
        <f>G551*E551</f>
        <v>0</v>
      </c>
      <c r="W551" s="66">
        <f>E551*C551</f>
        <v>1785</v>
      </c>
    </row>
    <row r="552" spans="1:23" s="47" customFormat="1" ht="15" customHeight="1">
      <c r="A552" s="103" t="s">
        <v>602</v>
      </c>
      <c r="B552" s="104"/>
      <c r="C552" s="104"/>
      <c r="D552" s="105"/>
      <c r="E552" s="109">
        <f>SUM(W553:W566)</f>
        <v>47678.3</v>
      </c>
      <c r="F552" s="110"/>
      <c r="G552" s="110"/>
      <c r="H552" s="110"/>
      <c r="I552" s="110" t="str">
        <f t="shared" ref="I552" si="203">UPPER(D552)</f>
        <v/>
      </c>
      <c r="J552" s="110"/>
      <c r="K552" s="110"/>
      <c r="L552" s="110"/>
      <c r="M552" s="110"/>
      <c r="N552" s="110"/>
      <c r="O552" s="110"/>
      <c r="P552" s="110"/>
      <c r="Q552" s="110"/>
      <c r="R552" s="110"/>
      <c r="S552" s="110"/>
      <c r="T552" s="110"/>
      <c r="U552" s="110"/>
      <c r="V552" s="110"/>
      <c r="W552" s="77"/>
    </row>
    <row r="553" spans="1:23" s="47" customFormat="1" ht="15" customHeight="1">
      <c r="A553" s="48">
        <v>18</v>
      </c>
      <c r="B553" s="84" t="s">
        <v>586</v>
      </c>
      <c r="C553" s="49">
        <v>50</v>
      </c>
      <c r="D553" s="73" t="s">
        <v>454</v>
      </c>
      <c r="E553" s="23">
        <v>18.989999999999998</v>
      </c>
      <c r="F553" s="34">
        <f>C553-G553</f>
        <v>22</v>
      </c>
      <c r="G553" s="33">
        <f t="shared" si="177"/>
        <v>28</v>
      </c>
      <c r="H553" s="20">
        <v>28</v>
      </c>
      <c r="I553" s="20"/>
      <c r="J553" s="20"/>
      <c r="K553" s="20"/>
      <c r="L553" s="20"/>
      <c r="M553" s="20"/>
      <c r="N553" s="20"/>
      <c r="O553" s="20"/>
      <c r="P553" s="20"/>
      <c r="Q553" s="20"/>
      <c r="R553" s="20"/>
      <c r="S553" s="20"/>
      <c r="T553" s="20"/>
      <c r="U553" s="69" t="s">
        <v>2</v>
      </c>
      <c r="V553" s="66">
        <f>G553*E553</f>
        <v>531.71999999999991</v>
      </c>
      <c r="W553" s="66">
        <f>E553*C553</f>
        <v>949.49999999999989</v>
      </c>
    </row>
    <row r="554" spans="1:23" s="47" customFormat="1" ht="15" customHeight="1">
      <c r="A554" s="48">
        <v>19</v>
      </c>
      <c r="B554" s="84" t="s">
        <v>586</v>
      </c>
      <c r="C554" s="49">
        <v>20</v>
      </c>
      <c r="D554" s="73" t="s">
        <v>455</v>
      </c>
      <c r="E554" s="23">
        <v>20.190000000000001</v>
      </c>
      <c r="F554" s="34">
        <f t="shared" ref="F554:F566" si="204">C554-G554</f>
        <v>20</v>
      </c>
      <c r="G554" s="33">
        <f t="shared" si="177"/>
        <v>0</v>
      </c>
      <c r="H554" s="20" t="s">
        <v>20</v>
      </c>
      <c r="I554" s="20"/>
      <c r="J554" s="20"/>
      <c r="K554" s="20"/>
      <c r="L554" s="20"/>
      <c r="M554" s="20"/>
      <c r="N554" s="20"/>
      <c r="O554" s="20"/>
      <c r="P554" s="20"/>
      <c r="Q554" s="20"/>
      <c r="R554" s="20"/>
      <c r="S554" s="20"/>
      <c r="T554" s="20"/>
      <c r="U554" s="69" t="s">
        <v>2</v>
      </c>
      <c r="V554" s="66">
        <f t="shared" ref="V554:V566" si="205">G554*E554</f>
        <v>0</v>
      </c>
      <c r="W554" s="66">
        <f t="shared" ref="W554:W566" si="206">E554*C554</f>
        <v>403.8</v>
      </c>
    </row>
    <row r="555" spans="1:23" s="47" customFormat="1" ht="15" customHeight="1">
      <c r="A555" s="48">
        <v>20</v>
      </c>
      <c r="B555" s="84" t="s">
        <v>586</v>
      </c>
      <c r="C555" s="49">
        <v>20</v>
      </c>
      <c r="D555" s="73" t="s">
        <v>456</v>
      </c>
      <c r="E555" s="23">
        <v>47.1</v>
      </c>
      <c r="F555" s="34">
        <f t="shared" si="204"/>
        <v>20</v>
      </c>
      <c r="G555" s="33">
        <f t="shared" si="177"/>
        <v>0</v>
      </c>
      <c r="H555" s="20" t="s">
        <v>20</v>
      </c>
      <c r="I555" s="20"/>
      <c r="J555" s="20"/>
      <c r="K555" s="20"/>
      <c r="L555" s="20"/>
      <c r="M555" s="20"/>
      <c r="N555" s="20"/>
      <c r="O555" s="20"/>
      <c r="P555" s="20"/>
      <c r="Q555" s="20"/>
      <c r="R555" s="20"/>
      <c r="S555" s="20"/>
      <c r="T555" s="20"/>
      <c r="U555" s="69" t="s">
        <v>2</v>
      </c>
      <c r="V555" s="66">
        <f t="shared" si="205"/>
        <v>0</v>
      </c>
      <c r="W555" s="66">
        <f t="shared" si="206"/>
        <v>942</v>
      </c>
    </row>
    <row r="556" spans="1:23" s="47" customFormat="1" ht="15" customHeight="1">
      <c r="A556" s="48">
        <v>21</v>
      </c>
      <c r="B556" s="84" t="s">
        <v>586</v>
      </c>
      <c r="C556" s="49">
        <v>20</v>
      </c>
      <c r="D556" s="73" t="s">
        <v>457</v>
      </c>
      <c r="E556" s="23">
        <v>47</v>
      </c>
      <c r="F556" s="34">
        <f t="shared" si="204"/>
        <v>20</v>
      </c>
      <c r="G556" s="33">
        <f t="shared" si="177"/>
        <v>0</v>
      </c>
      <c r="H556" s="20" t="s">
        <v>20</v>
      </c>
      <c r="I556" s="20"/>
      <c r="J556" s="20"/>
      <c r="K556" s="20"/>
      <c r="L556" s="20"/>
      <c r="M556" s="20"/>
      <c r="N556" s="20"/>
      <c r="O556" s="20"/>
      <c r="P556" s="20"/>
      <c r="Q556" s="20"/>
      <c r="R556" s="20"/>
      <c r="S556" s="20"/>
      <c r="T556" s="20"/>
      <c r="U556" s="69" t="s">
        <v>2</v>
      </c>
      <c r="V556" s="66">
        <f t="shared" si="205"/>
        <v>0</v>
      </c>
      <c r="W556" s="66">
        <f t="shared" si="206"/>
        <v>940</v>
      </c>
    </row>
    <row r="557" spans="1:23" s="47" customFormat="1" ht="15" customHeight="1">
      <c r="A557" s="48">
        <v>22</v>
      </c>
      <c r="B557" s="84" t="s">
        <v>586</v>
      </c>
      <c r="C557" s="49">
        <v>20</v>
      </c>
      <c r="D557" s="73" t="s">
        <v>458</v>
      </c>
      <c r="E557" s="23">
        <v>49</v>
      </c>
      <c r="F557" s="34">
        <f t="shared" si="204"/>
        <v>20</v>
      </c>
      <c r="G557" s="33">
        <f t="shared" si="177"/>
        <v>0</v>
      </c>
      <c r="H557" s="20" t="s">
        <v>20</v>
      </c>
      <c r="I557" s="20"/>
      <c r="J557" s="20"/>
      <c r="K557" s="20"/>
      <c r="L557" s="20"/>
      <c r="M557" s="20"/>
      <c r="N557" s="20"/>
      <c r="O557" s="20"/>
      <c r="P557" s="20"/>
      <c r="Q557" s="20"/>
      <c r="R557" s="20"/>
      <c r="S557" s="20"/>
      <c r="T557" s="20"/>
      <c r="U557" s="69" t="s">
        <v>2</v>
      </c>
      <c r="V557" s="66">
        <f t="shared" si="205"/>
        <v>0</v>
      </c>
      <c r="W557" s="66">
        <f t="shared" si="206"/>
        <v>980</v>
      </c>
    </row>
    <row r="558" spans="1:23" s="47" customFormat="1" ht="15" customHeight="1">
      <c r="A558" s="48">
        <v>23</v>
      </c>
      <c r="B558" s="84" t="s">
        <v>586</v>
      </c>
      <c r="C558" s="49">
        <v>20</v>
      </c>
      <c r="D558" s="73" t="s">
        <v>459</v>
      </c>
      <c r="E558" s="23">
        <v>49</v>
      </c>
      <c r="F558" s="34">
        <f t="shared" si="204"/>
        <v>20</v>
      </c>
      <c r="G558" s="33">
        <f t="shared" si="177"/>
        <v>0</v>
      </c>
      <c r="H558" s="20" t="s">
        <v>20</v>
      </c>
      <c r="I558" s="20"/>
      <c r="J558" s="20"/>
      <c r="K558" s="20"/>
      <c r="L558" s="20"/>
      <c r="M558" s="20"/>
      <c r="N558" s="20"/>
      <c r="O558" s="20"/>
      <c r="P558" s="20"/>
      <c r="Q558" s="20"/>
      <c r="R558" s="20"/>
      <c r="S558" s="20"/>
      <c r="T558" s="20"/>
      <c r="U558" s="69" t="s">
        <v>2</v>
      </c>
      <c r="V558" s="66">
        <f t="shared" si="205"/>
        <v>0</v>
      </c>
      <c r="W558" s="66">
        <f t="shared" si="206"/>
        <v>980</v>
      </c>
    </row>
    <row r="559" spans="1:23" s="46" customFormat="1" ht="15" customHeight="1">
      <c r="A559" s="48">
        <v>25</v>
      </c>
      <c r="B559" s="84" t="s">
        <v>586</v>
      </c>
      <c r="C559" s="49">
        <v>180</v>
      </c>
      <c r="D559" s="73" t="s">
        <v>461</v>
      </c>
      <c r="E559" s="23">
        <v>43.7</v>
      </c>
      <c r="F559" s="34">
        <f t="shared" si="204"/>
        <v>136</v>
      </c>
      <c r="G559" s="33">
        <f t="shared" si="177"/>
        <v>44</v>
      </c>
      <c r="H559" s="20">
        <v>44</v>
      </c>
      <c r="I559" s="20"/>
      <c r="J559" s="20"/>
      <c r="K559" s="20"/>
      <c r="L559" s="20"/>
      <c r="M559" s="20"/>
      <c r="N559" s="20"/>
      <c r="O559" s="20"/>
      <c r="P559" s="20"/>
      <c r="Q559" s="20"/>
      <c r="R559" s="20"/>
      <c r="S559" s="20"/>
      <c r="T559" s="20"/>
      <c r="U559" s="69" t="s">
        <v>2</v>
      </c>
      <c r="V559" s="66">
        <f t="shared" si="205"/>
        <v>1922.8000000000002</v>
      </c>
      <c r="W559" s="66">
        <f t="shared" si="206"/>
        <v>7866.0000000000009</v>
      </c>
    </row>
    <row r="560" spans="1:23" s="46" customFormat="1" ht="15" customHeight="1">
      <c r="A560" s="48">
        <v>26</v>
      </c>
      <c r="B560" s="84" t="s">
        <v>586</v>
      </c>
      <c r="C560" s="49">
        <v>180</v>
      </c>
      <c r="D560" s="73" t="s">
        <v>462</v>
      </c>
      <c r="E560" s="23">
        <v>43.95</v>
      </c>
      <c r="F560" s="34">
        <f t="shared" si="204"/>
        <v>139</v>
      </c>
      <c r="G560" s="33">
        <f t="shared" si="177"/>
        <v>41</v>
      </c>
      <c r="H560" s="20">
        <v>41</v>
      </c>
      <c r="I560" s="20"/>
      <c r="J560" s="20"/>
      <c r="K560" s="20"/>
      <c r="L560" s="20"/>
      <c r="M560" s="20"/>
      <c r="N560" s="20"/>
      <c r="O560" s="20"/>
      <c r="P560" s="20"/>
      <c r="Q560" s="20"/>
      <c r="R560" s="20"/>
      <c r="S560" s="20"/>
      <c r="T560" s="20"/>
      <c r="U560" s="69" t="s">
        <v>2</v>
      </c>
      <c r="V560" s="66">
        <f t="shared" si="205"/>
        <v>1801.95</v>
      </c>
      <c r="W560" s="66">
        <f t="shared" si="206"/>
        <v>7911.0000000000009</v>
      </c>
    </row>
    <row r="561" spans="1:16383" s="46" customFormat="1" ht="15" customHeight="1">
      <c r="A561" s="48">
        <v>27</v>
      </c>
      <c r="B561" s="84" t="s">
        <v>586</v>
      </c>
      <c r="C561" s="49">
        <v>180</v>
      </c>
      <c r="D561" s="73" t="s">
        <v>463</v>
      </c>
      <c r="E561" s="23">
        <v>48.2</v>
      </c>
      <c r="F561" s="34">
        <f t="shared" si="204"/>
        <v>128</v>
      </c>
      <c r="G561" s="33">
        <f t="shared" si="177"/>
        <v>52</v>
      </c>
      <c r="H561" s="20">
        <v>52</v>
      </c>
      <c r="I561" s="20"/>
      <c r="J561" s="20"/>
      <c r="K561" s="20"/>
      <c r="L561" s="20"/>
      <c r="M561" s="20"/>
      <c r="N561" s="20"/>
      <c r="O561" s="20"/>
      <c r="P561" s="20"/>
      <c r="Q561" s="20"/>
      <c r="R561" s="20"/>
      <c r="S561" s="20"/>
      <c r="T561" s="20"/>
      <c r="U561" s="69" t="s">
        <v>2</v>
      </c>
      <c r="V561" s="66">
        <f t="shared" si="205"/>
        <v>2506.4</v>
      </c>
      <c r="W561" s="66">
        <f t="shared" si="206"/>
        <v>8676</v>
      </c>
    </row>
    <row r="562" spans="1:16383" s="45" customFormat="1" ht="15" customHeight="1">
      <c r="A562" s="48">
        <v>28</v>
      </c>
      <c r="B562" s="84" t="s">
        <v>586</v>
      </c>
      <c r="C562" s="49">
        <v>100</v>
      </c>
      <c r="D562" s="73" t="s">
        <v>464</v>
      </c>
      <c r="E562" s="23">
        <v>19.62</v>
      </c>
      <c r="F562" s="34">
        <f t="shared" si="204"/>
        <v>0</v>
      </c>
      <c r="G562" s="33">
        <f t="shared" si="177"/>
        <v>100</v>
      </c>
      <c r="H562" s="20">
        <v>100</v>
      </c>
      <c r="I562" s="20"/>
      <c r="J562" s="20"/>
      <c r="K562" s="20"/>
      <c r="L562" s="20"/>
      <c r="M562" s="20"/>
      <c r="N562" s="20"/>
      <c r="O562" s="20"/>
      <c r="P562" s="20"/>
      <c r="Q562" s="20"/>
      <c r="R562" s="20"/>
      <c r="S562" s="20"/>
      <c r="T562" s="20"/>
      <c r="U562" s="69" t="s">
        <v>2</v>
      </c>
      <c r="V562" s="66">
        <f t="shared" si="205"/>
        <v>1962</v>
      </c>
      <c r="W562" s="66">
        <f t="shared" si="206"/>
        <v>1962</v>
      </c>
      <c r="X562" s="46"/>
      <c r="Y562" s="46"/>
      <c r="Z562" s="46"/>
      <c r="AA562" s="46"/>
      <c r="AB562" s="46"/>
      <c r="AC562" s="46"/>
      <c r="AD562" s="46"/>
      <c r="AE562" s="46"/>
      <c r="AF562" s="46"/>
      <c r="AG562" s="46"/>
      <c r="AH562" s="46"/>
      <c r="AI562" s="46"/>
      <c r="AJ562" s="46"/>
      <c r="AK562" s="46"/>
      <c r="AL562" s="46"/>
      <c r="AM562" s="46"/>
      <c r="AN562" s="46"/>
      <c r="AO562" s="46"/>
      <c r="AP562" s="46"/>
      <c r="AQ562" s="46"/>
      <c r="AR562" s="46"/>
      <c r="AS562" s="46"/>
      <c r="AT562" s="46"/>
      <c r="AU562" s="46"/>
      <c r="AV562" s="46"/>
      <c r="AW562" s="46"/>
      <c r="AX562" s="46"/>
      <c r="AY562" s="46"/>
      <c r="AZ562" s="46"/>
      <c r="BA562" s="46"/>
      <c r="BB562" s="46"/>
      <c r="BC562" s="46"/>
      <c r="BD562" s="46"/>
      <c r="BE562" s="46"/>
      <c r="BF562" s="46"/>
      <c r="BG562" s="46"/>
      <c r="BH562" s="46"/>
      <c r="BI562" s="46"/>
      <c r="BJ562" s="46"/>
      <c r="BK562" s="46"/>
      <c r="BL562" s="46"/>
      <c r="BM562" s="46"/>
      <c r="BN562" s="46"/>
      <c r="BO562" s="46"/>
      <c r="BP562" s="46"/>
      <c r="BQ562" s="46"/>
      <c r="BR562" s="46"/>
      <c r="BS562" s="46"/>
      <c r="BT562" s="46"/>
      <c r="BU562" s="46"/>
      <c r="BV562" s="46"/>
      <c r="BW562" s="46"/>
      <c r="BX562" s="46"/>
      <c r="BY562" s="46"/>
      <c r="BZ562" s="46"/>
      <c r="CA562" s="46"/>
      <c r="CB562" s="46"/>
      <c r="CC562" s="46"/>
      <c r="CD562" s="46"/>
      <c r="CE562" s="46"/>
      <c r="CF562" s="46"/>
      <c r="CG562" s="46"/>
      <c r="CH562" s="46"/>
      <c r="CI562" s="46"/>
      <c r="CJ562" s="46"/>
      <c r="CK562" s="46"/>
      <c r="CL562" s="46"/>
      <c r="CM562" s="46"/>
      <c r="CN562" s="46"/>
      <c r="CO562" s="46"/>
      <c r="CP562" s="46"/>
      <c r="CQ562" s="46"/>
      <c r="CR562" s="46"/>
      <c r="CS562" s="46"/>
      <c r="CT562" s="46"/>
      <c r="CU562" s="46"/>
      <c r="CV562" s="46"/>
      <c r="CW562" s="46"/>
      <c r="CX562" s="46"/>
      <c r="CY562" s="46"/>
      <c r="CZ562" s="46"/>
      <c r="DA562" s="46"/>
      <c r="DB562" s="46"/>
      <c r="DC562" s="46"/>
      <c r="DD562" s="46"/>
      <c r="DE562" s="46"/>
      <c r="DF562" s="46"/>
      <c r="DG562" s="46"/>
      <c r="DH562" s="46"/>
      <c r="DI562" s="46"/>
      <c r="DJ562" s="46"/>
      <c r="DK562" s="46"/>
      <c r="DL562" s="46"/>
      <c r="DM562" s="46"/>
      <c r="DN562" s="46"/>
      <c r="DO562" s="46"/>
      <c r="DP562" s="46"/>
      <c r="DQ562" s="46"/>
      <c r="DR562" s="46"/>
      <c r="DS562" s="46"/>
      <c r="DT562" s="46"/>
      <c r="DU562" s="46"/>
      <c r="DV562" s="46"/>
      <c r="DW562" s="46"/>
      <c r="DX562" s="46"/>
      <c r="DY562" s="46"/>
      <c r="DZ562" s="46"/>
      <c r="EA562" s="46"/>
      <c r="EB562" s="46"/>
      <c r="EC562" s="46"/>
      <c r="ED562" s="46"/>
      <c r="EE562" s="46"/>
      <c r="EF562" s="46"/>
      <c r="EG562" s="46"/>
      <c r="EH562" s="46"/>
      <c r="EI562" s="46"/>
      <c r="EJ562" s="46"/>
      <c r="EK562" s="46"/>
      <c r="EL562" s="46"/>
      <c r="EM562" s="46"/>
      <c r="EN562" s="46"/>
      <c r="EO562" s="46"/>
      <c r="EP562" s="46"/>
      <c r="EQ562" s="46"/>
      <c r="ER562" s="46"/>
      <c r="ES562" s="46"/>
      <c r="ET562" s="46"/>
      <c r="EU562" s="46"/>
      <c r="EV562" s="46"/>
      <c r="EW562" s="46"/>
      <c r="EX562" s="46"/>
      <c r="EY562" s="46"/>
      <c r="EZ562" s="46"/>
      <c r="FA562" s="46"/>
      <c r="FB562" s="46"/>
      <c r="FC562" s="46"/>
      <c r="FD562" s="46"/>
      <c r="FE562" s="46"/>
      <c r="FF562" s="46"/>
      <c r="FG562" s="46"/>
      <c r="FH562" s="46"/>
      <c r="FI562" s="46"/>
      <c r="FJ562" s="46"/>
      <c r="FK562" s="46"/>
      <c r="FL562" s="46"/>
      <c r="FM562" s="46"/>
      <c r="FN562" s="46"/>
      <c r="FO562" s="46"/>
      <c r="FP562" s="46"/>
      <c r="FQ562" s="46"/>
      <c r="FR562" s="46"/>
      <c r="FS562" s="46"/>
      <c r="FT562" s="46"/>
      <c r="FU562" s="46"/>
      <c r="FV562" s="46"/>
      <c r="FW562" s="46"/>
      <c r="FX562" s="46"/>
      <c r="FY562" s="46"/>
      <c r="FZ562" s="46"/>
      <c r="GA562" s="46"/>
      <c r="GB562" s="46"/>
      <c r="GC562" s="46"/>
      <c r="GD562" s="46"/>
      <c r="GE562" s="46"/>
      <c r="GF562" s="46"/>
      <c r="GG562" s="46"/>
      <c r="GH562" s="46"/>
      <c r="GI562" s="46"/>
      <c r="GJ562" s="46"/>
      <c r="GK562" s="46"/>
      <c r="GL562" s="46"/>
      <c r="GM562" s="46"/>
      <c r="GN562" s="46"/>
      <c r="GO562" s="46"/>
      <c r="GP562" s="46"/>
      <c r="GQ562" s="46"/>
      <c r="GR562" s="46"/>
      <c r="GS562" s="46"/>
      <c r="GT562" s="46"/>
      <c r="GU562" s="46"/>
      <c r="GV562" s="46"/>
      <c r="GW562" s="46"/>
      <c r="GX562" s="46"/>
      <c r="GY562" s="46"/>
      <c r="GZ562" s="46"/>
      <c r="HA562" s="46"/>
      <c r="HB562" s="46"/>
      <c r="HC562" s="46"/>
      <c r="HD562" s="46"/>
      <c r="HE562" s="46"/>
      <c r="HF562" s="46"/>
      <c r="HG562" s="46"/>
      <c r="HH562" s="46"/>
      <c r="HI562" s="46"/>
      <c r="HJ562" s="46"/>
      <c r="HK562" s="46"/>
      <c r="HL562" s="46"/>
      <c r="HM562" s="46"/>
      <c r="HN562" s="46"/>
      <c r="HO562" s="46"/>
      <c r="HP562" s="46"/>
      <c r="HQ562" s="46"/>
      <c r="HR562" s="46"/>
      <c r="HS562" s="46"/>
      <c r="HT562" s="46"/>
      <c r="HU562" s="46"/>
      <c r="HV562" s="46"/>
      <c r="HW562" s="46"/>
      <c r="HX562" s="46"/>
      <c r="HY562" s="46"/>
      <c r="HZ562" s="46"/>
      <c r="IA562" s="46"/>
      <c r="IB562" s="46"/>
      <c r="IC562" s="46"/>
      <c r="ID562" s="46"/>
      <c r="IE562" s="46"/>
      <c r="IF562" s="46"/>
      <c r="IG562" s="46"/>
      <c r="IH562" s="46"/>
      <c r="II562" s="46"/>
      <c r="IJ562" s="46"/>
      <c r="IK562" s="46"/>
      <c r="IL562" s="46"/>
      <c r="IM562" s="46"/>
      <c r="IN562" s="46"/>
      <c r="IO562" s="46"/>
      <c r="IP562" s="46"/>
      <c r="IQ562" s="46"/>
      <c r="IR562" s="46"/>
      <c r="IS562" s="46"/>
      <c r="IT562" s="46"/>
      <c r="IU562" s="46"/>
      <c r="IV562" s="46"/>
      <c r="IW562" s="46"/>
      <c r="IX562" s="46"/>
      <c r="IY562" s="46"/>
      <c r="IZ562" s="46"/>
      <c r="JA562" s="46"/>
      <c r="JB562" s="46"/>
      <c r="JC562" s="46"/>
      <c r="JD562" s="46"/>
      <c r="JE562" s="46"/>
      <c r="JF562" s="46"/>
      <c r="JG562" s="46"/>
      <c r="JH562" s="46"/>
      <c r="JI562" s="46"/>
      <c r="JJ562" s="46"/>
      <c r="JK562" s="46"/>
      <c r="JL562" s="46"/>
      <c r="JM562" s="46"/>
      <c r="JN562" s="46"/>
      <c r="JO562" s="46"/>
      <c r="JP562" s="46"/>
      <c r="JQ562" s="46"/>
      <c r="JR562" s="46"/>
      <c r="JS562" s="46"/>
      <c r="JT562" s="46"/>
      <c r="JU562" s="46"/>
      <c r="JV562" s="46"/>
      <c r="JW562" s="46"/>
      <c r="JX562" s="46"/>
      <c r="JY562" s="46"/>
      <c r="JZ562" s="46"/>
      <c r="KA562" s="46"/>
      <c r="KB562" s="46"/>
      <c r="KC562" s="46"/>
      <c r="KD562" s="46"/>
      <c r="KE562" s="46"/>
      <c r="KF562" s="46"/>
      <c r="KG562" s="46"/>
      <c r="KH562" s="46"/>
      <c r="KI562" s="46"/>
      <c r="KJ562" s="46"/>
      <c r="KK562" s="46"/>
      <c r="KL562" s="46"/>
      <c r="KM562" s="46"/>
      <c r="KN562" s="46"/>
      <c r="KO562" s="46"/>
      <c r="KP562" s="46"/>
      <c r="KQ562" s="46"/>
      <c r="KR562" s="46"/>
      <c r="KS562" s="46"/>
      <c r="KT562" s="46"/>
      <c r="KU562" s="46"/>
      <c r="KV562" s="46"/>
      <c r="KW562" s="46"/>
      <c r="KX562" s="46"/>
      <c r="KY562" s="46"/>
      <c r="KZ562" s="46"/>
      <c r="LA562" s="46"/>
      <c r="LB562" s="46"/>
      <c r="LC562" s="46"/>
      <c r="LD562" s="46"/>
      <c r="LE562" s="46"/>
      <c r="LF562" s="46"/>
      <c r="LG562" s="46"/>
      <c r="LH562" s="46"/>
      <c r="LI562" s="46"/>
      <c r="LJ562" s="46"/>
      <c r="LK562" s="46"/>
      <c r="LL562" s="46"/>
      <c r="LM562" s="46"/>
      <c r="LN562" s="46"/>
      <c r="LO562" s="46"/>
      <c r="LP562" s="46"/>
      <c r="LQ562" s="46"/>
      <c r="LR562" s="46"/>
      <c r="LS562" s="46"/>
      <c r="LT562" s="46"/>
      <c r="LU562" s="46"/>
      <c r="LV562" s="46"/>
      <c r="LW562" s="46"/>
      <c r="LX562" s="46"/>
      <c r="LY562" s="46"/>
      <c r="LZ562" s="46"/>
      <c r="MA562" s="46"/>
      <c r="MB562" s="46"/>
      <c r="MC562" s="46"/>
      <c r="MD562" s="46"/>
      <c r="ME562" s="46"/>
      <c r="MF562" s="46"/>
      <c r="MG562" s="46"/>
      <c r="MH562" s="46"/>
      <c r="MI562" s="46"/>
      <c r="MJ562" s="46"/>
      <c r="MK562" s="46"/>
      <c r="ML562" s="46"/>
      <c r="MM562" s="46"/>
      <c r="MN562" s="46"/>
      <c r="MO562" s="46"/>
      <c r="MP562" s="46"/>
      <c r="MQ562" s="46"/>
      <c r="MR562" s="46"/>
      <c r="MS562" s="46"/>
      <c r="MT562" s="46"/>
      <c r="MU562" s="46"/>
      <c r="MV562" s="46"/>
      <c r="MW562" s="46"/>
      <c r="MX562" s="46"/>
      <c r="MY562" s="46"/>
      <c r="MZ562" s="46"/>
      <c r="NA562" s="46"/>
      <c r="NB562" s="46"/>
      <c r="NC562" s="46"/>
      <c r="ND562" s="46"/>
      <c r="NE562" s="46"/>
      <c r="NF562" s="46"/>
      <c r="NG562" s="46"/>
      <c r="NH562" s="46"/>
      <c r="NI562" s="46"/>
      <c r="NJ562" s="46"/>
      <c r="NK562" s="46"/>
      <c r="NL562" s="46"/>
      <c r="NM562" s="46"/>
      <c r="NN562" s="46"/>
      <c r="NO562" s="46"/>
      <c r="NP562" s="46"/>
      <c r="NQ562" s="46"/>
      <c r="NR562" s="46"/>
      <c r="NS562" s="46"/>
      <c r="NT562" s="46"/>
      <c r="NU562" s="46"/>
      <c r="NV562" s="46"/>
      <c r="NW562" s="46"/>
      <c r="NX562" s="46"/>
      <c r="NY562" s="46"/>
      <c r="NZ562" s="46"/>
      <c r="OA562" s="46"/>
      <c r="OB562" s="46"/>
      <c r="OC562" s="46"/>
      <c r="OD562" s="46"/>
      <c r="OE562" s="46"/>
      <c r="OF562" s="46"/>
      <c r="OG562" s="46"/>
      <c r="OH562" s="46"/>
      <c r="OI562" s="46"/>
      <c r="OJ562" s="46"/>
      <c r="OK562" s="46"/>
      <c r="OL562" s="46"/>
      <c r="OM562" s="46"/>
      <c r="ON562" s="46"/>
      <c r="OO562" s="46"/>
      <c r="OP562" s="46"/>
      <c r="OQ562" s="46"/>
      <c r="OR562" s="46"/>
      <c r="OS562" s="46"/>
      <c r="OT562" s="46"/>
      <c r="OU562" s="46"/>
      <c r="OV562" s="46"/>
      <c r="OW562" s="46"/>
      <c r="OX562" s="46"/>
      <c r="OY562" s="46"/>
      <c r="OZ562" s="46"/>
      <c r="PA562" s="46"/>
      <c r="PB562" s="46"/>
      <c r="PC562" s="46"/>
      <c r="PD562" s="46"/>
      <c r="PE562" s="46"/>
      <c r="PF562" s="46"/>
      <c r="PG562" s="46"/>
      <c r="PH562" s="46"/>
      <c r="PI562" s="46"/>
      <c r="PJ562" s="46"/>
      <c r="PK562" s="46"/>
      <c r="PL562" s="46"/>
      <c r="PM562" s="46"/>
      <c r="PN562" s="46"/>
      <c r="PO562" s="46"/>
      <c r="PP562" s="46"/>
      <c r="PQ562" s="46"/>
      <c r="PR562" s="46"/>
      <c r="PS562" s="46"/>
      <c r="PT562" s="46"/>
      <c r="PU562" s="46"/>
      <c r="PV562" s="46"/>
      <c r="PW562" s="46"/>
      <c r="PX562" s="46"/>
      <c r="PY562" s="46"/>
      <c r="PZ562" s="46"/>
      <c r="QA562" s="46"/>
      <c r="QB562" s="46"/>
      <c r="QC562" s="46"/>
      <c r="QD562" s="46"/>
      <c r="QE562" s="46"/>
      <c r="QF562" s="46"/>
      <c r="QG562" s="46"/>
      <c r="QH562" s="46"/>
      <c r="QI562" s="46"/>
      <c r="QJ562" s="46"/>
      <c r="QK562" s="46"/>
      <c r="QL562" s="46"/>
      <c r="QM562" s="46"/>
      <c r="QN562" s="46"/>
      <c r="QO562" s="46"/>
      <c r="QP562" s="46"/>
      <c r="QQ562" s="46"/>
      <c r="QR562" s="46"/>
      <c r="QS562" s="46"/>
      <c r="QT562" s="46"/>
      <c r="QU562" s="46"/>
      <c r="QV562" s="46"/>
      <c r="QW562" s="46"/>
      <c r="QX562" s="46"/>
      <c r="QY562" s="46"/>
      <c r="QZ562" s="46"/>
      <c r="RA562" s="46"/>
      <c r="RB562" s="46"/>
      <c r="RC562" s="46"/>
      <c r="RD562" s="46"/>
      <c r="RE562" s="46"/>
      <c r="RF562" s="46"/>
      <c r="RG562" s="46"/>
      <c r="RH562" s="46"/>
      <c r="RI562" s="46"/>
      <c r="RJ562" s="46"/>
      <c r="RK562" s="46"/>
      <c r="RL562" s="46"/>
      <c r="RM562" s="46"/>
      <c r="RN562" s="46"/>
      <c r="RO562" s="46"/>
      <c r="RP562" s="46"/>
      <c r="RQ562" s="46"/>
      <c r="RR562" s="46"/>
      <c r="RS562" s="46"/>
      <c r="RT562" s="46"/>
      <c r="RU562" s="46"/>
      <c r="RV562" s="46"/>
      <c r="RW562" s="46"/>
      <c r="RX562" s="46"/>
      <c r="RY562" s="46"/>
      <c r="RZ562" s="46"/>
      <c r="SA562" s="46"/>
      <c r="SB562" s="46"/>
      <c r="SC562" s="46"/>
      <c r="SD562" s="46"/>
      <c r="SE562" s="46"/>
      <c r="SF562" s="46"/>
      <c r="SG562" s="46"/>
      <c r="SH562" s="46"/>
      <c r="SI562" s="46"/>
      <c r="SJ562" s="46"/>
      <c r="SK562" s="46"/>
      <c r="SL562" s="46"/>
      <c r="SM562" s="46"/>
      <c r="SN562" s="46"/>
      <c r="SO562" s="46"/>
      <c r="SP562" s="46"/>
      <c r="SQ562" s="46"/>
      <c r="SR562" s="46"/>
      <c r="SS562" s="46"/>
      <c r="ST562" s="46"/>
      <c r="SU562" s="46"/>
      <c r="SV562" s="46"/>
      <c r="SW562" s="46"/>
      <c r="SX562" s="46"/>
      <c r="SY562" s="46"/>
      <c r="SZ562" s="46"/>
      <c r="TA562" s="46"/>
      <c r="TB562" s="46"/>
      <c r="TC562" s="46"/>
      <c r="TD562" s="46"/>
      <c r="TE562" s="46"/>
      <c r="TF562" s="46"/>
      <c r="TG562" s="46"/>
      <c r="TH562" s="46"/>
      <c r="TI562" s="46"/>
      <c r="TJ562" s="46"/>
      <c r="TK562" s="46"/>
      <c r="TL562" s="46"/>
      <c r="TM562" s="46"/>
      <c r="TN562" s="46"/>
      <c r="TO562" s="46"/>
      <c r="TP562" s="46"/>
      <c r="TQ562" s="46"/>
      <c r="TR562" s="46"/>
      <c r="TS562" s="46"/>
      <c r="TT562" s="46"/>
      <c r="TU562" s="46"/>
      <c r="TV562" s="46"/>
      <c r="TW562" s="46"/>
      <c r="TX562" s="46"/>
      <c r="TY562" s="46"/>
      <c r="TZ562" s="46"/>
      <c r="UA562" s="46"/>
      <c r="UB562" s="46"/>
      <c r="UC562" s="46"/>
      <c r="UD562" s="46"/>
      <c r="UE562" s="46"/>
      <c r="UF562" s="46"/>
      <c r="UG562" s="46"/>
      <c r="UH562" s="46"/>
      <c r="UI562" s="46"/>
      <c r="UJ562" s="46"/>
      <c r="UK562" s="46"/>
      <c r="UL562" s="46"/>
      <c r="UM562" s="46"/>
      <c r="UN562" s="46"/>
      <c r="UO562" s="46"/>
      <c r="UP562" s="46"/>
      <c r="UQ562" s="46"/>
      <c r="UR562" s="46"/>
      <c r="US562" s="46"/>
      <c r="UT562" s="46"/>
      <c r="UU562" s="46"/>
      <c r="UV562" s="46"/>
      <c r="UW562" s="46"/>
      <c r="UX562" s="46"/>
      <c r="UY562" s="46"/>
      <c r="UZ562" s="46"/>
      <c r="VA562" s="46"/>
      <c r="VB562" s="46"/>
      <c r="VC562" s="46"/>
      <c r="VD562" s="46"/>
      <c r="VE562" s="46"/>
      <c r="VF562" s="46"/>
      <c r="VG562" s="46"/>
      <c r="VH562" s="46"/>
      <c r="VI562" s="46"/>
      <c r="VJ562" s="46"/>
      <c r="VK562" s="46"/>
      <c r="VL562" s="46"/>
      <c r="VM562" s="46"/>
      <c r="VN562" s="46"/>
      <c r="VO562" s="46"/>
      <c r="VP562" s="46"/>
      <c r="VQ562" s="46"/>
      <c r="VR562" s="46"/>
      <c r="VS562" s="46"/>
      <c r="VT562" s="46"/>
      <c r="VU562" s="46"/>
      <c r="VV562" s="46"/>
      <c r="VW562" s="46"/>
      <c r="VX562" s="46"/>
      <c r="VY562" s="46"/>
      <c r="VZ562" s="46"/>
      <c r="WA562" s="46"/>
      <c r="WB562" s="46"/>
      <c r="WC562" s="46"/>
      <c r="WD562" s="46"/>
      <c r="WE562" s="46"/>
      <c r="WF562" s="46"/>
      <c r="WG562" s="46"/>
      <c r="WH562" s="46"/>
      <c r="WI562" s="46"/>
      <c r="WJ562" s="46"/>
      <c r="WK562" s="46"/>
      <c r="WL562" s="46"/>
      <c r="WM562" s="46"/>
      <c r="WN562" s="46"/>
      <c r="WO562" s="46"/>
      <c r="WP562" s="46"/>
      <c r="WQ562" s="46"/>
      <c r="WR562" s="46"/>
      <c r="WS562" s="46"/>
      <c r="WT562" s="46"/>
      <c r="WU562" s="46"/>
      <c r="WV562" s="46"/>
      <c r="WW562" s="46"/>
      <c r="WX562" s="46"/>
      <c r="WY562" s="46"/>
      <c r="WZ562" s="46"/>
      <c r="XA562" s="46"/>
      <c r="XB562" s="46"/>
      <c r="XC562" s="46"/>
      <c r="XD562" s="46"/>
      <c r="XE562" s="46"/>
      <c r="XF562" s="46"/>
      <c r="XG562" s="46"/>
      <c r="XH562" s="46"/>
      <c r="XI562" s="46"/>
      <c r="XJ562" s="46"/>
      <c r="XK562" s="46"/>
      <c r="XL562" s="46"/>
      <c r="XM562" s="46"/>
      <c r="XN562" s="46"/>
      <c r="XO562" s="46"/>
      <c r="XP562" s="46"/>
      <c r="XQ562" s="46"/>
      <c r="XR562" s="46"/>
      <c r="XS562" s="46"/>
      <c r="XT562" s="46"/>
      <c r="XU562" s="46"/>
      <c r="XV562" s="46"/>
      <c r="XW562" s="46"/>
      <c r="XX562" s="46"/>
      <c r="XY562" s="46"/>
      <c r="XZ562" s="46"/>
      <c r="YA562" s="46"/>
      <c r="YB562" s="46"/>
      <c r="YC562" s="46"/>
      <c r="YD562" s="46"/>
      <c r="YE562" s="46"/>
      <c r="YF562" s="46"/>
      <c r="YG562" s="46"/>
      <c r="YH562" s="46"/>
      <c r="YI562" s="46"/>
      <c r="YJ562" s="46"/>
      <c r="YK562" s="46"/>
      <c r="YL562" s="46"/>
      <c r="YM562" s="46"/>
      <c r="YN562" s="46"/>
      <c r="YO562" s="46"/>
      <c r="YP562" s="46"/>
      <c r="YQ562" s="46"/>
      <c r="YR562" s="46"/>
      <c r="YS562" s="46"/>
      <c r="YT562" s="46"/>
      <c r="YU562" s="46"/>
      <c r="YV562" s="46"/>
      <c r="YW562" s="46"/>
      <c r="YX562" s="46"/>
      <c r="YY562" s="46"/>
      <c r="YZ562" s="46"/>
      <c r="ZA562" s="46"/>
      <c r="ZB562" s="46"/>
      <c r="ZC562" s="46"/>
      <c r="ZD562" s="46"/>
      <c r="ZE562" s="46"/>
      <c r="ZF562" s="46"/>
      <c r="ZG562" s="46"/>
      <c r="ZH562" s="46"/>
      <c r="ZI562" s="46"/>
      <c r="ZJ562" s="46"/>
      <c r="ZK562" s="46"/>
      <c r="ZL562" s="46"/>
      <c r="ZM562" s="46"/>
      <c r="ZN562" s="46"/>
      <c r="ZO562" s="46"/>
      <c r="ZP562" s="46"/>
      <c r="ZQ562" s="46"/>
      <c r="ZR562" s="46"/>
      <c r="ZS562" s="46"/>
      <c r="ZT562" s="46"/>
      <c r="ZU562" s="46"/>
      <c r="ZV562" s="46"/>
      <c r="ZW562" s="46"/>
      <c r="ZX562" s="46"/>
      <c r="ZY562" s="46"/>
      <c r="ZZ562" s="46"/>
      <c r="AAA562" s="46"/>
      <c r="AAB562" s="46"/>
      <c r="AAC562" s="46"/>
      <c r="AAD562" s="46"/>
      <c r="AAE562" s="46"/>
      <c r="AAF562" s="46"/>
      <c r="AAG562" s="46"/>
      <c r="AAH562" s="46"/>
      <c r="AAI562" s="46"/>
      <c r="AAJ562" s="46"/>
      <c r="AAK562" s="46"/>
      <c r="AAL562" s="46"/>
      <c r="AAM562" s="46"/>
      <c r="AAN562" s="46"/>
      <c r="AAO562" s="46"/>
      <c r="AAP562" s="46"/>
      <c r="AAQ562" s="46"/>
      <c r="AAR562" s="46"/>
      <c r="AAS562" s="46"/>
      <c r="AAT562" s="46"/>
      <c r="AAU562" s="46"/>
      <c r="AAV562" s="46"/>
      <c r="AAW562" s="46"/>
      <c r="AAX562" s="46"/>
      <c r="AAY562" s="46"/>
      <c r="AAZ562" s="46"/>
      <c r="ABA562" s="46"/>
      <c r="ABB562" s="46"/>
      <c r="ABC562" s="46"/>
      <c r="ABD562" s="46"/>
      <c r="ABE562" s="46"/>
      <c r="ABF562" s="46"/>
      <c r="ABG562" s="46"/>
      <c r="ABH562" s="46"/>
      <c r="ABI562" s="46"/>
      <c r="ABJ562" s="46"/>
      <c r="ABK562" s="46"/>
      <c r="ABL562" s="46"/>
      <c r="ABM562" s="46"/>
      <c r="ABN562" s="46"/>
      <c r="ABO562" s="46"/>
      <c r="ABP562" s="46"/>
      <c r="ABQ562" s="46"/>
      <c r="ABR562" s="46"/>
      <c r="ABS562" s="46"/>
      <c r="ABT562" s="46"/>
      <c r="ABU562" s="46"/>
      <c r="ABV562" s="46"/>
      <c r="ABW562" s="46"/>
      <c r="ABX562" s="46"/>
      <c r="ABY562" s="46"/>
      <c r="ABZ562" s="46"/>
      <c r="ACA562" s="46"/>
      <c r="ACB562" s="46"/>
      <c r="ACC562" s="46"/>
      <c r="ACD562" s="46"/>
      <c r="ACE562" s="46"/>
      <c r="ACF562" s="46"/>
      <c r="ACG562" s="46"/>
      <c r="ACH562" s="46"/>
      <c r="ACI562" s="46"/>
      <c r="ACJ562" s="46"/>
      <c r="ACK562" s="46"/>
      <c r="ACL562" s="46"/>
      <c r="ACM562" s="46"/>
      <c r="ACN562" s="46"/>
      <c r="ACO562" s="46"/>
      <c r="ACP562" s="46"/>
      <c r="ACQ562" s="46"/>
      <c r="ACR562" s="46"/>
      <c r="ACS562" s="46"/>
      <c r="ACT562" s="46"/>
      <c r="ACU562" s="46"/>
      <c r="ACV562" s="46"/>
      <c r="ACW562" s="46"/>
      <c r="ACX562" s="46"/>
      <c r="ACY562" s="46"/>
      <c r="ACZ562" s="46"/>
      <c r="ADA562" s="46"/>
      <c r="ADB562" s="46"/>
      <c r="ADC562" s="46"/>
      <c r="ADD562" s="46"/>
      <c r="ADE562" s="46"/>
      <c r="ADF562" s="46"/>
      <c r="ADG562" s="46"/>
      <c r="ADH562" s="46"/>
      <c r="ADI562" s="46"/>
      <c r="ADJ562" s="46"/>
      <c r="ADK562" s="46"/>
      <c r="ADL562" s="46"/>
      <c r="ADM562" s="46"/>
      <c r="ADN562" s="46"/>
      <c r="ADO562" s="46"/>
      <c r="ADP562" s="46"/>
      <c r="ADQ562" s="46"/>
      <c r="ADR562" s="46"/>
      <c r="ADS562" s="46"/>
      <c r="ADT562" s="46"/>
      <c r="ADU562" s="46"/>
      <c r="ADV562" s="46"/>
      <c r="ADW562" s="46"/>
      <c r="ADX562" s="46"/>
      <c r="ADY562" s="46"/>
      <c r="ADZ562" s="46"/>
      <c r="AEA562" s="46"/>
      <c r="AEB562" s="46"/>
      <c r="AEC562" s="46"/>
      <c r="AED562" s="46"/>
      <c r="AEE562" s="46"/>
      <c r="AEF562" s="46"/>
      <c r="AEG562" s="46"/>
      <c r="AEH562" s="46"/>
      <c r="AEI562" s="46"/>
      <c r="AEJ562" s="46"/>
      <c r="AEK562" s="46"/>
      <c r="AEL562" s="46"/>
      <c r="AEM562" s="46"/>
      <c r="AEN562" s="46"/>
      <c r="AEO562" s="46"/>
      <c r="AEP562" s="46"/>
      <c r="AEQ562" s="46"/>
      <c r="AER562" s="46"/>
      <c r="AES562" s="46"/>
      <c r="AET562" s="46"/>
      <c r="AEU562" s="46"/>
      <c r="AEV562" s="46"/>
      <c r="AEW562" s="46"/>
      <c r="AEX562" s="46"/>
      <c r="AEY562" s="46"/>
      <c r="AEZ562" s="46"/>
      <c r="AFA562" s="46"/>
      <c r="AFB562" s="46"/>
      <c r="AFC562" s="46"/>
      <c r="AFD562" s="46"/>
      <c r="AFE562" s="46"/>
      <c r="AFF562" s="46"/>
      <c r="AFG562" s="46"/>
      <c r="AFH562" s="46"/>
      <c r="AFI562" s="46"/>
      <c r="AFJ562" s="46"/>
      <c r="AFK562" s="46"/>
      <c r="AFL562" s="46"/>
      <c r="AFM562" s="46"/>
      <c r="AFN562" s="46"/>
      <c r="AFO562" s="46"/>
      <c r="AFP562" s="46"/>
      <c r="AFQ562" s="46"/>
      <c r="AFR562" s="46"/>
      <c r="AFS562" s="46"/>
      <c r="AFT562" s="46"/>
      <c r="AFU562" s="46"/>
      <c r="AFV562" s="46"/>
      <c r="AFW562" s="46"/>
      <c r="AFX562" s="46"/>
      <c r="AFY562" s="46"/>
      <c r="AFZ562" s="46"/>
      <c r="AGA562" s="46"/>
      <c r="AGB562" s="46"/>
      <c r="AGC562" s="46"/>
      <c r="AGD562" s="46"/>
      <c r="AGE562" s="46"/>
      <c r="AGF562" s="46"/>
      <c r="AGG562" s="46"/>
      <c r="AGH562" s="46"/>
      <c r="AGI562" s="46"/>
      <c r="AGJ562" s="46"/>
      <c r="AGK562" s="46"/>
      <c r="AGL562" s="46"/>
      <c r="AGM562" s="46"/>
      <c r="AGN562" s="46"/>
      <c r="AGO562" s="46"/>
      <c r="AGP562" s="46"/>
      <c r="AGQ562" s="46"/>
      <c r="AGR562" s="46"/>
      <c r="AGS562" s="46"/>
      <c r="AGT562" s="46"/>
      <c r="AGU562" s="46"/>
      <c r="AGV562" s="46"/>
      <c r="AGW562" s="46"/>
      <c r="AGX562" s="46"/>
      <c r="AGY562" s="46"/>
      <c r="AGZ562" s="46"/>
      <c r="AHA562" s="46"/>
      <c r="AHB562" s="46"/>
      <c r="AHC562" s="46"/>
      <c r="AHD562" s="46"/>
      <c r="AHE562" s="46"/>
      <c r="AHF562" s="46"/>
      <c r="AHG562" s="46"/>
      <c r="AHH562" s="46"/>
      <c r="AHI562" s="46"/>
      <c r="AHJ562" s="46"/>
      <c r="AHK562" s="46"/>
      <c r="AHL562" s="46"/>
      <c r="AHM562" s="46"/>
      <c r="AHN562" s="46"/>
      <c r="AHO562" s="46"/>
      <c r="AHP562" s="46"/>
      <c r="AHQ562" s="46"/>
      <c r="AHR562" s="46"/>
      <c r="AHS562" s="46"/>
      <c r="AHT562" s="46"/>
      <c r="AHU562" s="46"/>
      <c r="AHV562" s="46"/>
      <c r="AHW562" s="46"/>
      <c r="AHX562" s="46"/>
      <c r="AHY562" s="46"/>
      <c r="AHZ562" s="46"/>
      <c r="AIA562" s="46"/>
      <c r="AIB562" s="46"/>
      <c r="AIC562" s="46"/>
      <c r="AID562" s="46"/>
      <c r="AIE562" s="46"/>
      <c r="AIF562" s="46"/>
      <c r="AIG562" s="46"/>
      <c r="AIH562" s="46"/>
      <c r="AII562" s="46"/>
      <c r="AIJ562" s="46"/>
      <c r="AIK562" s="46"/>
      <c r="AIL562" s="46"/>
      <c r="AIM562" s="46"/>
      <c r="AIN562" s="46"/>
      <c r="AIO562" s="46"/>
      <c r="AIP562" s="46"/>
      <c r="AIQ562" s="46"/>
      <c r="AIR562" s="46"/>
      <c r="AIS562" s="46"/>
      <c r="AIT562" s="46"/>
      <c r="AIU562" s="46"/>
      <c r="AIV562" s="46"/>
      <c r="AIW562" s="46"/>
      <c r="AIX562" s="46"/>
      <c r="AIY562" s="46"/>
      <c r="AIZ562" s="46"/>
      <c r="AJA562" s="46"/>
      <c r="AJB562" s="46"/>
      <c r="AJC562" s="46"/>
      <c r="AJD562" s="46"/>
      <c r="AJE562" s="46"/>
      <c r="AJF562" s="46"/>
      <c r="AJG562" s="46"/>
      <c r="AJH562" s="46"/>
      <c r="AJI562" s="46"/>
      <c r="AJJ562" s="46"/>
      <c r="AJK562" s="46"/>
      <c r="AJL562" s="46"/>
      <c r="AJM562" s="46"/>
      <c r="AJN562" s="46"/>
      <c r="AJO562" s="46"/>
      <c r="AJP562" s="46"/>
      <c r="AJQ562" s="46"/>
      <c r="AJR562" s="46"/>
      <c r="AJS562" s="46"/>
      <c r="AJT562" s="46"/>
      <c r="AJU562" s="46"/>
      <c r="AJV562" s="46"/>
      <c r="AJW562" s="46"/>
      <c r="AJX562" s="46"/>
      <c r="AJY562" s="46"/>
      <c r="AJZ562" s="46"/>
      <c r="AKA562" s="46"/>
      <c r="AKB562" s="46"/>
      <c r="AKC562" s="46"/>
      <c r="AKD562" s="46"/>
      <c r="AKE562" s="46"/>
      <c r="AKF562" s="46"/>
      <c r="AKG562" s="46"/>
      <c r="AKH562" s="46"/>
      <c r="AKI562" s="46"/>
      <c r="AKJ562" s="46"/>
      <c r="AKK562" s="46"/>
      <c r="AKL562" s="46"/>
      <c r="AKM562" s="46"/>
      <c r="AKN562" s="46"/>
      <c r="AKO562" s="46"/>
      <c r="AKP562" s="46"/>
      <c r="AKQ562" s="46"/>
      <c r="AKR562" s="46"/>
      <c r="AKS562" s="46"/>
      <c r="AKT562" s="46"/>
      <c r="AKU562" s="46"/>
      <c r="AKV562" s="46"/>
      <c r="AKW562" s="46"/>
      <c r="AKX562" s="46"/>
      <c r="AKY562" s="46"/>
      <c r="AKZ562" s="46"/>
      <c r="ALA562" s="46"/>
      <c r="ALB562" s="46"/>
      <c r="ALC562" s="46"/>
      <c r="ALD562" s="46"/>
      <c r="ALE562" s="46"/>
      <c r="ALF562" s="46"/>
      <c r="ALG562" s="46"/>
      <c r="ALH562" s="46"/>
      <c r="ALI562" s="46"/>
      <c r="ALJ562" s="46"/>
      <c r="ALK562" s="46"/>
      <c r="ALL562" s="46"/>
      <c r="ALM562" s="46"/>
      <c r="ALN562" s="46"/>
      <c r="ALO562" s="46"/>
      <c r="ALP562" s="46"/>
      <c r="ALQ562" s="46"/>
      <c r="ALR562" s="46"/>
      <c r="ALS562" s="46"/>
      <c r="ALT562" s="46"/>
      <c r="ALU562" s="46"/>
      <c r="ALV562" s="46"/>
      <c r="ALW562" s="46"/>
      <c r="ALX562" s="46"/>
      <c r="ALY562" s="46"/>
      <c r="ALZ562" s="46"/>
      <c r="AMA562" s="46"/>
      <c r="AMB562" s="46"/>
      <c r="AMC562" s="46"/>
      <c r="AMD562" s="46"/>
      <c r="AME562" s="46"/>
      <c r="AMF562" s="46"/>
      <c r="AMG562" s="46"/>
      <c r="AMH562" s="46"/>
      <c r="AMI562" s="46"/>
      <c r="AMJ562" s="46"/>
      <c r="AMK562" s="46"/>
      <c r="AML562" s="46"/>
      <c r="AMM562" s="46"/>
      <c r="AMN562" s="46"/>
      <c r="AMO562" s="46"/>
      <c r="AMP562" s="46"/>
      <c r="AMQ562" s="46"/>
      <c r="AMR562" s="46"/>
      <c r="AMS562" s="46"/>
      <c r="AMT562" s="46"/>
      <c r="AMU562" s="46"/>
      <c r="AMV562" s="46"/>
      <c r="AMW562" s="46"/>
      <c r="AMX562" s="46"/>
      <c r="AMY562" s="46"/>
      <c r="AMZ562" s="46"/>
      <c r="ANA562" s="46"/>
      <c r="ANB562" s="46"/>
      <c r="ANC562" s="46"/>
      <c r="AND562" s="46"/>
      <c r="ANE562" s="46"/>
      <c r="ANF562" s="46"/>
      <c r="ANG562" s="46"/>
      <c r="ANH562" s="46"/>
      <c r="ANI562" s="46"/>
      <c r="ANJ562" s="46"/>
      <c r="ANK562" s="46"/>
      <c r="ANL562" s="46"/>
      <c r="ANM562" s="46"/>
      <c r="ANN562" s="46"/>
      <c r="ANO562" s="46"/>
      <c r="ANP562" s="46"/>
      <c r="ANQ562" s="46"/>
      <c r="ANR562" s="46"/>
      <c r="ANS562" s="46"/>
      <c r="ANT562" s="46"/>
      <c r="ANU562" s="46"/>
      <c r="ANV562" s="46"/>
      <c r="ANW562" s="46"/>
      <c r="ANX562" s="46"/>
      <c r="ANY562" s="46"/>
      <c r="ANZ562" s="46"/>
      <c r="AOA562" s="46"/>
      <c r="AOB562" s="46"/>
      <c r="AOC562" s="46"/>
      <c r="AOD562" s="46"/>
      <c r="AOE562" s="46"/>
      <c r="AOF562" s="46"/>
      <c r="AOG562" s="46"/>
      <c r="AOH562" s="46"/>
      <c r="AOI562" s="46"/>
      <c r="AOJ562" s="46"/>
      <c r="AOK562" s="46"/>
      <c r="AOL562" s="46"/>
      <c r="AOM562" s="46"/>
      <c r="AON562" s="46"/>
      <c r="AOO562" s="46"/>
      <c r="AOP562" s="46"/>
      <c r="AOQ562" s="46"/>
      <c r="AOR562" s="46"/>
      <c r="AOS562" s="46"/>
      <c r="AOT562" s="46"/>
      <c r="AOU562" s="46"/>
      <c r="AOV562" s="46"/>
      <c r="AOW562" s="46"/>
      <c r="AOX562" s="46"/>
      <c r="AOY562" s="46"/>
      <c r="AOZ562" s="46"/>
      <c r="APA562" s="46"/>
      <c r="APB562" s="46"/>
      <c r="APC562" s="46"/>
      <c r="APD562" s="46"/>
      <c r="APE562" s="46"/>
      <c r="APF562" s="46"/>
      <c r="APG562" s="46"/>
      <c r="APH562" s="46"/>
      <c r="API562" s="46"/>
      <c r="APJ562" s="46"/>
      <c r="APK562" s="46"/>
      <c r="APL562" s="46"/>
      <c r="APM562" s="46"/>
      <c r="APN562" s="46"/>
      <c r="APO562" s="46"/>
      <c r="APP562" s="46"/>
      <c r="APQ562" s="46"/>
      <c r="APR562" s="46"/>
      <c r="APS562" s="46"/>
      <c r="APT562" s="46"/>
      <c r="APU562" s="46"/>
      <c r="APV562" s="46"/>
      <c r="APW562" s="46"/>
      <c r="APX562" s="46"/>
      <c r="APY562" s="46"/>
      <c r="APZ562" s="46"/>
      <c r="AQA562" s="46"/>
      <c r="AQB562" s="46"/>
      <c r="AQC562" s="46"/>
      <c r="AQD562" s="46"/>
      <c r="AQE562" s="46"/>
      <c r="AQF562" s="46"/>
      <c r="AQG562" s="46"/>
      <c r="AQH562" s="46"/>
      <c r="AQI562" s="46"/>
      <c r="AQJ562" s="46"/>
      <c r="AQK562" s="46"/>
      <c r="AQL562" s="46"/>
      <c r="AQM562" s="46"/>
      <c r="AQN562" s="46"/>
      <c r="AQO562" s="46"/>
      <c r="AQP562" s="46"/>
      <c r="AQQ562" s="46"/>
      <c r="AQR562" s="46"/>
      <c r="AQS562" s="46"/>
      <c r="AQT562" s="46"/>
      <c r="AQU562" s="46"/>
      <c r="AQV562" s="46"/>
      <c r="AQW562" s="46"/>
      <c r="AQX562" s="46"/>
      <c r="AQY562" s="46"/>
      <c r="AQZ562" s="46"/>
      <c r="ARA562" s="46"/>
      <c r="ARB562" s="46"/>
      <c r="ARC562" s="46"/>
      <c r="ARD562" s="46"/>
      <c r="ARE562" s="46"/>
      <c r="ARF562" s="46"/>
      <c r="ARG562" s="46"/>
      <c r="ARH562" s="46"/>
      <c r="ARI562" s="46"/>
      <c r="ARJ562" s="46"/>
      <c r="ARK562" s="46"/>
      <c r="ARL562" s="46"/>
      <c r="ARM562" s="46"/>
      <c r="ARN562" s="46"/>
      <c r="ARO562" s="46"/>
      <c r="ARP562" s="46"/>
      <c r="ARQ562" s="46"/>
      <c r="ARR562" s="46"/>
      <c r="ARS562" s="46"/>
      <c r="ART562" s="46"/>
      <c r="ARU562" s="46"/>
      <c r="ARV562" s="46"/>
      <c r="ARW562" s="46"/>
      <c r="ARX562" s="46"/>
      <c r="ARY562" s="46"/>
      <c r="ARZ562" s="46"/>
      <c r="ASA562" s="46"/>
      <c r="ASB562" s="46"/>
      <c r="ASC562" s="46"/>
      <c r="ASD562" s="46"/>
      <c r="ASE562" s="46"/>
      <c r="ASF562" s="46"/>
      <c r="ASG562" s="46"/>
      <c r="ASH562" s="46"/>
      <c r="ASI562" s="46"/>
      <c r="ASJ562" s="46"/>
      <c r="ASK562" s="46"/>
      <c r="ASL562" s="46"/>
      <c r="ASM562" s="46"/>
      <c r="ASN562" s="46"/>
      <c r="ASO562" s="46"/>
      <c r="ASP562" s="46"/>
      <c r="ASQ562" s="46"/>
      <c r="ASR562" s="46"/>
      <c r="ASS562" s="46"/>
      <c r="AST562" s="46"/>
      <c r="ASU562" s="46"/>
      <c r="ASV562" s="46"/>
      <c r="ASW562" s="46"/>
      <c r="ASX562" s="46"/>
      <c r="ASY562" s="46"/>
      <c r="ASZ562" s="46"/>
      <c r="ATA562" s="46"/>
      <c r="ATB562" s="46"/>
      <c r="ATC562" s="46"/>
      <c r="ATD562" s="46"/>
      <c r="ATE562" s="46"/>
      <c r="ATF562" s="46"/>
      <c r="ATG562" s="46"/>
      <c r="ATH562" s="46"/>
      <c r="ATI562" s="46"/>
      <c r="ATJ562" s="46"/>
      <c r="ATK562" s="46"/>
      <c r="ATL562" s="46"/>
      <c r="ATM562" s="46"/>
      <c r="ATN562" s="46"/>
      <c r="ATO562" s="46"/>
      <c r="ATP562" s="46"/>
      <c r="ATQ562" s="46"/>
      <c r="ATR562" s="46"/>
      <c r="ATS562" s="46"/>
      <c r="ATT562" s="46"/>
      <c r="ATU562" s="46"/>
      <c r="ATV562" s="46"/>
      <c r="ATW562" s="46"/>
      <c r="ATX562" s="46"/>
      <c r="ATY562" s="46"/>
      <c r="ATZ562" s="46"/>
      <c r="AUA562" s="46"/>
      <c r="AUB562" s="46"/>
      <c r="AUC562" s="46"/>
      <c r="AUD562" s="46"/>
      <c r="AUE562" s="46"/>
      <c r="AUF562" s="46"/>
      <c r="AUG562" s="46"/>
      <c r="AUH562" s="46"/>
      <c r="AUI562" s="46"/>
      <c r="AUJ562" s="46"/>
      <c r="AUK562" s="46"/>
      <c r="AUL562" s="46"/>
      <c r="AUM562" s="46"/>
      <c r="AUN562" s="46"/>
      <c r="AUO562" s="46"/>
      <c r="AUP562" s="46"/>
      <c r="AUQ562" s="46"/>
      <c r="AUR562" s="46"/>
      <c r="AUS562" s="46"/>
      <c r="AUT562" s="46"/>
      <c r="AUU562" s="46"/>
      <c r="AUV562" s="46"/>
      <c r="AUW562" s="46"/>
      <c r="AUX562" s="46"/>
      <c r="AUY562" s="46"/>
      <c r="AUZ562" s="46"/>
      <c r="AVA562" s="46"/>
      <c r="AVB562" s="46"/>
      <c r="AVC562" s="46"/>
      <c r="AVD562" s="46"/>
      <c r="AVE562" s="46"/>
      <c r="AVF562" s="46"/>
      <c r="AVG562" s="46"/>
      <c r="AVH562" s="46"/>
      <c r="AVI562" s="46"/>
      <c r="AVJ562" s="46"/>
      <c r="AVK562" s="46"/>
      <c r="AVL562" s="46"/>
      <c r="AVM562" s="46"/>
      <c r="AVN562" s="46"/>
      <c r="AVO562" s="46"/>
      <c r="AVP562" s="46"/>
      <c r="AVQ562" s="46"/>
      <c r="AVR562" s="46"/>
      <c r="AVS562" s="46"/>
      <c r="AVT562" s="46"/>
      <c r="AVU562" s="46"/>
      <c r="AVV562" s="46"/>
      <c r="AVW562" s="46"/>
      <c r="AVX562" s="46"/>
      <c r="AVY562" s="46"/>
      <c r="AVZ562" s="46"/>
      <c r="AWA562" s="46"/>
      <c r="AWB562" s="46"/>
      <c r="AWC562" s="46"/>
      <c r="AWD562" s="46"/>
      <c r="AWE562" s="46"/>
      <c r="AWF562" s="46"/>
      <c r="AWG562" s="46"/>
      <c r="AWH562" s="46"/>
      <c r="AWI562" s="46"/>
      <c r="AWJ562" s="46"/>
      <c r="AWK562" s="46"/>
      <c r="AWL562" s="46"/>
      <c r="AWM562" s="46"/>
      <c r="AWN562" s="46"/>
      <c r="AWO562" s="46"/>
      <c r="AWP562" s="46"/>
      <c r="AWQ562" s="46"/>
      <c r="AWR562" s="46"/>
      <c r="AWS562" s="46"/>
      <c r="AWT562" s="46"/>
      <c r="AWU562" s="46"/>
      <c r="AWV562" s="46"/>
      <c r="AWW562" s="46"/>
      <c r="AWX562" s="46"/>
      <c r="AWY562" s="46"/>
      <c r="AWZ562" s="46"/>
      <c r="AXA562" s="46"/>
      <c r="AXB562" s="46"/>
      <c r="AXC562" s="46"/>
      <c r="AXD562" s="46"/>
      <c r="AXE562" s="46"/>
      <c r="AXF562" s="46"/>
      <c r="AXG562" s="46"/>
      <c r="AXH562" s="46"/>
      <c r="AXI562" s="46"/>
      <c r="AXJ562" s="46"/>
      <c r="AXK562" s="46"/>
      <c r="AXL562" s="46"/>
      <c r="AXM562" s="46"/>
      <c r="AXN562" s="46"/>
      <c r="AXO562" s="46"/>
      <c r="AXP562" s="46"/>
      <c r="AXQ562" s="46"/>
      <c r="AXR562" s="46"/>
      <c r="AXS562" s="46"/>
      <c r="AXT562" s="46"/>
      <c r="AXU562" s="46"/>
      <c r="AXV562" s="46"/>
      <c r="AXW562" s="46"/>
      <c r="AXX562" s="46"/>
      <c r="AXY562" s="46"/>
      <c r="AXZ562" s="46"/>
      <c r="AYA562" s="46"/>
      <c r="AYB562" s="46"/>
      <c r="AYC562" s="46"/>
      <c r="AYD562" s="46"/>
      <c r="AYE562" s="46"/>
      <c r="AYF562" s="46"/>
      <c r="AYG562" s="46"/>
      <c r="AYH562" s="46"/>
      <c r="AYI562" s="46"/>
      <c r="AYJ562" s="46"/>
      <c r="AYK562" s="46"/>
      <c r="AYL562" s="46"/>
      <c r="AYM562" s="46"/>
      <c r="AYN562" s="46"/>
      <c r="AYO562" s="46"/>
      <c r="AYP562" s="46"/>
      <c r="AYQ562" s="46"/>
      <c r="AYR562" s="46"/>
      <c r="AYS562" s="46"/>
      <c r="AYT562" s="46"/>
      <c r="AYU562" s="46"/>
      <c r="AYV562" s="46"/>
      <c r="AYW562" s="46"/>
      <c r="AYX562" s="46"/>
      <c r="AYY562" s="46"/>
      <c r="AYZ562" s="46"/>
      <c r="AZA562" s="46"/>
      <c r="AZB562" s="46"/>
      <c r="AZC562" s="46"/>
      <c r="AZD562" s="46"/>
      <c r="AZE562" s="46"/>
      <c r="AZF562" s="46"/>
      <c r="AZG562" s="46"/>
      <c r="AZH562" s="46"/>
      <c r="AZI562" s="46"/>
      <c r="AZJ562" s="46"/>
      <c r="AZK562" s="46"/>
      <c r="AZL562" s="46"/>
      <c r="AZM562" s="46"/>
      <c r="AZN562" s="46"/>
      <c r="AZO562" s="46"/>
      <c r="AZP562" s="46"/>
      <c r="AZQ562" s="46"/>
      <c r="AZR562" s="46"/>
      <c r="AZS562" s="46"/>
      <c r="AZT562" s="46"/>
      <c r="AZU562" s="46"/>
      <c r="AZV562" s="46"/>
      <c r="AZW562" s="46"/>
      <c r="AZX562" s="46"/>
      <c r="AZY562" s="46"/>
      <c r="AZZ562" s="46"/>
      <c r="BAA562" s="46"/>
      <c r="BAB562" s="46"/>
      <c r="BAC562" s="46"/>
      <c r="BAD562" s="46"/>
      <c r="BAE562" s="46"/>
      <c r="BAF562" s="46"/>
      <c r="BAG562" s="46"/>
      <c r="BAH562" s="46"/>
      <c r="BAI562" s="46"/>
      <c r="BAJ562" s="46"/>
      <c r="BAK562" s="46"/>
      <c r="BAL562" s="46"/>
      <c r="BAM562" s="46"/>
      <c r="BAN562" s="46"/>
      <c r="BAO562" s="46"/>
      <c r="BAP562" s="46"/>
      <c r="BAQ562" s="46"/>
      <c r="BAR562" s="46"/>
      <c r="BAS562" s="46"/>
      <c r="BAT562" s="46"/>
      <c r="BAU562" s="46"/>
      <c r="BAV562" s="46"/>
      <c r="BAW562" s="46"/>
      <c r="BAX562" s="46"/>
      <c r="BAY562" s="46"/>
      <c r="BAZ562" s="46"/>
      <c r="BBA562" s="46"/>
      <c r="BBB562" s="46"/>
      <c r="BBC562" s="46"/>
      <c r="BBD562" s="46"/>
      <c r="BBE562" s="46"/>
      <c r="BBF562" s="46"/>
      <c r="BBG562" s="46"/>
      <c r="BBH562" s="46"/>
      <c r="BBI562" s="46"/>
      <c r="BBJ562" s="46"/>
      <c r="BBK562" s="46"/>
      <c r="BBL562" s="46"/>
      <c r="BBM562" s="46"/>
      <c r="BBN562" s="46"/>
      <c r="BBO562" s="46"/>
      <c r="BBP562" s="46"/>
      <c r="BBQ562" s="46"/>
      <c r="BBR562" s="46"/>
      <c r="BBS562" s="46"/>
      <c r="BBT562" s="46"/>
      <c r="BBU562" s="46"/>
      <c r="BBV562" s="46"/>
      <c r="BBW562" s="46"/>
      <c r="BBX562" s="46"/>
      <c r="BBY562" s="46"/>
      <c r="BBZ562" s="46"/>
      <c r="BCA562" s="46"/>
      <c r="BCB562" s="46"/>
      <c r="BCC562" s="46"/>
      <c r="BCD562" s="46"/>
      <c r="BCE562" s="46"/>
      <c r="BCF562" s="46"/>
      <c r="BCG562" s="46"/>
      <c r="BCH562" s="46"/>
      <c r="BCI562" s="46"/>
      <c r="BCJ562" s="46"/>
      <c r="BCK562" s="46"/>
      <c r="BCL562" s="46"/>
      <c r="BCM562" s="46"/>
      <c r="BCN562" s="46"/>
      <c r="BCO562" s="46"/>
      <c r="BCP562" s="46"/>
      <c r="BCQ562" s="46"/>
      <c r="BCR562" s="46"/>
      <c r="BCS562" s="46"/>
      <c r="BCT562" s="46"/>
      <c r="BCU562" s="46"/>
      <c r="BCV562" s="46"/>
      <c r="BCW562" s="46"/>
      <c r="BCX562" s="46"/>
      <c r="BCY562" s="46"/>
      <c r="BCZ562" s="46"/>
      <c r="BDA562" s="46"/>
      <c r="BDB562" s="46"/>
      <c r="BDC562" s="46"/>
      <c r="BDD562" s="46"/>
      <c r="BDE562" s="46"/>
      <c r="BDF562" s="46"/>
      <c r="BDG562" s="46"/>
      <c r="BDH562" s="46"/>
      <c r="BDI562" s="46"/>
      <c r="BDJ562" s="46"/>
      <c r="BDK562" s="46"/>
      <c r="BDL562" s="46"/>
      <c r="BDM562" s="46"/>
      <c r="BDN562" s="46"/>
      <c r="BDO562" s="46"/>
      <c r="BDP562" s="46"/>
      <c r="BDQ562" s="46"/>
      <c r="BDR562" s="46"/>
      <c r="BDS562" s="46"/>
      <c r="BDT562" s="46"/>
      <c r="BDU562" s="46"/>
      <c r="BDV562" s="46"/>
      <c r="BDW562" s="46"/>
      <c r="BDX562" s="46"/>
      <c r="BDY562" s="46"/>
      <c r="BDZ562" s="46"/>
      <c r="BEA562" s="46"/>
      <c r="BEB562" s="46"/>
      <c r="BEC562" s="46"/>
      <c r="BED562" s="46"/>
      <c r="BEE562" s="46"/>
      <c r="BEF562" s="46"/>
      <c r="BEG562" s="46"/>
      <c r="BEH562" s="46"/>
      <c r="BEI562" s="46"/>
      <c r="BEJ562" s="46"/>
      <c r="BEK562" s="46"/>
      <c r="BEL562" s="46"/>
      <c r="BEM562" s="46"/>
      <c r="BEN562" s="46"/>
      <c r="BEO562" s="46"/>
      <c r="BEP562" s="46"/>
      <c r="BEQ562" s="46"/>
      <c r="BER562" s="46"/>
      <c r="BES562" s="46"/>
      <c r="BET562" s="46"/>
      <c r="BEU562" s="46"/>
      <c r="BEV562" s="46"/>
      <c r="BEW562" s="46"/>
      <c r="BEX562" s="46"/>
      <c r="BEY562" s="46"/>
      <c r="BEZ562" s="46"/>
      <c r="BFA562" s="46"/>
      <c r="BFB562" s="46"/>
      <c r="BFC562" s="46"/>
      <c r="BFD562" s="46"/>
      <c r="BFE562" s="46"/>
      <c r="BFF562" s="46"/>
      <c r="BFG562" s="46"/>
      <c r="BFH562" s="46"/>
      <c r="BFI562" s="46"/>
      <c r="BFJ562" s="46"/>
      <c r="BFK562" s="46"/>
      <c r="BFL562" s="46"/>
      <c r="BFM562" s="46"/>
      <c r="BFN562" s="46"/>
      <c r="BFO562" s="46"/>
      <c r="BFP562" s="46"/>
      <c r="BFQ562" s="46"/>
      <c r="BFR562" s="46"/>
      <c r="BFS562" s="46"/>
      <c r="BFT562" s="46"/>
      <c r="BFU562" s="46"/>
      <c r="BFV562" s="46"/>
      <c r="BFW562" s="46"/>
      <c r="BFX562" s="46"/>
      <c r="BFY562" s="46"/>
      <c r="BFZ562" s="46"/>
      <c r="BGA562" s="46"/>
      <c r="BGB562" s="46"/>
      <c r="BGC562" s="46"/>
      <c r="BGD562" s="46"/>
      <c r="BGE562" s="46"/>
      <c r="BGF562" s="46"/>
      <c r="BGG562" s="46"/>
      <c r="BGH562" s="46"/>
      <c r="BGI562" s="46"/>
      <c r="BGJ562" s="46"/>
      <c r="BGK562" s="46"/>
      <c r="BGL562" s="46"/>
      <c r="BGM562" s="46"/>
      <c r="BGN562" s="46"/>
      <c r="BGO562" s="46"/>
      <c r="BGP562" s="46"/>
      <c r="BGQ562" s="46"/>
      <c r="BGR562" s="46"/>
      <c r="BGS562" s="46"/>
      <c r="BGT562" s="46"/>
      <c r="BGU562" s="46"/>
      <c r="BGV562" s="46"/>
      <c r="BGW562" s="46"/>
      <c r="BGX562" s="46"/>
      <c r="BGY562" s="46"/>
      <c r="BGZ562" s="46"/>
      <c r="BHA562" s="46"/>
      <c r="BHB562" s="46"/>
      <c r="BHC562" s="46"/>
      <c r="BHD562" s="46"/>
      <c r="BHE562" s="46"/>
      <c r="BHF562" s="46"/>
      <c r="BHG562" s="46"/>
      <c r="BHH562" s="46"/>
      <c r="BHI562" s="46"/>
      <c r="BHJ562" s="46"/>
      <c r="BHK562" s="46"/>
      <c r="BHL562" s="46"/>
      <c r="BHM562" s="46"/>
      <c r="BHN562" s="46"/>
      <c r="BHO562" s="46"/>
      <c r="BHP562" s="46"/>
      <c r="BHQ562" s="46"/>
      <c r="BHR562" s="46"/>
      <c r="BHS562" s="46"/>
      <c r="BHT562" s="46"/>
      <c r="BHU562" s="46"/>
      <c r="BHV562" s="46"/>
      <c r="BHW562" s="46"/>
      <c r="BHX562" s="46"/>
      <c r="BHY562" s="46"/>
      <c r="BHZ562" s="46"/>
      <c r="BIA562" s="46"/>
      <c r="BIB562" s="46"/>
      <c r="BIC562" s="46"/>
      <c r="BID562" s="46"/>
      <c r="BIE562" s="46"/>
      <c r="BIF562" s="46"/>
      <c r="BIG562" s="46"/>
      <c r="BIH562" s="46"/>
      <c r="BII562" s="46"/>
      <c r="BIJ562" s="46"/>
      <c r="BIK562" s="46"/>
      <c r="BIL562" s="46"/>
      <c r="BIM562" s="46"/>
      <c r="BIN562" s="46"/>
      <c r="BIO562" s="46"/>
      <c r="BIP562" s="46"/>
      <c r="BIQ562" s="46"/>
      <c r="BIR562" s="46"/>
      <c r="BIS562" s="46"/>
      <c r="BIT562" s="46"/>
      <c r="BIU562" s="46"/>
      <c r="BIV562" s="46"/>
      <c r="BIW562" s="46"/>
      <c r="BIX562" s="46"/>
      <c r="BIY562" s="46"/>
      <c r="BIZ562" s="46"/>
      <c r="BJA562" s="46"/>
      <c r="BJB562" s="46"/>
      <c r="BJC562" s="46"/>
      <c r="BJD562" s="46"/>
      <c r="BJE562" s="46"/>
      <c r="BJF562" s="46"/>
      <c r="BJG562" s="46"/>
      <c r="BJH562" s="46"/>
      <c r="BJI562" s="46"/>
      <c r="BJJ562" s="46"/>
      <c r="BJK562" s="46"/>
      <c r="BJL562" s="46"/>
      <c r="BJM562" s="46"/>
      <c r="BJN562" s="46"/>
      <c r="BJO562" s="46"/>
      <c r="BJP562" s="46"/>
      <c r="BJQ562" s="46"/>
      <c r="BJR562" s="46"/>
      <c r="BJS562" s="46"/>
      <c r="BJT562" s="46"/>
      <c r="BJU562" s="46"/>
      <c r="BJV562" s="46"/>
      <c r="BJW562" s="46"/>
      <c r="BJX562" s="46"/>
      <c r="BJY562" s="46"/>
      <c r="BJZ562" s="46"/>
      <c r="BKA562" s="46"/>
      <c r="BKB562" s="46"/>
      <c r="BKC562" s="46"/>
      <c r="BKD562" s="46"/>
      <c r="BKE562" s="46"/>
      <c r="BKF562" s="46"/>
      <c r="BKG562" s="46"/>
      <c r="BKH562" s="46"/>
      <c r="BKI562" s="46"/>
      <c r="BKJ562" s="46"/>
      <c r="BKK562" s="46"/>
      <c r="BKL562" s="46"/>
      <c r="BKM562" s="46"/>
      <c r="BKN562" s="46"/>
      <c r="BKO562" s="46"/>
      <c r="BKP562" s="46"/>
      <c r="BKQ562" s="46"/>
      <c r="BKR562" s="46"/>
      <c r="BKS562" s="46"/>
      <c r="BKT562" s="46"/>
      <c r="BKU562" s="46"/>
      <c r="BKV562" s="46"/>
      <c r="BKW562" s="46"/>
      <c r="BKX562" s="46"/>
      <c r="BKY562" s="46"/>
      <c r="BKZ562" s="46"/>
      <c r="BLA562" s="46"/>
      <c r="BLB562" s="46"/>
      <c r="BLC562" s="46"/>
      <c r="BLD562" s="46"/>
      <c r="BLE562" s="46"/>
      <c r="BLF562" s="46"/>
      <c r="BLG562" s="46"/>
      <c r="BLH562" s="46"/>
      <c r="BLI562" s="46"/>
      <c r="BLJ562" s="46"/>
      <c r="BLK562" s="46"/>
      <c r="BLL562" s="46"/>
      <c r="BLM562" s="46"/>
      <c r="BLN562" s="46"/>
      <c r="BLO562" s="46"/>
      <c r="BLP562" s="46"/>
      <c r="BLQ562" s="46"/>
      <c r="BLR562" s="46"/>
      <c r="BLS562" s="46"/>
      <c r="BLT562" s="46"/>
      <c r="BLU562" s="46"/>
      <c r="BLV562" s="46"/>
      <c r="BLW562" s="46"/>
      <c r="BLX562" s="46"/>
      <c r="BLY562" s="46"/>
      <c r="BLZ562" s="46"/>
      <c r="BMA562" s="46"/>
      <c r="BMB562" s="46"/>
      <c r="BMC562" s="46"/>
      <c r="BMD562" s="46"/>
      <c r="BME562" s="46"/>
      <c r="BMF562" s="46"/>
      <c r="BMG562" s="46"/>
      <c r="BMH562" s="46"/>
      <c r="BMI562" s="46"/>
      <c r="BMJ562" s="46"/>
      <c r="BMK562" s="46"/>
      <c r="BML562" s="46"/>
      <c r="BMM562" s="46"/>
      <c r="BMN562" s="46"/>
      <c r="BMO562" s="46"/>
      <c r="BMP562" s="46"/>
      <c r="BMQ562" s="46"/>
      <c r="BMR562" s="46"/>
      <c r="BMS562" s="46"/>
      <c r="BMT562" s="46"/>
      <c r="BMU562" s="46"/>
      <c r="BMV562" s="46"/>
      <c r="BMW562" s="46"/>
      <c r="BMX562" s="46"/>
      <c r="BMY562" s="46"/>
      <c r="BMZ562" s="46"/>
      <c r="BNA562" s="46"/>
      <c r="BNB562" s="46"/>
      <c r="BNC562" s="46"/>
      <c r="BND562" s="46"/>
      <c r="BNE562" s="46"/>
      <c r="BNF562" s="46"/>
      <c r="BNG562" s="46"/>
      <c r="BNH562" s="46"/>
      <c r="BNI562" s="46"/>
      <c r="BNJ562" s="46"/>
      <c r="BNK562" s="46"/>
      <c r="BNL562" s="46"/>
      <c r="BNM562" s="46"/>
      <c r="BNN562" s="46"/>
      <c r="BNO562" s="46"/>
      <c r="BNP562" s="46"/>
      <c r="BNQ562" s="46"/>
      <c r="BNR562" s="46"/>
      <c r="BNS562" s="46"/>
      <c r="BNT562" s="46"/>
      <c r="BNU562" s="46"/>
      <c r="BNV562" s="46"/>
      <c r="BNW562" s="46"/>
      <c r="BNX562" s="46"/>
      <c r="BNY562" s="46"/>
      <c r="BNZ562" s="46"/>
      <c r="BOA562" s="46"/>
      <c r="BOB562" s="46"/>
      <c r="BOC562" s="46"/>
      <c r="BOD562" s="46"/>
      <c r="BOE562" s="46"/>
      <c r="BOF562" s="46"/>
      <c r="BOG562" s="46"/>
      <c r="BOH562" s="46"/>
      <c r="BOI562" s="46"/>
      <c r="BOJ562" s="46"/>
      <c r="BOK562" s="46"/>
      <c r="BOL562" s="46"/>
      <c r="BOM562" s="46"/>
      <c r="BON562" s="46"/>
      <c r="BOO562" s="46"/>
      <c r="BOP562" s="46"/>
      <c r="BOQ562" s="46"/>
      <c r="BOR562" s="46"/>
      <c r="BOS562" s="46"/>
      <c r="BOT562" s="46"/>
      <c r="BOU562" s="46"/>
      <c r="BOV562" s="46"/>
      <c r="BOW562" s="46"/>
      <c r="BOX562" s="46"/>
      <c r="BOY562" s="46"/>
      <c r="BOZ562" s="46"/>
      <c r="BPA562" s="46"/>
      <c r="BPB562" s="46"/>
      <c r="BPC562" s="46"/>
      <c r="BPD562" s="46"/>
      <c r="BPE562" s="46"/>
      <c r="BPF562" s="46"/>
      <c r="BPG562" s="46"/>
      <c r="BPH562" s="46"/>
      <c r="BPI562" s="46"/>
      <c r="BPJ562" s="46"/>
      <c r="BPK562" s="46"/>
      <c r="BPL562" s="46"/>
      <c r="BPM562" s="46"/>
      <c r="BPN562" s="46"/>
      <c r="BPO562" s="46"/>
      <c r="BPP562" s="46"/>
      <c r="BPQ562" s="46"/>
      <c r="BPR562" s="46"/>
      <c r="BPS562" s="46"/>
      <c r="BPT562" s="46"/>
      <c r="BPU562" s="46"/>
      <c r="BPV562" s="46"/>
      <c r="BPW562" s="46"/>
      <c r="BPX562" s="46"/>
      <c r="BPY562" s="46"/>
      <c r="BPZ562" s="46"/>
      <c r="BQA562" s="46"/>
      <c r="BQB562" s="46"/>
      <c r="BQC562" s="46"/>
      <c r="BQD562" s="46"/>
      <c r="BQE562" s="46"/>
      <c r="BQF562" s="46"/>
      <c r="BQG562" s="46"/>
      <c r="BQH562" s="46"/>
      <c r="BQI562" s="46"/>
      <c r="BQJ562" s="46"/>
      <c r="BQK562" s="46"/>
      <c r="BQL562" s="46"/>
      <c r="BQM562" s="46"/>
      <c r="BQN562" s="46"/>
      <c r="BQO562" s="46"/>
      <c r="BQP562" s="46"/>
      <c r="BQQ562" s="46"/>
      <c r="BQR562" s="46"/>
      <c r="BQS562" s="46"/>
      <c r="BQT562" s="46"/>
      <c r="BQU562" s="46"/>
      <c r="BQV562" s="46"/>
      <c r="BQW562" s="46"/>
      <c r="BQX562" s="46"/>
      <c r="BQY562" s="46"/>
      <c r="BQZ562" s="46"/>
      <c r="BRA562" s="46"/>
      <c r="BRB562" s="46"/>
      <c r="BRC562" s="46"/>
      <c r="BRD562" s="46"/>
      <c r="BRE562" s="46"/>
      <c r="BRF562" s="46"/>
      <c r="BRG562" s="46"/>
      <c r="BRH562" s="46"/>
      <c r="BRI562" s="46"/>
      <c r="BRJ562" s="46"/>
      <c r="BRK562" s="46"/>
      <c r="BRL562" s="46"/>
      <c r="BRM562" s="46"/>
      <c r="BRN562" s="46"/>
      <c r="BRO562" s="46"/>
      <c r="BRP562" s="46"/>
      <c r="BRQ562" s="46"/>
      <c r="BRR562" s="46"/>
      <c r="BRS562" s="46"/>
      <c r="BRT562" s="46"/>
      <c r="BRU562" s="46"/>
      <c r="BRV562" s="46"/>
      <c r="BRW562" s="46"/>
      <c r="BRX562" s="46"/>
      <c r="BRY562" s="46"/>
      <c r="BRZ562" s="46"/>
      <c r="BSA562" s="46"/>
      <c r="BSB562" s="46"/>
      <c r="BSC562" s="46"/>
      <c r="BSD562" s="46"/>
      <c r="BSE562" s="46"/>
      <c r="BSF562" s="46"/>
      <c r="BSG562" s="46"/>
      <c r="BSH562" s="46"/>
      <c r="BSI562" s="46"/>
      <c r="BSJ562" s="46"/>
      <c r="BSK562" s="46"/>
      <c r="BSL562" s="46"/>
      <c r="BSM562" s="46"/>
      <c r="BSN562" s="46"/>
      <c r="BSO562" s="46"/>
      <c r="BSP562" s="46"/>
      <c r="BSQ562" s="46"/>
      <c r="BSR562" s="46"/>
      <c r="BSS562" s="46"/>
      <c r="BST562" s="46"/>
      <c r="BSU562" s="46"/>
      <c r="BSV562" s="46"/>
      <c r="BSW562" s="46"/>
      <c r="BSX562" s="46"/>
      <c r="BSY562" s="46"/>
      <c r="BSZ562" s="46"/>
      <c r="BTA562" s="46"/>
      <c r="BTB562" s="46"/>
      <c r="BTC562" s="46"/>
      <c r="BTD562" s="46"/>
      <c r="BTE562" s="46"/>
      <c r="BTF562" s="46"/>
      <c r="BTG562" s="46"/>
      <c r="BTH562" s="46"/>
      <c r="BTI562" s="46"/>
      <c r="BTJ562" s="46"/>
      <c r="BTK562" s="46"/>
      <c r="BTL562" s="46"/>
      <c r="BTM562" s="46"/>
      <c r="BTN562" s="46"/>
      <c r="BTO562" s="46"/>
      <c r="BTP562" s="46"/>
      <c r="BTQ562" s="46"/>
      <c r="BTR562" s="46"/>
      <c r="BTS562" s="46"/>
      <c r="BTT562" s="46"/>
      <c r="BTU562" s="46"/>
      <c r="BTV562" s="46"/>
      <c r="BTW562" s="46"/>
      <c r="BTX562" s="46"/>
      <c r="BTY562" s="46"/>
      <c r="BTZ562" s="46"/>
      <c r="BUA562" s="46"/>
      <c r="BUB562" s="46"/>
      <c r="BUC562" s="46"/>
      <c r="BUD562" s="46"/>
      <c r="BUE562" s="46"/>
      <c r="BUF562" s="46"/>
      <c r="BUG562" s="46"/>
      <c r="BUH562" s="46"/>
      <c r="BUI562" s="46"/>
      <c r="BUJ562" s="46"/>
      <c r="BUK562" s="46"/>
      <c r="BUL562" s="46"/>
      <c r="BUM562" s="46"/>
      <c r="BUN562" s="46"/>
      <c r="BUO562" s="46"/>
      <c r="BUP562" s="46"/>
      <c r="BUQ562" s="46"/>
      <c r="BUR562" s="46"/>
      <c r="BUS562" s="46"/>
      <c r="BUT562" s="46"/>
      <c r="BUU562" s="46"/>
      <c r="BUV562" s="46"/>
      <c r="BUW562" s="46"/>
      <c r="BUX562" s="46"/>
      <c r="BUY562" s="46"/>
      <c r="BUZ562" s="46"/>
      <c r="BVA562" s="46"/>
      <c r="BVB562" s="46"/>
      <c r="BVC562" s="46"/>
      <c r="BVD562" s="46"/>
      <c r="BVE562" s="46"/>
      <c r="BVF562" s="46"/>
      <c r="BVG562" s="46"/>
      <c r="BVH562" s="46"/>
      <c r="BVI562" s="46"/>
      <c r="BVJ562" s="46"/>
      <c r="BVK562" s="46"/>
      <c r="BVL562" s="46"/>
      <c r="BVM562" s="46"/>
      <c r="BVN562" s="46"/>
      <c r="BVO562" s="46"/>
      <c r="BVP562" s="46"/>
      <c r="BVQ562" s="46"/>
      <c r="BVR562" s="46"/>
      <c r="BVS562" s="46"/>
      <c r="BVT562" s="46"/>
      <c r="BVU562" s="46"/>
      <c r="BVV562" s="46"/>
      <c r="BVW562" s="46"/>
      <c r="BVX562" s="46"/>
      <c r="BVY562" s="46"/>
      <c r="BVZ562" s="46"/>
      <c r="BWA562" s="46"/>
      <c r="BWB562" s="46"/>
      <c r="BWC562" s="46"/>
      <c r="BWD562" s="46"/>
      <c r="BWE562" s="46"/>
      <c r="BWF562" s="46"/>
      <c r="BWG562" s="46"/>
      <c r="BWH562" s="46"/>
      <c r="BWI562" s="46"/>
      <c r="BWJ562" s="46"/>
      <c r="BWK562" s="46"/>
      <c r="BWL562" s="46"/>
      <c r="BWM562" s="46"/>
      <c r="BWN562" s="46"/>
      <c r="BWO562" s="46"/>
      <c r="BWP562" s="46"/>
      <c r="BWQ562" s="46"/>
      <c r="BWR562" s="46"/>
      <c r="BWS562" s="46"/>
      <c r="BWT562" s="46"/>
      <c r="BWU562" s="46"/>
      <c r="BWV562" s="46"/>
      <c r="BWW562" s="46"/>
      <c r="BWX562" s="46"/>
      <c r="BWY562" s="46"/>
      <c r="BWZ562" s="46"/>
      <c r="BXA562" s="46"/>
      <c r="BXB562" s="46"/>
      <c r="BXC562" s="46"/>
      <c r="BXD562" s="46"/>
      <c r="BXE562" s="46"/>
      <c r="BXF562" s="46"/>
      <c r="BXG562" s="46"/>
      <c r="BXH562" s="46"/>
      <c r="BXI562" s="46"/>
      <c r="BXJ562" s="46"/>
      <c r="BXK562" s="46"/>
      <c r="BXL562" s="46"/>
      <c r="BXM562" s="46"/>
      <c r="BXN562" s="46"/>
      <c r="BXO562" s="46"/>
      <c r="BXP562" s="46"/>
      <c r="BXQ562" s="46"/>
      <c r="BXR562" s="46"/>
      <c r="BXS562" s="46"/>
      <c r="BXT562" s="46"/>
      <c r="BXU562" s="46"/>
      <c r="BXV562" s="46"/>
      <c r="BXW562" s="46"/>
      <c r="BXX562" s="46"/>
      <c r="BXY562" s="46"/>
      <c r="BXZ562" s="46"/>
      <c r="BYA562" s="46"/>
      <c r="BYB562" s="46"/>
      <c r="BYC562" s="46"/>
      <c r="BYD562" s="46"/>
      <c r="BYE562" s="46"/>
      <c r="BYF562" s="46"/>
      <c r="BYG562" s="46"/>
      <c r="BYH562" s="46"/>
      <c r="BYI562" s="46"/>
      <c r="BYJ562" s="46"/>
      <c r="BYK562" s="46"/>
      <c r="BYL562" s="46"/>
      <c r="BYM562" s="46"/>
      <c r="BYN562" s="46"/>
      <c r="BYO562" s="46"/>
      <c r="BYP562" s="46"/>
      <c r="BYQ562" s="46"/>
      <c r="BYR562" s="46"/>
      <c r="BYS562" s="46"/>
      <c r="BYT562" s="46"/>
      <c r="BYU562" s="46"/>
      <c r="BYV562" s="46"/>
      <c r="BYW562" s="46"/>
      <c r="BYX562" s="46"/>
      <c r="BYY562" s="46"/>
      <c r="BYZ562" s="46"/>
      <c r="BZA562" s="46"/>
      <c r="BZB562" s="46"/>
      <c r="BZC562" s="46"/>
      <c r="BZD562" s="46"/>
      <c r="BZE562" s="46"/>
      <c r="BZF562" s="46"/>
      <c r="BZG562" s="46"/>
      <c r="BZH562" s="46"/>
      <c r="BZI562" s="46"/>
      <c r="BZJ562" s="46"/>
      <c r="BZK562" s="46"/>
      <c r="BZL562" s="46"/>
      <c r="BZM562" s="46"/>
      <c r="BZN562" s="46"/>
      <c r="BZO562" s="46"/>
      <c r="BZP562" s="46"/>
      <c r="BZQ562" s="46"/>
      <c r="BZR562" s="46"/>
      <c r="BZS562" s="46"/>
      <c r="BZT562" s="46"/>
      <c r="BZU562" s="46"/>
      <c r="BZV562" s="46"/>
      <c r="BZW562" s="46"/>
      <c r="BZX562" s="46"/>
      <c r="BZY562" s="46"/>
      <c r="BZZ562" s="46"/>
      <c r="CAA562" s="46"/>
      <c r="CAB562" s="46"/>
      <c r="CAC562" s="46"/>
      <c r="CAD562" s="46"/>
      <c r="CAE562" s="46"/>
      <c r="CAF562" s="46"/>
      <c r="CAG562" s="46"/>
      <c r="CAH562" s="46"/>
      <c r="CAI562" s="46"/>
      <c r="CAJ562" s="46"/>
      <c r="CAK562" s="46"/>
      <c r="CAL562" s="46"/>
      <c r="CAM562" s="46"/>
      <c r="CAN562" s="46"/>
      <c r="CAO562" s="46"/>
      <c r="CAP562" s="46"/>
      <c r="CAQ562" s="46"/>
      <c r="CAR562" s="46"/>
      <c r="CAS562" s="46"/>
      <c r="CAT562" s="46"/>
      <c r="CAU562" s="46"/>
      <c r="CAV562" s="46"/>
      <c r="CAW562" s="46"/>
      <c r="CAX562" s="46"/>
      <c r="CAY562" s="46"/>
      <c r="CAZ562" s="46"/>
      <c r="CBA562" s="46"/>
      <c r="CBB562" s="46"/>
      <c r="CBC562" s="46"/>
      <c r="CBD562" s="46"/>
      <c r="CBE562" s="46"/>
      <c r="CBF562" s="46"/>
      <c r="CBG562" s="46"/>
      <c r="CBH562" s="46"/>
      <c r="CBI562" s="46"/>
      <c r="CBJ562" s="46"/>
      <c r="CBK562" s="46"/>
      <c r="CBL562" s="46"/>
      <c r="CBM562" s="46"/>
      <c r="CBN562" s="46"/>
      <c r="CBO562" s="46"/>
      <c r="CBP562" s="46"/>
      <c r="CBQ562" s="46"/>
      <c r="CBR562" s="46"/>
      <c r="CBS562" s="46"/>
      <c r="CBT562" s="46"/>
      <c r="CBU562" s="46"/>
      <c r="CBV562" s="46"/>
      <c r="CBW562" s="46"/>
      <c r="CBX562" s="46"/>
      <c r="CBY562" s="46"/>
      <c r="CBZ562" s="46"/>
      <c r="CCA562" s="46"/>
      <c r="CCB562" s="46"/>
      <c r="CCC562" s="46"/>
      <c r="CCD562" s="46"/>
      <c r="CCE562" s="46"/>
      <c r="CCF562" s="46"/>
      <c r="CCG562" s="46"/>
      <c r="CCH562" s="46"/>
      <c r="CCI562" s="46"/>
      <c r="CCJ562" s="46"/>
      <c r="CCK562" s="46"/>
      <c r="CCL562" s="46"/>
      <c r="CCM562" s="46"/>
      <c r="CCN562" s="46"/>
      <c r="CCO562" s="46"/>
      <c r="CCP562" s="46"/>
      <c r="CCQ562" s="46"/>
      <c r="CCR562" s="46"/>
      <c r="CCS562" s="46"/>
      <c r="CCT562" s="46"/>
      <c r="CCU562" s="46"/>
      <c r="CCV562" s="46"/>
      <c r="CCW562" s="46"/>
      <c r="CCX562" s="46"/>
      <c r="CCY562" s="46"/>
      <c r="CCZ562" s="46"/>
      <c r="CDA562" s="46"/>
      <c r="CDB562" s="46"/>
      <c r="CDC562" s="46"/>
      <c r="CDD562" s="46"/>
      <c r="CDE562" s="46"/>
      <c r="CDF562" s="46"/>
      <c r="CDG562" s="46"/>
      <c r="CDH562" s="46"/>
      <c r="CDI562" s="46"/>
      <c r="CDJ562" s="46"/>
      <c r="CDK562" s="46"/>
      <c r="CDL562" s="46"/>
      <c r="CDM562" s="46"/>
      <c r="CDN562" s="46"/>
      <c r="CDO562" s="46"/>
      <c r="CDP562" s="46"/>
      <c r="CDQ562" s="46"/>
      <c r="CDR562" s="46"/>
      <c r="CDS562" s="46"/>
      <c r="CDT562" s="46"/>
      <c r="CDU562" s="46"/>
      <c r="CDV562" s="46"/>
      <c r="CDW562" s="46"/>
      <c r="CDX562" s="46"/>
      <c r="CDY562" s="46"/>
      <c r="CDZ562" s="46"/>
      <c r="CEA562" s="46"/>
      <c r="CEB562" s="46"/>
      <c r="CEC562" s="46"/>
      <c r="CED562" s="46"/>
      <c r="CEE562" s="46"/>
      <c r="CEF562" s="46"/>
      <c r="CEG562" s="46"/>
      <c r="CEH562" s="46"/>
      <c r="CEI562" s="46"/>
      <c r="CEJ562" s="46"/>
      <c r="CEK562" s="46"/>
      <c r="CEL562" s="46"/>
      <c r="CEM562" s="46"/>
      <c r="CEN562" s="46"/>
      <c r="CEO562" s="46"/>
      <c r="CEP562" s="46"/>
      <c r="CEQ562" s="46"/>
      <c r="CER562" s="46"/>
      <c r="CES562" s="46"/>
      <c r="CET562" s="46"/>
      <c r="CEU562" s="46"/>
      <c r="CEV562" s="46"/>
      <c r="CEW562" s="46"/>
      <c r="CEX562" s="46"/>
      <c r="CEY562" s="46"/>
      <c r="CEZ562" s="46"/>
      <c r="CFA562" s="46"/>
      <c r="CFB562" s="46"/>
      <c r="CFC562" s="46"/>
      <c r="CFD562" s="46"/>
      <c r="CFE562" s="46"/>
      <c r="CFF562" s="46"/>
      <c r="CFG562" s="46"/>
      <c r="CFH562" s="46"/>
      <c r="CFI562" s="46"/>
      <c r="CFJ562" s="46"/>
      <c r="CFK562" s="46"/>
      <c r="CFL562" s="46"/>
      <c r="CFM562" s="46"/>
      <c r="CFN562" s="46"/>
      <c r="CFO562" s="46"/>
      <c r="CFP562" s="46"/>
      <c r="CFQ562" s="46"/>
      <c r="CFR562" s="46"/>
      <c r="CFS562" s="46"/>
      <c r="CFT562" s="46"/>
      <c r="CFU562" s="46"/>
      <c r="CFV562" s="46"/>
      <c r="CFW562" s="46"/>
      <c r="CFX562" s="46"/>
      <c r="CFY562" s="46"/>
      <c r="CFZ562" s="46"/>
      <c r="CGA562" s="46"/>
      <c r="CGB562" s="46"/>
      <c r="CGC562" s="46"/>
      <c r="CGD562" s="46"/>
      <c r="CGE562" s="46"/>
      <c r="CGF562" s="46"/>
      <c r="CGG562" s="46"/>
      <c r="CGH562" s="46"/>
      <c r="CGI562" s="46"/>
      <c r="CGJ562" s="46"/>
      <c r="CGK562" s="46"/>
      <c r="CGL562" s="46"/>
      <c r="CGM562" s="46"/>
      <c r="CGN562" s="46"/>
      <c r="CGO562" s="46"/>
      <c r="CGP562" s="46"/>
      <c r="CGQ562" s="46"/>
      <c r="CGR562" s="46"/>
      <c r="CGS562" s="46"/>
      <c r="CGT562" s="46"/>
      <c r="CGU562" s="46"/>
      <c r="CGV562" s="46"/>
      <c r="CGW562" s="46"/>
      <c r="CGX562" s="46"/>
      <c r="CGY562" s="46"/>
      <c r="CGZ562" s="46"/>
      <c r="CHA562" s="46"/>
      <c r="CHB562" s="46"/>
      <c r="CHC562" s="46"/>
      <c r="CHD562" s="46"/>
      <c r="CHE562" s="46"/>
      <c r="CHF562" s="46"/>
      <c r="CHG562" s="46"/>
      <c r="CHH562" s="46"/>
      <c r="CHI562" s="46"/>
      <c r="CHJ562" s="46"/>
      <c r="CHK562" s="46"/>
      <c r="CHL562" s="46"/>
      <c r="CHM562" s="46"/>
      <c r="CHN562" s="46"/>
      <c r="CHO562" s="46"/>
      <c r="CHP562" s="46"/>
      <c r="CHQ562" s="46"/>
      <c r="CHR562" s="46"/>
      <c r="CHS562" s="46"/>
      <c r="CHT562" s="46"/>
      <c r="CHU562" s="46"/>
      <c r="CHV562" s="46"/>
      <c r="CHW562" s="46"/>
      <c r="CHX562" s="46"/>
      <c r="CHY562" s="46"/>
      <c r="CHZ562" s="46"/>
      <c r="CIA562" s="46"/>
      <c r="CIB562" s="46"/>
      <c r="CIC562" s="46"/>
      <c r="CID562" s="46"/>
      <c r="CIE562" s="46"/>
      <c r="CIF562" s="46"/>
      <c r="CIG562" s="46"/>
      <c r="CIH562" s="46"/>
      <c r="CII562" s="46"/>
      <c r="CIJ562" s="46"/>
      <c r="CIK562" s="46"/>
      <c r="CIL562" s="46"/>
      <c r="CIM562" s="46"/>
      <c r="CIN562" s="46"/>
      <c r="CIO562" s="46"/>
      <c r="CIP562" s="46"/>
      <c r="CIQ562" s="46"/>
      <c r="CIR562" s="46"/>
      <c r="CIS562" s="46"/>
      <c r="CIT562" s="46"/>
      <c r="CIU562" s="46"/>
      <c r="CIV562" s="46"/>
      <c r="CIW562" s="46"/>
      <c r="CIX562" s="46"/>
      <c r="CIY562" s="46"/>
      <c r="CIZ562" s="46"/>
      <c r="CJA562" s="46"/>
      <c r="CJB562" s="46"/>
      <c r="CJC562" s="46"/>
      <c r="CJD562" s="46"/>
      <c r="CJE562" s="46"/>
      <c r="CJF562" s="46"/>
      <c r="CJG562" s="46"/>
      <c r="CJH562" s="46"/>
      <c r="CJI562" s="46"/>
      <c r="CJJ562" s="46"/>
      <c r="CJK562" s="46"/>
      <c r="CJL562" s="46"/>
      <c r="CJM562" s="46"/>
      <c r="CJN562" s="46"/>
      <c r="CJO562" s="46"/>
      <c r="CJP562" s="46"/>
      <c r="CJQ562" s="46"/>
      <c r="CJR562" s="46"/>
      <c r="CJS562" s="46"/>
      <c r="CJT562" s="46"/>
      <c r="CJU562" s="46"/>
      <c r="CJV562" s="46"/>
      <c r="CJW562" s="46"/>
      <c r="CJX562" s="46"/>
      <c r="CJY562" s="46"/>
      <c r="CJZ562" s="46"/>
      <c r="CKA562" s="46"/>
      <c r="CKB562" s="46"/>
      <c r="CKC562" s="46"/>
      <c r="CKD562" s="46"/>
      <c r="CKE562" s="46"/>
      <c r="CKF562" s="46"/>
      <c r="CKG562" s="46"/>
      <c r="CKH562" s="46"/>
      <c r="CKI562" s="46"/>
      <c r="CKJ562" s="46"/>
      <c r="CKK562" s="46"/>
      <c r="CKL562" s="46"/>
      <c r="CKM562" s="46"/>
      <c r="CKN562" s="46"/>
      <c r="CKO562" s="46"/>
      <c r="CKP562" s="46"/>
      <c r="CKQ562" s="46"/>
      <c r="CKR562" s="46"/>
      <c r="CKS562" s="46"/>
      <c r="CKT562" s="46"/>
      <c r="CKU562" s="46"/>
      <c r="CKV562" s="46"/>
      <c r="CKW562" s="46"/>
      <c r="CKX562" s="46"/>
      <c r="CKY562" s="46"/>
      <c r="CKZ562" s="46"/>
      <c r="CLA562" s="46"/>
      <c r="CLB562" s="46"/>
      <c r="CLC562" s="46"/>
      <c r="CLD562" s="46"/>
      <c r="CLE562" s="46"/>
      <c r="CLF562" s="46"/>
      <c r="CLG562" s="46"/>
      <c r="CLH562" s="46"/>
      <c r="CLI562" s="46"/>
      <c r="CLJ562" s="46"/>
      <c r="CLK562" s="46"/>
      <c r="CLL562" s="46"/>
      <c r="CLM562" s="46"/>
      <c r="CLN562" s="46"/>
      <c r="CLO562" s="46"/>
      <c r="CLP562" s="46"/>
      <c r="CLQ562" s="46"/>
      <c r="CLR562" s="46"/>
      <c r="CLS562" s="46"/>
      <c r="CLT562" s="46"/>
      <c r="CLU562" s="46"/>
      <c r="CLV562" s="46"/>
      <c r="CLW562" s="46"/>
      <c r="CLX562" s="46"/>
      <c r="CLY562" s="46"/>
      <c r="CLZ562" s="46"/>
      <c r="CMA562" s="46"/>
      <c r="CMB562" s="46"/>
      <c r="CMC562" s="46"/>
      <c r="CMD562" s="46"/>
      <c r="CME562" s="46"/>
      <c r="CMF562" s="46"/>
      <c r="CMG562" s="46"/>
      <c r="CMH562" s="46"/>
      <c r="CMI562" s="46"/>
      <c r="CMJ562" s="46"/>
      <c r="CMK562" s="46"/>
      <c r="CML562" s="46"/>
      <c r="CMM562" s="46"/>
      <c r="CMN562" s="46"/>
      <c r="CMO562" s="46"/>
      <c r="CMP562" s="46"/>
      <c r="CMQ562" s="46"/>
      <c r="CMR562" s="46"/>
      <c r="CMS562" s="46"/>
      <c r="CMT562" s="46"/>
      <c r="CMU562" s="46"/>
      <c r="CMV562" s="46"/>
      <c r="CMW562" s="46"/>
      <c r="CMX562" s="46"/>
      <c r="CMY562" s="46"/>
      <c r="CMZ562" s="46"/>
      <c r="CNA562" s="46"/>
      <c r="CNB562" s="46"/>
      <c r="CNC562" s="46"/>
      <c r="CND562" s="46"/>
      <c r="CNE562" s="46"/>
      <c r="CNF562" s="46"/>
      <c r="CNG562" s="46"/>
      <c r="CNH562" s="46"/>
      <c r="CNI562" s="46"/>
      <c r="CNJ562" s="46"/>
      <c r="CNK562" s="46"/>
      <c r="CNL562" s="46"/>
      <c r="CNM562" s="46"/>
      <c r="CNN562" s="46"/>
      <c r="CNO562" s="46"/>
      <c r="CNP562" s="46"/>
      <c r="CNQ562" s="46"/>
      <c r="CNR562" s="46"/>
      <c r="CNS562" s="46"/>
      <c r="CNT562" s="46"/>
      <c r="CNU562" s="46"/>
      <c r="CNV562" s="46"/>
      <c r="CNW562" s="46"/>
      <c r="CNX562" s="46"/>
      <c r="CNY562" s="46"/>
      <c r="CNZ562" s="46"/>
      <c r="COA562" s="46"/>
      <c r="COB562" s="46"/>
      <c r="COC562" s="46"/>
      <c r="COD562" s="46"/>
      <c r="COE562" s="46"/>
      <c r="COF562" s="46"/>
      <c r="COG562" s="46"/>
      <c r="COH562" s="46"/>
      <c r="COI562" s="46"/>
      <c r="COJ562" s="46"/>
      <c r="COK562" s="46"/>
      <c r="COL562" s="46"/>
      <c r="COM562" s="46"/>
      <c r="CON562" s="46"/>
      <c r="COO562" s="46"/>
      <c r="COP562" s="46"/>
      <c r="COQ562" s="46"/>
      <c r="COR562" s="46"/>
      <c r="COS562" s="46"/>
      <c r="COT562" s="46"/>
      <c r="COU562" s="46"/>
      <c r="COV562" s="46"/>
      <c r="COW562" s="46"/>
      <c r="COX562" s="46"/>
      <c r="COY562" s="46"/>
      <c r="COZ562" s="46"/>
      <c r="CPA562" s="46"/>
      <c r="CPB562" s="46"/>
      <c r="CPC562" s="46"/>
      <c r="CPD562" s="46"/>
      <c r="CPE562" s="46"/>
      <c r="CPF562" s="46"/>
      <c r="CPG562" s="46"/>
      <c r="CPH562" s="46"/>
      <c r="CPI562" s="46"/>
      <c r="CPJ562" s="46"/>
      <c r="CPK562" s="46"/>
      <c r="CPL562" s="46"/>
      <c r="CPM562" s="46"/>
      <c r="CPN562" s="46"/>
      <c r="CPO562" s="46"/>
      <c r="CPP562" s="46"/>
      <c r="CPQ562" s="46"/>
      <c r="CPR562" s="46"/>
      <c r="CPS562" s="46"/>
      <c r="CPT562" s="46"/>
      <c r="CPU562" s="46"/>
      <c r="CPV562" s="46"/>
      <c r="CPW562" s="46"/>
      <c r="CPX562" s="46"/>
      <c r="CPY562" s="46"/>
      <c r="CPZ562" s="46"/>
      <c r="CQA562" s="46"/>
      <c r="CQB562" s="46"/>
      <c r="CQC562" s="46"/>
      <c r="CQD562" s="46"/>
      <c r="CQE562" s="46"/>
      <c r="CQF562" s="46"/>
      <c r="CQG562" s="46"/>
      <c r="CQH562" s="46"/>
      <c r="CQI562" s="46"/>
      <c r="CQJ562" s="46"/>
      <c r="CQK562" s="46"/>
      <c r="CQL562" s="46"/>
      <c r="CQM562" s="46"/>
      <c r="CQN562" s="46"/>
      <c r="CQO562" s="46"/>
      <c r="CQP562" s="46"/>
      <c r="CQQ562" s="46"/>
      <c r="CQR562" s="46"/>
      <c r="CQS562" s="46"/>
      <c r="CQT562" s="46"/>
      <c r="CQU562" s="46"/>
      <c r="CQV562" s="46"/>
      <c r="CQW562" s="46"/>
      <c r="CQX562" s="46"/>
      <c r="CQY562" s="46"/>
      <c r="CQZ562" s="46"/>
      <c r="CRA562" s="46"/>
      <c r="CRB562" s="46"/>
      <c r="CRC562" s="46"/>
      <c r="CRD562" s="46"/>
      <c r="CRE562" s="46"/>
      <c r="CRF562" s="46"/>
      <c r="CRG562" s="46"/>
      <c r="CRH562" s="46"/>
      <c r="CRI562" s="46"/>
      <c r="CRJ562" s="46"/>
      <c r="CRK562" s="46"/>
      <c r="CRL562" s="46"/>
      <c r="CRM562" s="46"/>
      <c r="CRN562" s="46"/>
      <c r="CRO562" s="46"/>
      <c r="CRP562" s="46"/>
      <c r="CRQ562" s="46"/>
      <c r="CRR562" s="46"/>
      <c r="CRS562" s="46"/>
      <c r="CRT562" s="46"/>
      <c r="CRU562" s="46"/>
      <c r="CRV562" s="46"/>
      <c r="CRW562" s="46"/>
      <c r="CRX562" s="46"/>
      <c r="CRY562" s="46"/>
      <c r="CRZ562" s="46"/>
      <c r="CSA562" s="46"/>
      <c r="CSB562" s="46"/>
      <c r="CSC562" s="46"/>
      <c r="CSD562" s="46"/>
      <c r="CSE562" s="46"/>
      <c r="CSF562" s="46"/>
      <c r="CSG562" s="46"/>
      <c r="CSH562" s="46"/>
      <c r="CSI562" s="46"/>
      <c r="CSJ562" s="46"/>
      <c r="CSK562" s="46"/>
      <c r="CSL562" s="46"/>
      <c r="CSM562" s="46"/>
      <c r="CSN562" s="46"/>
      <c r="CSO562" s="46"/>
      <c r="CSP562" s="46"/>
      <c r="CSQ562" s="46"/>
      <c r="CSR562" s="46"/>
      <c r="CSS562" s="46"/>
      <c r="CST562" s="46"/>
      <c r="CSU562" s="46"/>
      <c r="CSV562" s="46"/>
      <c r="CSW562" s="46"/>
      <c r="CSX562" s="46"/>
      <c r="CSY562" s="46"/>
      <c r="CSZ562" s="46"/>
      <c r="CTA562" s="46"/>
      <c r="CTB562" s="46"/>
      <c r="CTC562" s="46"/>
      <c r="CTD562" s="46"/>
      <c r="CTE562" s="46"/>
      <c r="CTF562" s="46"/>
      <c r="CTG562" s="46"/>
      <c r="CTH562" s="46"/>
      <c r="CTI562" s="46"/>
      <c r="CTJ562" s="46"/>
      <c r="CTK562" s="46"/>
      <c r="CTL562" s="46"/>
      <c r="CTM562" s="46"/>
      <c r="CTN562" s="46"/>
      <c r="CTO562" s="46"/>
      <c r="CTP562" s="46"/>
      <c r="CTQ562" s="46"/>
      <c r="CTR562" s="46"/>
      <c r="CTS562" s="46"/>
      <c r="CTT562" s="46"/>
      <c r="CTU562" s="46"/>
      <c r="CTV562" s="46"/>
      <c r="CTW562" s="46"/>
      <c r="CTX562" s="46"/>
      <c r="CTY562" s="46"/>
      <c r="CTZ562" s="46"/>
      <c r="CUA562" s="46"/>
      <c r="CUB562" s="46"/>
      <c r="CUC562" s="46"/>
      <c r="CUD562" s="46"/>
      <c r="CUE562" s="46"/>
      <c r="CUF562" s="46"/>
      <c r="CUG562" s="46"/>
      <c r="CUH562" s="46"/>
      <c r="CUI562" s="46"/>
      <c r="CUJ562" s="46"/>
      <c r="CUK562" s="46"/>
      <c r="CUL562" s="46"/>
      <c r="CUM562" s="46"/>
      <c r="CUN562" s="46"/>
      <c r="CUO562" s="46"/>
      <c r="CUP562" s="46"/>
      <c r="CUQ562" s="46"/>
      <c r="CUR562" s="46"/>
      <c r="CUS562" s="46"/>
      <c r="CUT562" s="46"/>
      <c r="CUU562" s="46"/>
      <c r="CUV562" s="46"/>
      <c r="CUW562" s="46"/>
      <c r="CUX562" s="46"/>
      <c r="CUY562" s="46"/>
      <c r="CUZ562" s="46"/>
      <c r="CVA562" s="46"/>
      <c r="CVB562" s="46"/>
      <c r="CVC562" s="46"/>
      <c r="CVD562" s="46"/>
      <c r="CVE562" s="46"/>
      <c r="CVF562" s="46"/>
      <c r="CVG562" s="46"/>
      <c r="CVH562" s="46"/>
      <c r="CVI562" s="46"/>
      <c r="CVJ562" s="46"/>
      <c r="CVK562" s="46"/>
      <c r="CVL562" s="46"/>
      <c r="CVM562" s="46"/>
      <c r="CVN562" s="46"/>
      <c r="CVO562" s="46"/>
      <c r="CVP562" s="46"/>
      <c r="CVQ562" s="46"/>
      <c r="CVR562" s="46"/>
      <c r="CVS562" s="46"/>
      <c r="CVT562" s="46"/>
      <c r="CVU562" s="46"/>
      <c r="CVV562" s="46"/>
      <c r="CVW562" s="46"/>
      <c r="CVX562" s="46"/>
      <c r="CVY562" s="46"/>
      <c r="CVZ562" s="46"/>
      <c r="CWA562" s="46"/>
      <c r="CWB562" s="46"/>
      <c r="CWC562" s="46"/>
      <c r="CWD562" s="46"/>
      <c r="CWE562" s="46"/>
      <c r="CWF562" s="46"/>
      <c r="CWG562" s="46"/>
      <c r="CWH562" s="46"/>
      <c r="CWI562" s="46"/>
      <c r="CWJ562" s="46"/>
      <c r="CWK562" s="46"/>
      <c r="CWL562" s="46"/>
      <c r="CWM562" s="46"/>
      <c r="CWN562" s="46"/>
      <c r="CWO562" s="46"/>
      <c r="CWP562" s="46"/>
      <c r="CWQ562" s="46"/>
      <c r="CWR562" s="46"/>
      <c r="CWS562" s="46"/>
      <c r="CWT562" s="46"/>
      <c r="CWU562" s="46"/>
      <c r="CWV562" s="46"/>
      <c r="CWW562" s="46"/>
      <c r="CWX562" s="46"/>
      <c r="CWY562" s="46"/>
      <c r="CWZ562" s="46"/>
      <c r="CXA562" s="46"/>
      <c r="CXB562" s="46"/>
      <c r="CXC562" s="46"/>
      <c r="CXD562" s="46"/>
      <c r="CXE562" s="46"/>
      <c r="CXF562" s="46"/>
      <c r="CXG562" s="46"/>
      <c r="CXH562" s="46"/>
      <c r="CXI562" s="46"/>
      <c r="CXJ562" s="46"/>
      <c r="CXK562" s="46"/>
      <c r="CXL562" s="46"/>
      <c r="CXM562" s="46"/>
      <c r="CXN562" s="46"/>
      <c r="CXO562" s="46"/>
      <c r="CXP562" s="46"/>
      <c r="CXQ562" s="46"/>
      <c r="CXR562" s="46"/>
      <c r="CXS562" s="46"/>
      <c r="CXT562" s="46"/>
      <c r="CXU562" s="46"/>
      <c r="CXV562" s="46"/>
      <c r="CXW562" s="46"/>
      <c r="CXX562" s="46"/>
      <c r="CXY562" s="46"/>
      <c r="CXZ562" s="46"/>
      <c r="CYA562" s="46"/>
      <c r="CYB562" s="46"/>
      <c r="CYC562" s="46"/>
      <c r="CYD562" s="46"/>
      <c r="CYE562" s="46"/>
      <c r="CYF562" s="46"/>
      <c r="CYG562" s="46"/>
      <c r="CYH562" s="46"/>
      <c r="CYI562" s="46"/>
      <c r="CYJ562" s="46"/>
      <c r="CYK562" s="46"/>
      <c r="CYL562" s="46"/>
      <c r="CYM562" s="46"/>
      <c r="CYN562" s="46"/>
      <c r="CYO562" s="46"/>
      <c r="CYP562" s="46"/>
      <c r="CYQ562" s="46"/>
      <c r="CYR562" s="46"/>
      <c r="CYS562" s="46"/>
      <c r="CYT562" s="46"/>
      <c r="CYU562" s="46"/>
      <c r="CYV562" s="46"/>
      <c r="CYW562" s="46"/>
      <c r="CYX562" s="46"/>
      <c r="CYY562" s="46"/>
      <c r="CYZ562" s="46"/>
      <c r="CZA562" s="46"/>
      <c r="CZB562" s="46"/>
      <c r="CZC562" s="46"/>
      <c r="CZD562" s="46"/>
      <c r="CZE562" s="46"/>
      <c r="CZF562" s="46"/>
      <c r="CZG562" s="46"/>
      <c r="CZH562" s="46"/>
      <c r="CZI562" s="46"/>
      <c r="CZJ562" s="46"/>
      <c r="CZK562" s="46"/>
      <c r="CZL562" s="46"/>
      <c r="CZM562" s="46"/>
      <c r="CZN562" s="46"/>
      <c r="CZO562" s="46"/>
      <c r="CZP562" s="46"/>
      <c r="CZQ562" s="46"/>
      <c r="CZR562" s="46"/>
      <c r="CZS562" s="46"/>
      <c r="CZT562" s="46"/>
      <c r="CZU562" s="46"/>
      <c r="CZV562" s="46"/>
      <c r="CZW562" s="46"/>
      <c r="CZX562" s="46"/>
      <c r="CZY562" s="46"/>
      <c r="CZZ562" s="46"/>
      <c r="DAA562" s="46"/>
      <c r="DAB562" s="46"/>
      <c r="DAC562" s="46"/>
      <c r="DAD562" s="46"/>
      <c r="DAE562" s="46"/>
      <c r="DAF562" s="46"/>
      <c r="DAG562" s="46"/>
      <c r="DAH562" s="46"/>
      <c r="DAI562" s="46"/>
      <c r="DAJ562" s="46"/>
      <c r="DAK562" s="46"/>
      <c r="DAL562" s="46"/>
      <c r="DAM562" s="46"/>
      <c r="DAN562" s="46"/>
      <c r="DAO562" s="46"/>
      <c r="DAP562" s="46"/>
      <c r="DAQ562" s="46"/>
      <c r="DAR562" s="46"/>
      <c r="DAS562" s="46"/>
      <c r="DAT562" s="46"/>
      <c r="DAU562" s="46"/>
      <c r="DAV562" s="46"/>
      <c r="DAW562" s="46"/>
      <c r="DAX562" s="46"/>
      <c r="DAY562" s="46"/>
      <c r="DAZ562" s="46"/>
      <c r="DBA562" s="46"/>
      <c r="DBB562" s="46"/>
      <c r="DBC562" s="46"/>
      <c r="DBD562" s="46"/>
      <c r="DBE562" s="46"/>
      <c r="DBF562" s="46"/>
      <c r="DBG562" s="46"/>
      <c r="DBH562" s="46"/>
      <c r="DBI562" s="46"/>
      <c r="DBJ562" s="46"/>
      <c r="DBK562" s="46"/>
      <c r="DBL562" s="46"/>
      <c r="DBM562" s="46"/>
      <c r="DBN562" s="46"/>
      <c r="DBO562" s="46"/>
      <c r="DBP562" s="46"/>
      <c r="DBQ562" s="46"/>
      <c r="DBR562" s="46"/>
      <c r="DBS562" s="46"/>
      <c r="DBT562" s="46"/>
      <c r="DBU562" s="46"/>
      <c r="DBV562" s="46"/>
      <c r="DBW562" s="46"/>
      <c r="DBX562" s="46"/>
      <c r="DBY562" s="46"/>
      <c r="DBZ562" s="46"/>
      <c r="DCA562" s="46"/>
      <c r="DCB562" s="46"/>
      <c r="DCC562" s="46"/>
      <c r="DCD562" s="46"/>
      <c r="DCE562" s="46"/>
      <c r="DCF562" s="46"/>
      <c r="DCG562" s="46"/>
      <c r="DCH562" s="46"/>
      <c r="DCI562" s="46"/>
      <c r="DCJ562" s="46"/>
      <c r="DCK562" s="46"/>
      <c r="DCL562" s="46"/>
      <c r="DCM562" s="46"/>
      <c r="DCN562" s="46"/>
      <c r="DCO562" s="46"/>
      <c r="DCP562" s="46"/>
      <c r="DCQ562" s="46"/>
      <c r="DCR562" s="46"/>
      <c r="DCS562" s="46"/>
      <c r="DCT562" s="46"/>
      <c r="DCU562" s="46"/>
      <c r="DCV562" s="46"/>
      <c r="DCW562" s="46"/>
      <c r="DCX562" s="46"/>
      <c r="DCY562" s="46"/>
      <c r="DCZ562" s="46"/>
      <c r="DDA562" s="46"/>
      <c r="DDB562" s="46"/>
      <c r="DDC562" s="46"/>
      <c r="DDD562" s="46"/>
      <c r="DDE562" s="46"/>
      <c r="DDF562" s="46"/>
      <c r="DDG562" s="46"/>
      <c r="DDH562" s="46"/>
      <c r="DDI562" s="46"/>
      <c r="DDJ562" s="46"/>
      <c r="DDK562" s="46"/>
      <c r="DDL562" s="46"/>
      <c r="DDM562" s="46"/>
      <c r="DDN562" s="46"/>
      <c r="DDO562" s="46"/>
      <c r="DDP562" s="46"/>
      <c r="DDQ562" s="46"/>
      <c r="DDR562" s="46"/>
      <c r="DDS562" s="46"/>
      <c r="DDT562" s="46"/>
      <c r="DDU562" s="46"/>
      <c r="DDV562" s="46"/>
      <c r="DDW562" s="46"/>
      <c r="DDX562" s="46"/>
      <c r="DDY562" s="46"/>
      <c r="DDZ562" s="46"/>
      <c r="DEA562" s="46"/>
      <c r="DEB562" s="46"/>
      <c r="DEC562" s="46"/>
      <c r="DED562" s="46"/>
      <c r="DEE562" s="46"/>
      <c r="DEF562" s="46"/>
      <c r="DEG562" s="46"/>
      <c r="DEH562" s="46"/>
      <c r="DEI562" s="46"/>
      <c r="DEJ562" s="46"/>
      <c r="DEK562" s="46"/>
      <c r="DEL562" s="46"/>
      <c r="DEM562" s="46"/>
      <c r="DEN562" s="46"/>
      <c r="DEO562" s="46"/>
      <c r="DEP562" s="46"/>
      <c r="DEQ562" s="46"/>
      <c r="DER562" s="46"/>
      <c r="DES562" s="46"/>
      <c r="DET562" s="46"/>
      <c r="DEU562" s="46"/>
      <c r="DEV562" s="46"/>
      <c r="DEW562" s="46"/>
      <c r="DEX562" s="46"/>
      <c r="DEY562" s="46"/>
      <c r="DEZ562" s="46"/>
      <c r="DFA562" s="46"/>
      <c r="DFB562" s="46"/>
      <c r="DFC562" s="46"/>
      <c r="DFD562" s="46"/>
      <c r="DFE562" s="46"/>
      <c r="DFF562" s="46"/>
      <c r="DFG562" s="46"/>
      <c r="DFH562" s="46"/>
      <c r="DFI562" s="46"/>
      <c r="DFJ562" s="46"/>
      <c r="DFK562" s="46"/>
      <c r="DFL562" s="46"/>
      <c r="DFM562" s="46"/>
      <c r="DFN562" s="46"/>
      <c r="DFO562" s="46"/>
      <c r="DFP562" s="46"/>
      <c r="DFQ562" s="46"/>
      <c r="DFR562" s="46"/>
      <c r="DFS562" s="46"/>
      <c r="DFT562" s="46"/>
      <c r="DFU562" s="46"/>
      <c r="DFV562" s="46"/>
      <c r="DFW562" s="46"/>
      <c r="DFX562" s="46"/>
      <c r="DFY562" s="46"/>
      <c r="DFZ562" s="46"/>
      <c r="DGA562" s="46"/>
      <c r="DGB562" s="46"/>
      <c r="DGC562" s="46"/>
      <c r="DGD562" s="46"/>
      <c r="DGE562" s="46"/>
      <c r="DGF562" s="46"/>
      <c r="DGG562" s="46"/>
      <c r="DGH562" s="46"/>
      <c r="DGI562" s="46"/>
      <c r="DGJ562" s="46"/>
      <c r="DGK562" s="46"/>
      <c r="DGL562" s="46"/>
      <c r="DGM562" s="46"/>
      <c r="DGN562" s="46"/>
      <c r="DGO562" s="46"/>
      <c r="DGP562" s="46"/>
      <c r="DGQ562" s="46"/>
      <c r="DGR562" s="46"/>
      <c r="DGS562" s="46"/>
      <c r="DGT562" s="46"/>
      <c r="DGU562" s="46"/>
      <c r="DGV562" s="46"/>
      <c r="DGW562" s="46"/>
      <c r="DGX562" s="46"/>
      <c r="DGY562" s="46"/>
      <c r="DGZ562" s="46"/>
      <c r="DHA562" s="46"/>
      <c r="DHB562" s="46"/>
      <c r="DHC562" s="46"/>
      <c r="DHD562" s="46"/>
      <c r="DHE562" s="46"/>
      <c r="DHF562" s="46"/>
      <c r="DHG562" s="46"/>
      <c r="DHH562" s="46"/>
      <c r="DHI562" s="46"/>
      <c r="DHJ562" s="46"/>
      <c r="DHK562" s="46"/>
      <c r="DHL562" s="46"/>
      <c r="DHM562" s="46"/>
      <c r="DHN562" s="46"/>
      <c r="DHO562" s="46"/>
      <c r="DHP562" s="46"/>
      <c r="DHQ562" s="46"/>
      <c r="DHR562" s="46"/>
      <c r="DHS562" s="46"/>
      <c r="DHT562" s="46"/>
      <c r="DHU562" s="46"/>
      <c r="DHV562" s="46"/>
      <c r="DHW562" s="46"/>
      <c r="DHX562" s="46"/>
      <c r="DHY562" s="46"/>
      <c r="DHZ562" s="46"/>
      <c r="DIA562" s="46"/>
      <c r="DIB562" s="46"/>
      <c r="DIC562" s="46"/>
      <c r="DID562" s="46"/>
      <c r="DIE562" s="46"/>
      <c r="DIF562" s="46"/>
      <c r="DIG562" s="46"/>
      <c r="DIH562" s="46"/>
      <c r="DII562" s="46"/>
      <c r="DIJ562" s="46"/>
      <c r="DIK562" s="46"/>
      <c r="DIL562" s="46"/>
      <c r="DIM562" s="46"/>
      <c r="DIN562" s="46"/>
      <c r="DIO562" s="46"/>
      <c r="DIP562" s="46"/>
      <c r="DIQ562" s="46"/>
      <c r="DIR562" s="46"/>
      <c r="DIS562" s="46"/>
      <c r="DIT562" s="46"/>
      <c r="DIU562" s="46"/>
      <c r="DIV562" s="46"/>
      <c r="DIW562" s="46"/>
      <c r="DIX562" s="46"/>
      <c r="DIY562" s="46"/>
      <c r="DIZ562" s="46"/>
      <c r="DJA562" s="46"/>
      <c r="DJB562" s="46"/>
      <c r="DJC562" s="46"/>
      <c r="DJD562" s="46"/>
      <c r="DJE562" s="46"/>
      <c r="DJF562" s="46"/>
      <c r="DJG562" s="46"/>
      <c r="DJH562" s="46"/>
      <c r="DJI562" s="46"/>
      <c r="DJJ562" s="46"/>
      <c r="DJK562" s="46"/>
      <c r="DJL562" s="46"/>
      <c r="DJM562" s="46"/>
      <c r="DJN562" s="46"/>
      <c r="DJO562" s="46"/>
      <c r="DJP562" s="46"/>
      <c r="DJQ562" s="46"/>
      <c r="DJR562" s="46"/>
      <c r="DJS562" s="46"/>
      <c r="DJT562" s="46"/>
      <c r="DJU562" s="46"/>
      <c r="DJV562" s="46"/>
      <c r="DJW562" s="46"/>
      <c r="DJX562" s="46"/>
      <c r="DJY562" s="46"/>
      <c r="DJZ562" s="46"/>
      <c r="DKA562" s="46"/>
      <c r="DKB562" s="46"/>
      <c r="DKC562" s="46"/>
      <c r="DKD562" s="46"/>
      <c r="DKE562" s="46"/>
      <c r="DKF562" s="46"/>
      <c r="DKG562" s="46"/>
      <c r="DKH562" s="46"/>
      <c r="DKI562" s="46"/>
      <c r="DKJ562" s="46"/>
      <c r="DKK562" s="46"/>
      <c r="DKL562" s="46"/>
      <c r="DKM562" s="46"/>
      <c r="DKN562" s="46"/>
      <c r="DKO562" s="46"/>
      <c r="DKP562" s="46"/>
      <c r="DKQ562" s="46"/>
      <c r="DKR562" s="46"/>
      <c r="DKS562" s="46"/>
      <c r="DKT562" s="46"/>
      <c r="DKU562" s="46"/>
      <c r="DKV562" s="46"/>
      <c r="DKW562" s="46"/>
      <c r="DKX562" s="46"/>
      <c r="DKY562" s="46"/>
      <c r="DKZ562" s="46"/>
      <c r="DLA562" s="46"/>
      <c r="DLB562" s="46"/>
      <c r="DLC562" s="46"/>
      <c r="DLD562" s="46"/>
      <c r="DLE562" s="46"/>
      <c r="DLF562" s="46"/>
      <c r="DLG562" s="46"/>
      <c r="DLH562" s="46"/>
      <c r="DLI562" s="46"/>
      <c r="DLJ562" s="46"/>
      <c r="DLK562" s="46"/>
      <c r="DLL562" s="46"/>
      <c r="DLM562" s="46"/>
      <c r="DLN562" s="46"/>
      <c r="DLO562" s="46"/>
      <c r="DLP562" s="46"/>
      <c r="DLQ562" s="46"/>
      <c r="DLR562" s="46"/>
      <c r="DLS562" s="46"/>
      <c r="DLT562" s="46"/>
      <c r="DLU562" s="46"/>
      <c r="DLV562" s="46"/>
      <c r="DLW562" s="46"/>
      <c r="DLX562" s="46"/>
      <c r="DLY562" s="46"/>
      <c r="DLZ562" s="46"/>
      <c r="DMA562" s="46"/>
      <c r="DMB562" s="46"/>
      <c r="DMC562" s="46"/>
      <c r="DMD562" s="46"/>
      <c r="DME562" s="46"/>
      <c r="DMF562" s="46"/>
      <c r="DMG562" s="46"/>
      <c r="DMH562" s="46"/>
      <c r="DMI562" s="46"/>
      <c r="DMJ562" s="46"/>
      <c r="DMK562" s="46"/>
      <c r="DML562" s="46"/>
      <c r="DMM562" s="46"/>
      <c r="DMN562" s="46"/>
      <c r="DMO562" s="46"/>
      <c r="DMP562" s="46"/>
      <c r="DMQ562" s="46"/>
      <c r="DMR562" s="46"/>
      <c r="DMS562" s="46"/>
      <c r="DMT562" s="46"/>
      <c r="DMU562" s="46"/>
      <c r="DMV562" s="46"/>
      <c r="DMW562" s="46"/>
      <c r="DMX562" s="46"/>
      <c r="DMY562" s="46"/>
      <c r="DMZ562" s="46"/>
      <c r="DNA562" s="46"/>
      <c r="DNB562" s="46"/>
      <c r="DNC562" s="46"/>
      <c r="DND562" s="46"/>
      <c r="DNE562" s="46"/>
      <c r="DNF562" s="46"/>
      <c r="DNG562" s="46"/>
      <c r="DNH562" s="46"/>
      <c r="DNI562" s="46"/>
      <c r="DNJ562" s="46"/>
      <c r="DNK562" s="46"/>
      <c r="DNL562" s="46"/>
      <c r="DNM562" s="46"/>
      <c r="DNN562" s="46"/>
      <c r="DNO562" s="46"/>
      <c r="DNP562" s="46"/>
      <c r="DNQ562" s="46"/>
      <c r="DNR562" s="46"/>
      <c r="DNS562" s="46"/>
      <c r="DNT562" s="46"/>
      <c r="DNU562" s="46"/>
      <c r="DNV562" s="46"/>
      <c r="DNW562" s="46"/>
      <c r="DNX562" s="46"/>
      <c r="DNY562" s="46"/>
      <c r="DNZ562" s="46"/>
      <c r="DOA562" s="46"/>
      <c r="DOB562" s="46"/>
      <c r="DOC562" s="46"/>
      <c r="DOD562" s="46"/>
      <c r="DOE562" s="46"/>
      <c r="DOF562" s="46"/>
      <c r="DOG562" s="46"/>
      <c r="DOH562" s="46"/>
      <c r="DOI562" s="46"/>
      <c r="DOJ562" s="46"/>
      <c r="DOK562" s="46"/>
      <c r="DOL562" s="46"/>
      <c r="DOM562" s="46"/>
      <c r="DON562" s="46"/>
      <c r="DOO562" s="46"/>
      <c r="DOP562" s="46"/>
      <c r="DOQ562" s="46"/>
      <c r="DOR562" s="46"/>
      <c r="DOS562" s="46"/>
      <c r="DOT562" s="46"/>
      <c r="DOU562" s="46"/>
      <c r="DOV562" s="46"/>
      <c r="DOW562" s="46"/>
      <c r="DOX562" s="46"/>
      <c r="DOY562" s="46"/>
      <c r="DOZ562" s="46"/>
      <c r="DPA562" s="46"/>
      <c r="DPB562" s="46"/>
      <c r="DPC562" s="46"/>
      <c r="DPD562" s="46"/>
      <c r="DPE562" s="46"/>
      <c r="DPF562" s="46"/>
      <c r="DPG562" s="46"/>
      <c r="DPH562" s="46"/>
      <c r="DPI562" s="46"/>
      <c r="DPJ562" s="46"/>
      <c r="DPK562" s="46"/>
      <c r="DPL562" s="46"/>
      <c r="DPM562" s="46"/>
      <c r="DPN562" s="46"/>
      <c r="DPO562" s="46"/>
      <c r="DPP562" s="46"/>
      <c r="DPQ562" s="46"/>
      <c r="DPR562" s="46"/>
      <c r="DPS562" s="46"/>
      <c r="DPT562" s="46"/>
      <c r="DPU562" s="46"/>
      <c r="DPV562" s="46"/>
      <c r="DPW562" s="46"/>
      <c r="DPX562" s="46"/>
      <c r="DPY562" s="46"/>
      <c r="DPZ562" s="46"/>
      <c r="DQA562" s="46"/>
      <c r="DQB562" s="46"/>
      <c r="DQC562" s="46"/>
      <c r="DQD562" s="46"/>
      <c r="DQE562" s="46"/>
      <c r="DQF562" s="46"/>
      <c r="DQG562" s="46"/>
      <c r="DQH562" s="46"/>
      <c r="DQI562" s="46"/>
      <c r="DQJ562" s="46"/>
      <c r="DQK562" s="46"/>
      <c r="DQL562" s="46"/>
      <c r="DQM562" s="46"/>
      <c r="DQN562" s="46"/>
      <c r="DQO562" s="46"/>
      <c r="DQP562" s="46"/>
      <c r="DQQ562" s="46"/>
      <c r="DQR562" s="46"/>
      <c r="DQS562" s="46"/>
      <c r="DQT562" s="46"/>
      <c r="DQU562" s="46"/>
      <c r="DQV562" s="46"/>
      <c r="DQW562" s="46"/>
      <c r="DQX562" s="46"/>
      <c r="DQY562" s="46"/>
      <c r="DQZ562" s="46"/>
      <c r="DRA562" s="46"/>
      <c r="DRB562" s="46"/>
      <c r="DRC562" s="46"/>
      <c r="DRD562" s="46"/>
      <c r="DRE562" s="46"/>
      <c r="DRF562" s="46"/>
      <c r="DRG562" s="46"/>
      <c r="DRH562" s="46"/>
      <c r="DRI562" s="46"/>
      <c r="DRJ562" s="46"/>
      <c r="DRK562" s="46"/>
      <c r="DRL562" s="46"/>
      <c r="DRM562" s="46"/>
      <c r="DRN562" s="46"/>
      <c r="DRO562" s="46"/>
      <c r="DRP562" s="46"/>
      <c r="DRQ562" s="46"/>
      <c r="DRR562" s="46"/>
      <c r="DRS562" s="46"/>
      <c r="DRT562" s="46"/>
      <c r="DRU562" s="46"/>
      <c r="DRV562" s="46"/>
      <c r="DRW562" s="46"/>
      <c r="DRX562" s="46"/>
      <c r="DRY562" s="46"/>
      <c r="DRZ562" s="46"/>
      <c r="DSA562" s="46"/>
      <c r="DSB562" s="46"/>
      <c r="DSC562" s="46"/>
      <c r="DSD562" s="46"/>
      <c r="DSE562" s="46"/>
      <c r="DSF562" s="46"/>
      <c r="DSG562" s="46"/>
      <c r="DSH562" s="46"/>
      <c r="DSI562" s="46"/>
      <c r="DSJ562" s="46"/>
      <c r="DSK562" s="46"/>
      <c r="DSL562" s="46"/>
      <c r="DSM562" s="46"/>
      <c r="DSN562" s="46"/>
      <c r="DSO562" s="46"/>
      <c r="DSP562" s="46"/>
      <c r="DSQ562" s="46"/>
      <c r="DSR562" s="46"/>
      <c r="DSS562" s="46"/>
      <c r="DST562" s="46"/>
      <c r="DSU562" s="46"/>
      <c r="DSV562" s="46"/>
      <c r="DSW562" s="46"/>
      <c r="DSX562" s="46"/>
      <c r="DSY562" s="46"/>
      <c r="DSZ562" s="46"/>
      <c r="DTA562" s="46"/>
      <c r="DTB562" s="46"/>
      <c r="DTC562" s="46"/>
      <c r="DTD562" s="46"/>
      <c r="DTE562" s="46"/>
      <c r="DTF562" s="46"/>
      <c r="DTG562" s="46"/>
      <c r="DTH562" s="46"/>
      <c r="DTI562" s="46"/>
      <c r="DTJ562" s="46"/>
      <c r="DTK562" s="46"/>
      <c r="DTL562" s="46"/>
      <c r="DTM562" s="46"/>
      <c r="DTN562" s="46"/>
      <c r="DTO562" s="46"/>
      <c r="DTP562" s="46"/>
      <c r="DTQ562" s="46"/>
      <c r="DTR562" s="46"/>
      <c r="DTS562" s="46"/>
      <c r="DTT562" s="46"/>
      <c r="DTU562" s="46"/>
      <c r="DTV562" s="46"/>
      <c r="DTW562" s="46"/>
      <c r="DTX562" s="46"/>
      <c r="DTY562" s="46"/>
      <c r="DTZ562" s="46"/>
      <c r="DUA562" s="46"/>
      <c r="DUB562" s="46"/>
      <c r="DUC562" s="46"/>
      <c r="DUD562" s="46"/>
      <c r="DUE562" s="46"/>
      <c r="DUF562" s="46"/>
      <c r="DUG562" s="46"/>
      <c r="DUH562" s="46"/>
      <c r="DUI562" s="46"/>
      <c r="DUJ562" s="46"/>
      <c r="DUK562" s="46"/>
      <c r="DUL562" s="46"/>
      <c r="DUM562" s="46"/>
      <c r="DUN562" s="46"/>
      <c r="DUO562" s="46"/>
      <c r="DUP562" s="46"/>
      <c r="DUQ562" s="46"/>
      <c r="DUR562" s="46"/>
      <c r="DUS562" s="46"/>
      <c r="DUT562" s="46"/>
      <c r="DUU562" s="46"/>
      <c r="DUV562" s="46"/>
      <c r="DUW562" s="46"/>
      <c r="DUX562" s="46"/>
      <c r="DUY562" s="46"/>
      <c r="DUZ562" s="46"/>
      <c r="DVA562" s="46"/>
      <c r="DVB562" s="46"/>
      <c r="DVC562" s="46"/>
      <c r="DVD562" s="46"/>
      <c r="DVE562" s="46"/>
      <c r="DVF562" s="46"/>
      <c r="DVG562" s="46"/>
      <c r="DVH562" s="46"/>
      <c r="DVI562" s="46"/>
      <c r="DVJ562" s="46"/>
      <c r="DVK562" s="46"/>
      <c r="DVL562" s="46"/>
      <c r="DVM562" s="46"/>
      <c r="DVN562" s="46"/>
      <c r="DVO562" s="46"/>
      <c r="DVP562" s="46"/>
      <c r="DVQ562" s="46"/>
      <c r="DVR562" s="46"/>
      <c r="DVS562" s="46"/>
      <c r="DVT562" s="46"/>
      <c r="DVU562" s="46"/>
      <c r="DVV562" s="46"/>
      <c r="DVW562" s="46"/>
      <c r="DVX562" s="46"/>
      <c r="DVY562" s="46"/>
      <c r="DVZ562" s="46"/>
      <c r="DWA562" s="46"/>
      <c r="DWB562" s="46"/>
      <c r="DWC562" s="46"/>
      <c r="DWD562" s="46"/>
      <c r="DWE562" s="46"/>
      <c r="DWF562" s="46"/>
      <c r="DWG562" s="46"/>
      <c r="DWH562" s="46"/>
      <c r="DWI562" s="46"/>
      <c r="DWJ562" s="46"/>
      <c r="DWK562" s="46"/>
      <c r="DWL562" s="46"/>
      <c r="DWM562" s="46"/>
      <c r="DWN562" s="46"/>
      <c r="DWO562" s="46"/>
      <c r="DWP562" s="46"/>
      <c r="DWQ562" s="46"/>
      <c r="DWR562" s="46"/>
      <c r="DWS562" s="46"/>
      <c r="DWT562" s="46"/>
      <c r="DWU562" s="46"/>
      <c r="DWV562" s="46"/>
      <c r="DWW562" s="46"/>
      <c r="DWX562" s="46"/>
      <c r="DWY562" s="46"/>
      <c r="DWZ562" s="46"/>
      <c r="DXA562" s="46"/>
      <c r="DXB562" s="46"/>
      <c r="DXC562" s="46"/>
      <c r="DXD562" s="46"/>
      <c r="DXE562" s="46"/>
      <c r="DXF562" s="46"/>
      <c r="DXG562" s="46"/>
      <c r="DXH562" s="46"/>
      <c r="DXI562" s="46"/>
      <c r="DXJ562" s="46"/>
      <c r="DXK562" s="46"/>
      <c r="DXL562" s="46"/>
      <c r="DXM562" s="46"/>
      <c r="DXN562" s="46"/>
      <c r="DXO562" s="46"/>
      <c r="DXP562" s="46"/>
      <c r="DXQ562" s="46"/>
      <c r="DXR562" s="46"/>
      <c r="DXS562" s="46"/>
      <c r="DXT562" s="46"/>
      <c r="DXU562" s="46"/>
      <c r="DXV562" s="46"/>
      <c r="DXW562" s="46"/>
      <c r="DXX562" s="46"/>
      <c r="DXY562" s="46"/>
      <c r="DXZ562" s="46"/>
      <c r="DYA562" s="46"/>
      <c r="DYB562" s="46"/>
      <c r="DYC562" s="46"/>
      <c r="DYD562" s="46"/>
      <c r="DYE562" s="46"/>
      <c r="DYF562" s="46"/>
      <c r="DYG562" s="46"/>
      <c r="DYH562" s="46"/>
      <c r="DYI562" s="46"/>
      <c r="DYJ562" s="46"/>
      <c r="DYK562" s="46"/>
      <c r="DYL562" s="46"/>
      <c r="DYM562" s="46"/>
      <c r="DYN562" s="46"/>
      <c r="DYO562" s="46"/>
      <c r="DYP562" s="46"/>
      <c r="DYQ562" s="46"/>
      <c r="DYR562" s="46"/>
      <c r="DYS562" s="46"/>
      <c r="DYT562" s="46"/>
      <c r="DYU562" s="46"/>
      <c r="DYV562" s="46"/>
      <c r="DYW562" s="46"/>
      <c r="DYX562" s="46"/>
      <c r="DYY562" s="46"/>
      <c r="DYZ562" s="46"/>
      <c r="DZA562" s="46"/>
      <c r="DZB562" s="46"/>
      <c r="DZC562" s="46"/>
      <c r="DZD562" s="46"/>
      <c r="DZE562" s="46"/>
      <c r="DZF562" s="46"/>
      <c r="DZG562" s="46"/>
      <c r="DZH562" s="46"/>
      <c r="DZI562" s="46"/>
      <c r="DZJ562" s="46"/>
      <c r="DZK562" s="46"/>
      <c r="DZL562" s="46"/>
      <c r="DZM562" s="46"/>
      <c r="DZN562" s="46"/>
      <c r="DZO562" s="46"/>
      <c r="DZP562" s="46"/>
      <c r="DZQ562" s="46"/>
      <c r="DZR562" s="46"/>
      <c r="DZS562" s="46"/>
      <c r="DZT562" s="46"/>
      <c r="DZU562" s="46"/>
      <c r="DZV562" s="46"/>
      <c r="DZW562" s="46"/>
      <c r="DZX562" s="46"/>
      <c r="DZY562" s="46"/>
      <c r="DZZ562" s="46"/>
      <c r="EAA562" s="46"/>
      <c r="EAB562" s="46"/>
      <c r="EAC562" s="46"/>
      <c r="EAD562" s="46"/>
      <c r="EAE562" s="46"/>
      <c r="EAF562" s="46"/>
      <c r="EAG562" s="46"/>
      <c r="EAH562" s="46"/>
      <c r="EAI562" s="46"/>
      <c r="EAJ562" s="46"/>
      <c r="EAK562" s="46"/>
      <c r="EAL562" s="46"/>
      <c r="EAM562" s="46"/>
      <c r="EAN562" s="46"/>
      <c r="EAO562" s="46"/>
      <c r="EAP562" s="46"/>
      <c r="EAQ562" s="46"/>
      <c r="EAR562" s="46"/>
      <c r="EAS562" s="46"/>
      <c r="EAT562" s="46"/>
      <c r="EAU562" s="46"/>
      <c r="EAV562" s="46"/>
      <c r="EAW562" s="46"/>
      <c r="EAX562" s="46"/>
      <c r="EAY562" s="46"/>
      <c r="EAZ562" s="46"/>
      <c r="EBA562" s="46"/>
      <c r="EBB562" s="46"/>
      <c r="EBC562" s="46"/>
      <c r="EBD562" s="46"/>
      <c r="EBE562" s="46"/>
      <c r="EBF562" s="46"/>
      <c r="EBG562" s="46"/>
      <c r="EBH562" s="46"/>
      <c r="EBI562" s="46"/>
      <c r="EBJ562" s="46"/>
      <c r="EBK562" s="46"/>
      <c r="EBL562" s="46"/>
      <c r="EBM562" s="46"/>
      <c r="EBN562" s="46"/>
      <c r="EBO562" s="46"/>
      <c r="EBP562" s="46"/>
      <c r="EBQ562" s="46"/>
      <c r="EBR562" s="46"/>
      <c r="EBS562" s="46"/>
      <c r="EBT562" s="46"/>
      <c r="EBU562" s="46"/>
      <c r="EBV562" s="46"/>
      <c r="EBW562" s="46"/>
      <c r="EBX562" s="46"/>
      <c r="EBY562" s="46"/>
      <c r="EBZ562" s="46"/>
      <c r="ECA562" s="46"/>
      <c r="ECB562" s="46"/>
      <c r="ECC562" s="46"/>
      <c r="ECD562" s="46"/>
      <c r="ECE562" s="46"/>
      <c r="ECF562" s="46"/>
      <c r="ECG562" s="46"/>
      <c r="ECH562" s="46"/>
      <c r="ECI562" s="46"/>
      <c r="ECJ562" s="46"/>
      <c r="ECK562" s="46"/>
      <c r="ECL562" s="46"/>
      <c r="ECM562" s="46"/>
      <c r="ECN562" s="46"/>
      <c r="ECO562" s="46"/>
      <c r="ECP562" s="46"/>
      <c r="ECQ562" s="46"/>
      <c r="ECR562" s="46"/>
      <c r="ECS562" s="46"/>
      <c r="ECT562" s="46"/>
      <c r="ECU562" s="46"/>
      <c r="ECV562" s="46"/>
      <c r="ECW562" s="46"/>
      <c r="ECX562" s="46"/>
      <c r="ECY562" s="46"/>
      <c r="ECZ562" s="46"/>
      <c r="EDA562" s="46"/>
      <c r="EDB562" s="46"/>
      <c r="EDC562" s="46"/>
      <c r="EDD562" s="46"/>
      <c r="EDE562" s="46"/>
      <c r="EDF562" s="46"/>
      <c r="EDG562" s="46"/>
      <c r="EDH562" s="46"/>
      <c r="EDI562" s="46"/>
      <c r="EDJ562" s="46"/>
      <c r="EDK562" s="46"/>
      <c r="EDL562" s="46"/>
      <c r="EDM562" s="46"/>
      <c r="EDN562" s="46"/>
      <c r="EDO562" s="46"/>
      <c r="EDP562" s="46"/>
      <c r="EDQ562" s="46"/>
      <c r="EDR562" s="46"/>
      <c r="EDS562" s="46"/>
      <c r="EDT562" s="46"/>
      <c r="EDU562" s="46"/>
      <c r="EDV562" s="46"/>
      <c r="EDW562" s="46"/>
      <c r="EDX562" s="46"/>
      <c r="EDY562" s="46"/>
      <c r="EDZ562" s="46"/>
      <c r="EEA562" s="46"/>
      <c r="EEB562" s="46"/>
      <c r="EEC562" s="46"/>
      <c r="EED562" s="46"/>
      <c r="EEE562" s="46"/>
      <c r="EEF562" s="46"/>
      <c r="EEG562" s="46"/>
      <c r="EEH562" s="46"/>
      <c r="EEI562" s="46"/>
      <c r="EEJ562" s="46"/>
      <c r="EEK562" s="46"/>
      <c r="EEL562" s="46"/>
      <c r="EEM562" s="46"/>
      <c r="EEN562" s="46"/>
      <c r="EEO562" s="46"/>
      <c r="EEP562" s="46"/>
      <c r="EEQ562" s="46"/>
      <c r="EER562" s="46"/>
      <c r="EES562" s="46"/>
      <c r="EET562" s="46"/>
      <c r="EEU562" s="46"/>
      <c r="EEV562" s="46"/>
      <c r="EEW562" s="46"/>
      <c r="EEX562" s="46"/>
      <c r="EEY562" s="46"/>
      <c r="EEZ562" s="46"/>
      <c r="EFA562" s="46"/>
      <c r="EFB562" s="46"/>
      <c r="EFC562" s="46"/>
      <c r="EFD562" s="46"/>
      <c r="EFE562" s="46"/>
      <c r="EFF562" s="46"/>
      <c r="EFG562" s="46"/>
      <c r="EFH562" s="46"/>
      <c r="EFI562" s="46"/>
      <c r="EFJ562" s="46"/>
      <c r="EFK562" s="46"/>
      <c r="EFL562" s="46"/>
      <c r="EFM562" s="46"/>
      <c r="EFN562" s="46"/>
      <c r="EFO562" s="46"/>
      <c r="EFP562" s="46"/>
      <c r="EFQ562" s="46"/>
      <c r="EFR562" s="46"/>
      <c r="EFS562" s="46"/>
      <c r="EFT562" s="46"/>
      <c r="EFU562" s="46"/>
      <c r="EFV562" s="46"/>
      <c r="EFW562" s="46"/>
      <c r="EFX562" s="46"/>
      <c r="EFY562" s="46"/>
      <c r="EFZ562" s="46"/>
      <c r="EGA562" s="46"/>
      <c r="EGB562" s="46"/>
      <c r="EGC562" s="46"/>
      <c r="EGD562" s="46"/>
      <c r="EGE562" s="46"/>
      <c r="EGF562" s="46"/>
      <c r="EGG562" s="46"/>
      <c r="EGH562" s="46"/>
      <c r="EGI562" s="46"/>
      <c r="EGJ562" s="46"/>
      <c r="EGK562" s="46"/>
      <c r="EGL562" s="46"/>
      <c r="EGM562" s="46"/>
      <c r="EGN562" s="46"/>
      <c r="EGO562" s="46"/>
      <c r="EGP562" s="46"/>
      <c r="EGQ562" s="46"/>
      <c r="EGR562" s="46"/>
      <c r="EGS562" s="46"/>
      <c r="EGT562" s="46"/>
      <c r="EGU562" s="46"/>
      <c r="EGV562" s="46"/>
      <c r="EGW562" s="46"/>
      <c r="EGX562" s="46"/>
      <c r="EGY562" s="46"/>
      <c r="EGZ562" s="46"/>
      <c r="EHA562" s="46"/>
      <c r="EHB562" s="46"/>
      <c r="EHC562" s="46"/>
      <c r="EHD562" s="46"/>
      <c r="EHE562" s="46"/>
      <c r="EHF562" s="46"/>
      <c r="EHG562" s="46"/>
      <c r="EHH562" s="46"/>
      <c r="EHI562" s="46"/>
      <c r="EHJ562" s="46"/>
      <c r="EHK562" s="46"/>
      <c r="EHL562" s="46"/>
      <c r="EHM562" s="46"/>
      <c r="EHN562" s="46"/>
      <c r="EHO562" s="46"/>
      <c r="EHP562" s="46"/>
      <c r="EHQ562" s="46"/>
      <c r="EHR562" s="46"/>
      <c r="EHS562" s="46"/>
      <c r="EHT562" s="46"/>
      <c r="EHU562" s="46"/>
      <c r="EHV562" s="46"/>
      <c r="EHW562" s="46"/>
      <c r="EHX562" s="46"/>
      <c r="EHY562" s="46"/>
      <c r="EHZ562" s="46"/>
      <c r="EIA562" s="46"/>
      <c r="EIB562" s="46"/>
      <c r="EIC562" s="46"/>
      <c r="EID562" s="46"/>
      <c r="EIE562" s="46"/>
      <c r="EIF562" s="46"/>
      <c r="EIG562" s="46"/>
      <c r="EIH562" s="46"/>
      <c r="EII562" s="46"/>
      <c r="EIJ562" s="46"/>
      <c r="EIK562" s="46"/>
      <c r="EIL562" s="46"/>
      <c r="EIM562" s="46"/>
      <c r="EIN562" s="46"/>
      <c r="EIO562" s="46"/>
      <c r="EIP562" s="46"/>
      <c r="EIQ562" s="46"/>
      <c r="EIR562" s="46"/>
      <c r="EIS562" s="46"/>
      <c r="EIT562" s="46"/>
      <c r="EIU562" s="46"/>
      <c r="EIV562" s="46"/>
      <c r="EIW562" s="46"/>
      <c r="EIX562" s="46"/>
      <c r="EIY562" s="46"/>
      <c r="EIZ562" s="46"/>
      <c r="EJA562" s="46"/>
      <c r="EJB562" s="46"/>
      <c r="EJC562" s="46"/>
      <c r="EJD562" s="46"/>
      <c r="EJE562" s="46"/>
      <c r="EJF562" s="46"/>
      <c r="EJG562" s="46"/>
      <c r="EJH562" s="46"/>
      <c r="EJI562" s="46"/>
      <c r="EJJ562" s="46"/>
      <c r="EJK562" s="46"/>
      <c r="EJL562" s="46"/>
      <c r="EJM562" s="46"/>
      <c r="EJN562" s="46"/>
      <c r="EJO562" s="46"/>
      <c r="EJP562" s="46"/>
      <c r="EJQ562" s="46"/>
      <c r="EJR562" s="46"/>
      <c r="EJS562" s="46"/>
      <c r="EJT562" s="46"/>
      <c r="EJU562" s="46"/>
      <c r="EJV562" s="46"/>
      <c r="EJW562" s="46"/>
      <c r="EJX562" s="46"/>
      <c r="EJY562" s="46"/>
      <c r="EJZ562" s="46"/>
      <c r="EKA562" s="46"/>
      <c r="EKB562" s="46"/>
      <c r="EKC562" s="46"/>
      <c r="EKD562" s="46"/>
      <c r="EKE562" s="46"/>
      <c r="EKF562" s="46"/>
      <c r="EKG562" s="46"/>
      <c r="EKH562" s="46"/>
      <c r="EKI562" s="46"/>
      <c r="EKJ562" s="46"/>
      <c r="EKK562" s="46"/>
      <c r="EKL562" s="46"/>
      <c r="EKM562" s="46"/>
      <c r="EKN562" s="46"/>
      <c r="EKO562" s="46"/>
      <c r="EKP562" s="46"/>
      <c r="EKQ562" s="46"/>
      <c r="EKR562" s="46"/>
      <c r="EKS562" s="46"/>
      <c r="EKT562" s="46"/>
      <c r="EKU562" s="46"/>
      <c r="EKV562" s="46"/>
      <c r="EKW562" s="46"/>
      <c r="EKX562" s="46"/>
      <c r="EKY562" s="46"/>
      <c r="EKZ562" s="46"/>
      <c r="ELA562" s="46"/>
      <c r="ELB562" s="46"/>
      <c r="ELC562" s="46"/>
      <c r="ELD562" s="46"/>
      <c r="ELE562" s="46"/>
      <c r="ELF562" s="46"/>
      <c r="ELG562" s="46"/>
      <c r="ELH562" s="46"/>
      <c r="ELI562" s="46"/>
      <c r="ELJ562" s="46"/>
      <c r="ELK562" s="46"/>
      <c r="ELL562" s="46"/>
      <c r="ELM562" s="46"/>
      <c r="ELN562" s="46"/>
      <c r="ELO562" s="46"/>
      <c r="ELP562" s="46"/>
      <c r="ELQ562" s="46"/>
      <c r="ELR562" s="46"/>
      <c r="ELS562" s="46"/>
      <c r="ELT562" s="46"/>
      <c r="ELU562" s="46"/>
      <c r="ELV562" s="46"/>
      <c r="ELW562" s="46"/>
      <c r="ELX562" s="46"/>
      <c r="ELY562" s="46"/>
      <c r="ELZ562" s="46"/>
      <c r="EMA562" s="46"/>
      <c r="EMB562" s="46"/>
      <c r="EMC562" s="46"/>
      <c r="EMD562" s="46"/>
      <c r="EME562" s="46"/>
      <c r="EMF562" s="46"/>
      <c r="EMG562" s="46"/>
      <c r="EMH562" s="46"/>
      <c r="EMI562" s="46"/>
      <c r="EMJ562" s="46"/>
      <c r="EMK562" s="46"/>
      <c r="EML562" s="46"/>
      <c r="EMM562" s="46"/>
      <c r="EMN562" s="46"/>
      <c r="EMO562" s="46"/>
      <c r="EMP562" s="46"/>
      <c r="EMQ562" s="46"/>
      <c r="EMR562" s="46"/>
      <c r="EMS562" s="46"/>
      <c r="EMT562" s="46"/>
      <c r="EMU562" s="46"/>
      <c r="EMV562" s="46"/>
      <c r="EMW562" s="46"/>
      <c r="EMX562" s="46"/>
      <c r="EMY562" s="46"/>
      <c r="EMZ562" s="46"/>
      <c r="ENA562" s="46"/>
      <c r="ENB562" s="46"/>
      <c r="ENC562" s="46"/>
      <c r="END562" s="46"/>
      <c r="ENE562" s="46"/>
      <c r="ENF562" s="46"/>
      <c r="ENG562" s="46"/>
      <c r="ENH562" s="46"/>
      <c r="ENI562" s="46"/>
      <c r="ENJ562" s="46"/>
      <c r="ENK562" s="46"/>
      <c r="ENL562" s="46"/>
      <c r="ENM562" s="46"/>
      <c r="ENN562" s="46"/>
      <c r="ENO562" s="46"/>
      <c r="ENP562" s="46"/>
      <c r="ENQ562" s="46"/>
      <c r="ENR562" s="46"/>
      <c r="ENS562" s="46"/>
      <c r="ENT562" s="46"/>
      <c r="ENU562" s="46"/>
      <c r="ENV562" s="46"/>
      <c r="ENW562" s="46"/>
      <c r="ENX562" s="46"/>
      <c r="ENY562" s="46"/>
      <c r="ENZ562" s="46"/>
      <c r="EOA562" s="46"/>
      <c r="EOB562" s="46"/>
      <c r="EOC562" s="46"/>
      <c r="EOD562" s="46"/>
      <c r="EOE562" s="46"/>
      <c r="EOF562" s="46"/>
      <c r="EOG562" s="46"/>
      <c r="EOH562" s="46"/>
      <c r="EOI562" s="46"/>
      <c r="EOJ562" s="46"/>
      <c r="EOK562" s="46"/>
      <c r="EOL562" s="46"/>
      <c r="EOM562" s="46"/>
      <c r="EON562" s="46"/>
      <c r="EOO562" s="46"/>
      <c r="EOP562" s="46"/>
      <c r="EOQ562" s="46"/>
      <c r="EOR562" s="46"/>
      <c r="EOS562" s="46"/>
      <c r="EOT562" s="46"/>
      <c r="EOU562" s="46"/>
      <c r="EOV562" s="46"/>
      <c r="EOW562" s="46"/>
      <c r="EOX562" s="46"/>
      <c r="EOY562" s="46"/>
      <c r="EOZ562" s="46"/>
      <c r="EPA562" s="46"/>
      <c r="EPB562" s="46"/>
      <c r="EPC562" s="46"/>
      <c r="EPD562" s="46"/>
      <c r="EPE562" s="46"/>
      <c r="EPF562" s="46"/>
      <c r="EPG562" s="46"/>
      <c r="EPH562" s="46"/>
      <c r="EPI562" s="46"/>
      <c r="EPJ562" s="46"/>
      <c r="EPK562" s="46"/>
      <c r="EPL562" s="46"/>
      <c r="EPM562" s="46"/>
      <c r="EPN562" s="46"/>
      <c r="EPO562" s="46"/>
      <c r="EPP562" s="46"/>
      <c r="EPQ562" s="46"/>
      <c r="EPR562" s="46"/>
      <c r="EPS562" s="46"/>
      <c r="EPT562" s="46"/>
      <c r="EPU562" s="46"/>
      <c r="EPV562" s="46"/>
      <c r="EPW562" s="46"/>
      <c r="EPX562" s="46"/>
      <c r="EPY562" s="46"/>
      <c r="EPZ562" s="46"/>
      <c r="EQA562" s="46"/>
      <c r="EQB562" s="46"/>
      <c r="EQC562" s="46"/>
      <c r="EQD562" s="46"/>
      <c r="EQE562" s="46"/>
      <c r="EQF562" s="46"/>
      <c r="EQG562" s="46"/>
      <c r="EQH562" s="46"/>
      <c r="EQI562" s="46"/>
      <c r="EQJ562" s="46"/>
      <c r="EQK562" s="46"/>
      <c r="EQL562" s="46"/>
      <c r="EQM562" s="46"/>
      <c r="EQN562" s="46"/>
      <c r="EQO562" s="46"/>
      <c r="EQP562" s="46"/>
      <c r="EQQ562" s="46"/>
      <c r="EQR562" s="46"/>
      <c r="EQS562" s="46"/>
      <c r="EQT562" s="46"/>
      <c r="EQU562" s="46"/>
      <c r="EQV562" s="46"/>
      <c r="EQW562" s="46"/>
      <c r="EQX562" s="46"/>
      <c r="EQY562" s="46"/>
      <c r="EQZ562" s="46"/>
      <c r="ERA562" s="46"/>
      <c r="ERB562" s="46"/>
      <c r="ERC562" s="46"/>
      <c r="ERD562" s="46"/>
      <c r="ERE562" s="46"/>
      <c r="ERF562" s="46"/>
      <c r="ERG562" s="46"/>
      <c r="ERH562" s="46"/>
      <c r="ERI562" s="46"/>
      <c r="ERJ562" s="46"/>
      <c r="ERK562" s="46"/>
      <c r="ERL562" s="46"/>
      <c r="ERM562" s="46"/>
      <c r="ERN562" s="46"/>
      <c r="ERO562" s="46"/>
      <c r="ERP562" s="46"/>
      <c r="ERQ562" s="46"/>
      <c r="ERR562" s="46"/>
      <c r="ERS562" s="46"/>
      <c r="ERT562" s="46"/>
      <c r="ERU562" s="46"/>
      <c r="ERV562" s="46"/>
      <c r="ERW562" s="46"/>
      <c r="ERX562" s="46"/>
      <c r="ERY562" s="46"/>
      <c r="ERZ562" s="46"/>
      <c r="ESA562" s="46"/>
      <c r="ESB562" s="46"/>
      <c r="ESC562" s="46"/>
      <c r="ESD562" s="46"/>
      <c r="ESE562" s="46"/>
      <c r="ESF562" s="46"/>
      <c r="ESG562" s="46"/>
      <c r="ESH562" s="46"/>
      <c r="ESI562" s="46"/>
      <c r="ESJ562" s="46"/>
      <c r="ESK562" s="46"/>
      <c r="ESL562" s="46"/>
      <c r="ESM562" s="46"/>
      <c r="ESN562" s="46"/>
      <c r="ESO562" s="46"/>
      <c r="ESP562" s="46"/>
      <c r="ESQ562" s="46"/>
      <c r="ESR562" s="46"/>
      <c r="ESS562" s="46"/>
      <c r="EST562" s="46"/>
      <c r="ESU562" s="46"/>
      <c r="ESV562" s="46"/>
      <c r="ESW562" s="46"/>
      <c r="ESX562" s="46"/>
      <c r="ESY562" s="46"/>
      <c r="ESZ562" s="46"/>
      <c r="ETA562" s="46"/>
      <c r="ETB562" s="46"/>
      <c r="ETC562" s="46"/>
      <c r="ETD562" s="46"/>
      <c r="ETE562" s="46"/>
      <c r="ETF562" s="46"/>
      <c r="ETG562" s="46"/>
      <c r="ETH562" s="46"/>
      <c r="ETI562" s="46"/>
      <c r="ETJ562" s="46"/>
      <c r="ETK562" s="46"/>
      <c r="ETL562" s="46"/>
      <c r="ETM562" s="46"/>
      <c r="ETN562" s="46"/>
      <c r="ETO562" s="46"/>
      <c r="ETP562" s="46"/>
      <c r="ETQ562" s="46"/>
      <c r="ETR562" s="46"/>
      <c r="ETS562" s="46"/>
      <c r="ETT562" s="46"/>
      <c r="ETU562" s="46"/>
      <c r="ETV562" s="46"/>
      <c r="ETW562" s="46"/>
      <c r="ETX562" s="46"/>
      <c r="ETY562" s="46"/>
      <c r="ETZ562" s="46"/>
      <c r="EUA562" s="46"/>
      <c r="EUB562" s="46"/>
      <c r="EUC562" s="46"/>
      <c r="EUD562" s="46"/>
      <c r="EUE562" s="46"/>
      <c r="EUF562" s="46"/>
      <c r="EUG562" s="46"/>
      <c r="EUH562" s="46"/>
      <c r="EUI562" s="46"/>
      <c r="EUJ562" s="46"/>
      <c r="EUK562" s="46"/>
      <c r="EUL562" s="46"/>
      <c r="EUM562" s="46"/>
      <c r="EUN562" s="46"/>
      <c r="EUO562" s="46"/>
      <c r="EUP562" s="46"/>
      <c r="EUQ562" s="46"/>
      <c r="EUR562" s="46"/>
      <c r="EUS562" s="46"/>
      <c r="EUT562" s="46"/>
      <c r="EUU562" s="46"/>
      <c r="EUV562" s="46"/>
      <c r="EUW562" s="46"/>
      <c r="EUX562" s="46"/>
      <c r="EUY562" s="46"/>
      <c r="EUZ562" s="46"/>
      <c r="EVA562" s="46"/>
      <c r="EVB562" s="46"/>
      <c r="EVC562" s="46"/>
      <c r="EVD562" s="46"/>
      <c r="EVE562" s="46"/>
      <c r="EVF562" s="46"/>
      <c r="EVG562" s="46"/>
      <c r="EVH562" s="46"/>
      <c r="EVI562" s="46"/>
      <c r="EVJ562" s="46"/>
      <c r="EVK562" s="46"/>
      <c r="EVL562" s="46"/>
      <c r="EVM562" s="46"/>
      <c r="EVN562" s="46"/>
      <c r="EVO562" s="46"/>
      <c r="EVP562" s="46"/>
      <c r="EVQ562" s="46"/>
      <c r="EVR562" s="46"/>
      <c r="EVS562" s="46"/>
      <c r="EVT562" s="46"/>
      <c r="EVU562" s="46"/>
      <c r="EVV562" s="46"/>
      <c r="EVW562" s="46"/>
      <c r="EVX562" s="46"/>
      <c r="EVY562" s="46"/>
      <c r="EVZ562" s="46"/>
      <c r="EWA562" s="46"/>
      <c r="EWB562" s="46"/>
      <c r="EWC562" s="46"/>
      <c r="EWD562" s="46"/>
      <c r="EWE562" s="46"/>
      <c r="EWF562" s="46"/>
      <c r="EWG562" s="46"/>
      <c r="EWH562" s="46"/>
      <c r="EWI562" s="46"/>
      <c r="EWJ562" s="46"/>
      <c r="EWK562" s="46"/>
      <c r="EWL562" s="46"/>
      <c r="EWM562" s="46"/>
      <c r="EWN562" s="46"/>
      <c r="EWO562" s="46"/>
      <c r="EWP562" s="46"/>
      <c r="EWQ562" s="46"/>
      <c r="EWR562" s="46"/>
      <c r="EWS562" s="46"/>
      <c r="EWT562" s="46"/>
      <c r="EWU562" s="46"/>
      <c r="EWV562" s="46"/>
      <c r="EWW562" s="46"/>
      <c r="EWX562" s="46"/>
      <c r="EWY562" s="46"/>
      <c r="EWZ562" s="46"/>
      <c r="EXA562" s="46"/>
      <c r="EXB562" s="46"/>
      <c r="EXC562" s="46"/>
      <c r="EXD562" s="46"/>
      <c r="EXE562" s="46"/>
      <c r="EXF562" s="46"/>
      <c r="EXG562" s="46"/>
      <c r="EXH562" s="46"/>
      <c r="EXI562" s="46"/>
      <c r="EXJ562" s="46"/>
      <c r="EXK562" s="46"/>
      <c r="EXL562" s="46"/>
      <c r="EXM562" s="46"/>
      <c r="EXN562" s="46"/>
      <c r="EXO562" s="46"/>
      <c r="EXP562" s="46"/>
      <c r="EXQ562" s="46"/>
      <c r="EXR562" s="46"/>
      <c r="EXS562" s="46"/>
      <c r="EXT562" s="46"/>
      <c r="EXU562" s="46"/>
      <c r="EXV562" s="46"/>
      <c r="EXW562" s="46"/>
      <c r="EXX562" s="46"/>
      <c r="EXY562" s="46"/>
      <c r="EXZ562" s="46"/>
      <c r="EYA562" s="46"/>
      <c r="EYB562" s="46"/>
      <c r="EYC562" s="46"/>
      <c r="EYD562" s="46"/>
      <c r="EYE562" s="46"/>
      <c r="EYF562" s="46"/>
      <c r="EYG562" s="46"/>
      <c r="EYH562" s="46"/>
      <c r="EYI562" s="46"/>
      <c r="EYJ562" s="46"/>
      <c r="EYK562" s="46"/>
      <c r="EYL562" s="46"/>
      <c r="EYM562" s="46"/>
      <c r="EYN562" s="46"/>
      <c r="EYO562" s="46"/>
      <c r="EYP562" s="46"/>
      <c r="EYQ562" s="46"/>
      <c r="EYR562" s="46"/>
      <c r="EYS562" s="46"/>
      <c r="EYT562" s="46"/>
      <c r="EYU562" s="46"/>
      <c r="EYV562" s="46"/>
      <c r="EYW562" s="46"/>
      <c r="EYX562" s="46"/>
      <c r="EYY562" s="46"/>
      <c r="EYZ562" s="46"/>
      <c r="EZA562" s="46"/>
      <c r="EZB562" s="46"/>
      <c r="EZC562" s="46"/>
      <c r="EZD562" s="46"/>
      <c r="EZE562" s="46"/>
      <c r="EZF562" s="46"/>
      <c r="EZG562" s="46"/>
      <c r="EZH562" s="46"/>
      <c r="EZI562" s="46"/>
      <c r="EZJ562" s="46"/>
      <c r="EZK562" s="46"/>
      <c r="EZL562" s="46"/>
      <c r="EZM562" s="46"/>
      <c r="EZN562" s="46"/>
      <c r="EZO562" s="46"/>
      <c r="EZP562" s="46"/>
      <c r="EZQ562" s="46"/>
      <c r="EZR562" s="46"/>
      <c r="EZS562" s="46"/>
      <c r="EZT562" s="46"/>
      <c r="EZU562" s="46"/>
      <c r="EZV562" s="46"/>
      <c r="EZW562" s="46"/>
      <c r="EZX562" s="46"/>
      <c r="EZY562" s="46"/>
      <c r="EZZ562" s="46"/>
      <c r="FAA562" s="46"/>
      <c r="FAB562" s="46"/>
      <c r="FAC562" s="46"/>
      <c r="FAD562" s="46"/>
      <c r="FAE562" s="46"/>
      <c r="FAF562" s="46"/>
      <c r="FAG562" s="46"/>
      <c r="FAH562" s="46"/>
      <c r="FAI562" s="46"/>
      <c r="FAJ562" s="46"/>
      <c r="FAK562" s="46"/>
      <c r="FAL562" s="46"/>
      <c r="FAM562" s="46"/>
      <c r="FAN562" s="46"/>
      <c r="FAO562" s="46"/>
      <c r="FAP562" s="46"/>
      <c r="FAQ562" s="46"/>
      <c r="FAR562" s="46"/>
      <c r="FAS562" s="46"/>
      <c r="FAT562" s="46"/>
      <c r="FAU562" s="46"/>
      <c r="FAV562" s="46"/>
      <c r="FAW562" s="46"/>
      <c r="FAX562" s="46"/>
      <c r="FAY562" s="46"/>
      <c r="FAZ562" s="46"/>
      <c r="FBA562" s="46"/>
      <c r="FBB562" s="46"/>
      <c r="FBC562" s="46"/>
      <c r="FBD562" s="46"/>
      <c r="FBE562" s="46"/>
      <c r="FBF562" s="46"/>
      <c r="FBG562" s="46"/>
      <c r="FBH562" s="46"/>
      <c r="FBI562" s="46"/>
      <c r="FBJ562" s="46"/>
      <c r="FBK562" s="46"/>
      <c r="FBL562" s="46"/>
      <c r="FBM562" s="46"/>
      <c r="FBN562" s="46"/>
      <c r="FBO562" s="46"/>
      <c r="FBP562" s="46"/>
      <c r="FBQ562" s="46"/>
      <c r="FBR562" s="46"/>
      <c r="FBS562" s="46"/>
      <c r="FBT562" s="46"/>
      <c r="FBU562" s="46"/>
      <c r="FBV562" s="46"/>
      <c r="FBW562" s="46"/>
      <c r="FBX562" s="46"/>
      <c r="FBY562" s="46"/>
      <c r="FBZ562" s="46"/>
      <c r="FCA562" s="46"/>
      <c r="FCB562" s="46"/>
      <c r="FCC562" s="46"/>
      <c r="FCD562" s="46"/>
      <c r="FCE562" s="46"/>
      <c r="FCF562" s="46"/>
      <c r="FCG562" s="46"/>
      <c r="FCH562" s="46"/>
      <c r="FCI562" s="46"/>
      <c r="FCJ562" s="46"/>
      <c r="FCK562" s="46"/>
      <c r="FCL562" s="46"/>
      <c r="FCM562" s="46"/>
      <c r="FCN562" s="46"/>
      <c r="FCO562" s="46"/>
      <c r="FCP562" s="46"/>
      <c r="FCQ562" s="46"/>
      <c r="FCR562" s="46"/>
      <c r="FCS562" s="46"/>
      <c r="FCT562" s="46"/>
      <c r="FCU562" s="46"/>
      <c r="FCV562" s="46"/>
      <c r="FCW562" s="46"/>
      <c r="FCX562" s="46"/>
      <c r="FCY562" s="46"/>
      <c r="FCZ562" s="46"/>
      <c r="FDA562" s="46"/>
      <c r="FDB562" s="46"/>
      <c r="FDC562" s="46"/>
      <c r="FDD562" s="46"/>
      <c r="FDE562" s="46"/>
      <c r="FDF562" s="46"/>
      <c r="FDG562" s="46"/>
      <c r="FDH562" s="46"/>
      <c r="FDI562" s="46"/>
      <c r="FDJ562" s="46"/>
      <c r="FDK562" s="46"/>
      <c r="FDL562" s="46"/>
      <c r="FDM562" s="46"/>
      <c r="FDN562" s="46"/>
      <c r="FDO562" s="46"/>
      <c r="FDP562" s="46"/>
      <c r="FDQ562" s="46"/>
      <c r="FDR562" s="46"/>
      <c r="FDS562" s="46"/>
      <c r="FDT562" s="46"/>
      <c r="FDU562" s="46"/>
      <c r="FDV562" s="46"/>
      <c r="FDW562" s="46"/>
      <c r="FDX562" s="46"/>
      <c r="FDY562" s="46"/>
      <c r="FDZ562" s="46"/>
      <c r="FEA562" s="46"/>
      <c r="FEB562" s="46"/>
      <c r="FEC562" s="46"/>
      <c r="FED562" s="46"/>
      <c r="FEE562" s="46"/>
      <c r="FEF562" s="46"/>
      <c r="FEG562" s="46"/>
      <c r="FEH562" s="46"/>
      <c r="FEI562" s="46"/>
      <c r="FEJ562" s="46"/>
      <c r="FEK562" s="46"/>
      <c r="FEL562" s="46"/>
      <c r="FEM562" s="46"/>
      <c r="FEN562" s="46"/>
      <c r="FEO562" s="46"/>
      <c r="FEP562" s="46"/>
      <c r="FEQ562" s="46"/>
      <c r="FER562" s="46"/>
      <c r="FES562" s="46"/>
      <c r="FET562" s="46"/>
      <c r="FEU562" s="46"/>
      <c r="FEV562" s="46"/>
      <c r="FEW562" s="46"/>
      <c r="FEX562" s="46"/>
      <c r="FEY562" s="46"/>
      <c r="FEZ562" s="46"/>
      <c r="FFA562" s="46"/>
      <c r="FFB562" s="46"/>
      <c r="FFC562" s="46"/>
      <c r="FFD562" s="46"/>
      <c r="FFE562" s="46"/>
      <c r="FFF562" s="46"/>
      <c r="FFG562" s="46"/>
      <c r="FFH562" s="46"/>
      <c r="FFI562" s="46"/>
      <c r="FFJ562" s="46"/>
      <c r="FFK562" s="46"/>
      <c r="FFL562" s="46"/>
      <c r="FFM562" s="46"/>
      <c r="FFN562" s="46"/>
      <c r="FFO562" s="46"/>
      <c r="FFP562" s="46"/>
      <c r="FFQ562" s="46"/>
      <c r="FFR562" s="46"/>
      <c r="FFS562" s="46"/>
      <c r="FFT562" s="46"/>
      <c r="FFU562" s="46"/>
      <c r="FFV562" s="46"/>
      <c r="FFW562" s="46"/>
      <c r="FFX562" s="46"/>
      <c r="FFY562" s="46"/>
      <c r="FFZ562" s="46"/>
      <c r="FGA562" s="46"/>
      <c r="FGB562" s="46"/>
      <c r="FGC562" s="46"/>
      <c r="FGD562" s="46"/>
      <c r="FGE562" s="46"/>
      <c r="FGF562" s="46"/>
      <c r="FGG562" s="46"/>
      <c r="FGH562" s="46"/>
      <c r="FGI562" s="46"/>
      <c r="FGJ562" s="46"/>
      <c r="FGK562" s="46"/>
      <c r="FGL562" s="46"/>
      <c r="FGM562" s="46"/>
      <c r="FGN562" s="46"/>
      <c r="FGO562" s="46"/>
      <c r="FGP562" s="46"/>
      <c r="FGQ562" s="46"/>
      <c r="FGR562" s="46"/>
      <c r="FGS562" s="46"/>
      <c r="FGT562" s="46"/>
      <c r="FGU562" s="46"/>
      <c r="FGV562" s="46"/>
      <c r="FGW562" s="46"/>
      <c r="FGX562" s="46"/>
      <c r="FGY562" s="46"/>
      <c r="FGZ562" s="46"/>
      <c r="FHA562" s="46"/>
      <c r="FHB562" s="46"/>
      <c r="FHC562" s="46"/>
      <c r="FHD562" s="46"/>
      <c r="FHE562" s="46"/>
      <c r="FHF562" s="46"/>
      <c r="FHG562" s="46"/>
      <c r="FHH562" s="46"/>
      <c r="FHI562" s="46"/>
      <c r="FHJ562" s="46"/>
      <c r="FHK562" s="46"/>
      <c r="FHL562" s="46"/>
      <c r="FHM562" s="46"/>
      <c r="FHN562" s="46"/>
      <c r="FHO562" s="46"/>
      <c r="FHP562" s="46"/>
      <c r="FHQ562" s="46"/>
      <c r="FHR562" s="46"/>
      <c r="FHS562" s="46"/>
      <c r="FHT562" s="46"/>
      <c r="FHU562" s="46"/>
      <c r="FHV562" s="46"/>
      <c r="FHW562" s="46"/>
      <c r="FHX562" s="46"/>
      <c r="FHY562" s="46"/>
      <c r="FHZ562" s="46"/>
      <c r="FIA562" s="46"/>
      <c r="FIB562" s="46"/>
      <c r="FIC562" s="46"/>
      <c r="FID562" s="46"/>
      <c r="FIE562" s="46"/>
      <c r="FIF562" s="46"/>
      <c r="FIG562" s="46"/>
      <c r="FIH562" s="46"/>
      <c r="FII562" s="46"/>
      <c r="FIJ562" s="46"/>
      <c r="FIK562" s="46"/>
      <c r="FIL562" s="46"/>
      <c r="FIM562" s="46"/>
      <c r="FIN562" s="46"/>
      <c r="FIO562" s="46"/>
      <c r="FIP562" s="46"/>
      <c r="FIQ562" s="46"/>
      <c r="FIR562" s="46"/>
      <c r="FIS562" s="46"/>
      <c r="FIT562" s="46"/>
      <c r="FIU562" s="46"/>
      <c r="FIV562" s="46"/>
      <c r="FIW562" s="46"/>
      <c r="FIX562" s="46"/>
      <c r="FIY562" s="46"/>
      <c r="FIZ562" s="46"/>
      <c r="FJA562" s="46"/>
      <c r="FJB562" s="46"/>
      <c r="FJC562" s="46"/>
      <c r="FJD562" s="46"/>
      <c r="FJE562" s="46"/>
      <c r="FJF562" s="46"/>
      <c r="FJG562" s="46"/>
      <c r="FJH562" s="46"/>
      <c r="FJI562" s="46"/>
      <c r="FJJ562" s="46"/>
      <c r="FJK562" s="46"/>
      <c r="FJL562" s="46"/>
      <c r="FJM562" s="46"/>
      <c r="FJN562" s="46"/>
      <c r="FJO562" s="46"/>
      <c r="FJP562" s="46"/>
      <c r="FJQ562" s="46"/>
      <c r="FJR562" s="46"/>
      <c r="FJS562" s="46"/>
      <c r="FJT562" s="46"/>
      <c r="FJU562" s="46"/>
      <c r="FJV562" s="46"/>
      <c r="FJW562" s="46"/>
      <c r="FJX562" s="46"/>
      <c r="FJY562" s="46"/>
      <c r="FJZ562" s="46"/>
      <c r="FKA562" s="46"/>
      <c r="FKB562" s="46"/>
      <c r="FKC562" s="46"/>
      <c r="FKD562" s="46"/>
      <c r="FKE562" s="46"/>
      <c r="FKF562" s="46"/>
      <c r="FKG562" s="46"/>
      <c r="FKH562" s="46"/>
      <c r="FKI562" s="46"/>
      <c r="FKJ562" s="46"/>
      <c r="FKK562" s="46"/>
      <c r="FKL562" s="46"/>
      <c r="FKM562" s="46"/>
      <c r="FKN562" s="46"/>
      <c r="FKO562" s="46"/>
      <c r="FKP562" s="46"/>
      <c r="FKQ562" s="46"/>
      <c r="FKR562" s="46"/>
      <c r="FKS562" s="46"/>
      <c r="FKT562" s="46"/>
      <c r="FKU562" s="46"/>
      <c r="FKV562" s="46"/>
      <c r="FKW562" s="46"/>
      <c r="FKX562" s="46"/>
      <c r="FKY562" s="46"/>
      <c r="FKZ562" s="46"/>
      <c r="FLA562" s="46"/>
      <c r="FLB562" s="46"/>
      <c r="FLC562" s="46"/>
      <c r="FLD562" s="46"/>
      <c r="FLE562" s="46"/>
      <c r="FLF562" s="46"/>
      <c r="FLG562" s="46"/>
      <c r="FLH562" s="46"/>
      <c r="FLI562" s="46"/>
      <c r="FLJ562" s="46"/>
      <c r="FLK562" s="46"/>
      <c r="FLL562" s="46"/>
      <c r="FLM562" s="46"/>
      <c r="FLN562" s="46"/>
      <c r="FLO562" s="46"/>
      <c r="FLP562" s="46"/>
      <c r="FLQ562" s="46"/>
      <c r="FLR562" s="46"/>
      <c r="FLS562" s="46"/>
      <c r="FLT562" s="46"/>
      <c r="FLU562" s="46"/>
      <c r="FLV562" s="46"/>
      <c r="FLW562" s="46"/>
      <c r="FLX562" s="46"/>
      <c r="FLY562" s="46"/>
      <c r="FLZ562" s="46"/>
      <c r="FMA562" s="46"/>
      <c r="FMB562" s="46"/>
      <c r="FMC562" s="46"/>
      <c r="FMD562" s="46"/>
      <c r="FME562" s="46"/>
      <c r="FMF562" s="46"/>
      <c r="FMG562" s="46"/>
      <c r="FMH562" s="46"/>
      <c r="FMI562" s="46"/>
      <c r="FMJ562" s="46"/>
      <c r="FMK562" s="46"/>
      <c r="FML562" s="46"/>
      <c r="FMM562" s="46"/>
      <c r="FMN562" s="46"/>
      <c r="FMO562" s="46"/>
      <c r="FMP562" s="46"/>
      <c r="FMQ562" s="46"/>
      <c r="FMR562" s="46"/>
      <c r="FMS562" s="46"/>
      <c r="FMT562" s="46"/>
      <c r="FMU562" s="46"/>
      <c r="FMV562" s="46"/>
      <c r="FMW562" s="46"/>
      <c r="FMX562" s="46"/>
      <c r="FMY562" s="46"/>
      <c r="FMZ562" s="46"/>
      <c r="FNA562" s="46"/>
      <c r="FNB562" s="46"/>
      <c r="FNC562" s="46"/>
      <c r="FND562" s="46"/>
      <c r="FNE562" s="46"/>
      <c r="FNF562" s="46"/>
      <c r="FNG562" s="46"/>
      <c r="FNH562" s="46"/>
      <c r="FNI562" s="46"/>
      <c r="FNJ562" s="46"/>
      <c r="FNK562" s="46"/>
      <c r="FNL562" s="46"/>
      <c r="FNM562" s="46"/>
      <c r="FNN562" s="46"/>
      <c r="FNO562" s="46"/>
      <c r="FNP562" s="46"/>
      <c r="FNQ562" s="46"/>
      <c r="FNR562" s="46"/>
      <c r="FNS562" s="46"/>
      <c r="FNT562" s="46"/>
      <c r="FNU562" s="46"/>
      <c r="FNV562" s="46"/>
      <c r="FNW562" s="46"/>
      <c r="FNX562" s="46"/>
      <c r="FNY562" s="46"/>
      <c r="FNZ562" s="46"/>
      <c r="FOA562" s="46"/>
      <c r="FOB562" s="46"/>
      <c r="FOC562" s="46"/>
      <c r="FOD562" s="46"/>
      <c r="FOE562" s="46"/>
      <c r="FOF562" s="46"/>
      <c r="FOG562" s="46"/>
      <c r="FOH562" s="46"/>
      <c r="FOI562" s="46"/>
      <c r="FOJ562" s="46"/>
      <c r="FOK562" s="46"/>
      <c r="FOL562" s="46"/>
      <c r="FOM562" s="46"/>
      <c r="FON562" s="46"/>
      <c r="FOO562" s="46"/>
      <c r="FOP562" s="46"/>
      <c r="FOQ562" s="46"/>
      <c r="FOR562" s="46"/>
      <c r="FOS562" s="46"/>
      <c r="FOT562" s="46"/>
      <c r="FOU562" s="46"/>
      <c r="FOV562" s="46"/>
      <c r="FOW562" s="46"/>
      <c r="FOX562" s="46"/>
      <c r="FOY562" s="46"/>
      <c r="FOZ562" s="46"/>
      <c r="FPA562" s="46"/>
      <c r="FPB562" s="46"/>
      <c r="FPC562" s="46"/>
      <c r="FPD562" s="46"/>
      <c r="FPE562" s="46"/>
      <c r="FPF562" s="46"/>
      <c r="FPG562" s="46"/>
      <c r="FPH562" s="46"/>
      <c r="FPI562" s="46"/>
      <c r="FPJ562" s="46"/>
      <c r="FPK562" s="46"/>
      <c r="FPL562" s="46"/>
      <c r="FPM562" s="46"/>
      <c r="FPN562" s="46"/>
      <c r="FPO562" s="46"/>
      <c r="FPP562" s="46"/>
      <c r="FPQ562" s="46"/>
      <c r="FPR562" s="46"/>
      <c r="FPS562" s="46"/>
      <c r="FPT562" s="46"/>
      <c r="FPU562" s="46"/>
      <c r="FPV562" s="46"/>
      <c r="FPW562" s="46"/>
      <c r="FPX562" s="46"/>
      <c r="FPY562" s="46"/>
      <c r="FPZ562" s="46"/>
      <c r="FQA562" s="46"/>
      <c r="FQB562" s="46"/>
      <c r="FQC562" s="46"/>
      <c r="FQD562" s="46"/>
      <c r="FQE562" s="46"/>
      <c r="FQF562" s="46"/>
      <c r="FQG562" s="46"/>
      <c r="FQH562" s="46"/>
      <c r="FQI562" s="46"/>
      <c r="FQJ562" s="46"/>
      <c r="FQK562" s="46"/>
      <c r="FQL562" s="46"/>
      <c r="FQM562" s="46"/>
      <c r="FQN562" s="46"/>
      <c r="FQO562" s="46"/>
      <c r="FQP562" s="46"/>
      <c r="FQQ562" s="46"/>
      <c r="FQR562" s="46"/>
      <c r="FQS562" s="46"/>
      <c r="FQT562" s="46"/>
      <c r="FQU562" s="46"/>
      <c r="FQV562" s="46"/>
      <c r="FQW562" s="46"/>
      <c r="FQX562" s="46"/>
      <c r="FQY562" s="46"/>
      <c r="FQZ562" s="46"/>
      <c r="FRA562" s="46"/>
      <c r="FRB562" s="46"/>
      <c r="FRC562" s="46"/>
      <c r="FRD562" s="46"/>
      <c r="FRE562" s="46"/>
      <c r="FRF562" s="46"/>
      <c r="FRG562" s="46"/>
      <c r="FRH562" s="46"/>
      <c r="FRI562" s="46"/>
      <c r="FRJ562" s="46"/>
      <c r="FRK562" s="46"/>
      <c r="FRL562" s="46"/>
      <c r="FRM562" s="46"/>
      <c r="FRN562" s="46"/>
      <c r="FRO562" s="46"/>
      <c r="FRP562" s="46"/>
      <c r="FRQ562" s="46"/>
      <c r="FRR562" s="46"/>
      <c r="FRS562" s="46"/>
      <c r="FRT562" s="46"/>
      <c r="FRU562" s="46"/>
      <c r="FRV562" s="46"/>
      <c r="FRW562" s="46"/>
      <c r="FRX562" s="46"/>
      <c r="FRY562" s="46"/>
      <c r="FRZ562" s="46"/>
      <c r="FSA562" s="46"/>
      <c r="FSB562" s="46"/>
      <c r="FSC562" s="46"/>
      <c r="FSD562" s="46"/>
      <c r="FSE562" s="46"/>
      <c r="FSF562" s="46"/>
      <c r="FSG562" s="46"/>
      <c r="FSH562" s="46"/>
      <c r="FSI562" s="46"/>
      <c r="FSJ562" s="46"/>
      <c r="FSK562" s="46"/>
      <c r="FSL562" s="46"/>
      <c r="FSM562" s="46"/>
      <c r="FSN562" s="46"/>
      <c r="FSO562" s="46"/>
      <c r="FSP562" s="46"/>
      <c r="FSQ562" s="46"/>
      <c r="FSR562" s="46"/>
      <c r="FSS562" s="46"/>
      <c r="FST562" s="46"/>
      <c r="FSU562" s="46"/>
      <c r="FSV562" s="46"/>
      <c r="FSW562" s="46"/>
      <c r="FSX562" s="46"/>
      <c r="FSY562" s="46"/>
      <c r="FSZ562" s="46"/>
      <c r="FTA562" s="46"/>
      <c r="FTB562" s="46"/>
      <c r="FTC562" s="46"/>
      <c r="FTD562" s="46"/>
      <c r="FTE562" s="46"/>
      <c r="FTF562" s="46"/>
      <c r="FTG562" s="46"/>
      <c r="FTH562" s="46"/>
      <c r="FTI562" s="46"/>
      <c r="FTJ562" s="46"/>
      <c r="FTK562" s="46"/>
      <c r="FTL562" s="46"/>
      <c r="FTM562" s="46"/>
      <c r="FTN562" s="46"/>
      <c r="FTO562" s="46"/>
      <c r="FTP562" s="46"/>
      <c r="FTQ562" s="46"/>
      <c r="FTR562" s="46"/>
      <c r="FTS562" s="46"/>
      <c r="FTT562" s="46"/>
      <c r="FTU562" s="46"/>
      <c r="FTV562" s="46"/>
      <c r="FTW562" s="46"/>
      <c r="FTX562" s="46"/>
      <c r="FTY562" s="46"/>
      <c r="FTZ562" s="46"/>
      <c r="FUA562" s="46"/>
      <c r="FUB562" s="46"/>
      <c r="FUC562" s="46"/>
      <c r="FUD562" s="46"/>
      <c r="FUE562" s="46"/>
      <c r="FUF562" s="46"/>
      <c r="FUG562" s="46"/>
      <c r="FUH562" s="46"/>
      <c r="FUI562" s="46"/>
      <c r="FUJ562" s="46"/>
      <c r="FUK562" s="46"/>
      <c r="FUL562" s="46"/>
      <c r="FUM562" s="46"/>
      <c r="FUN562" s="46"/>
      <c r="FUO562" s="46"/>
      <c r="FUP562" s="46"/>
      <c r="FUQ562" s="46"/>
      <c r="FUR562" s="46"/>
      <c r="FUS562" s="46"/>
      <c r="FUT562" s="46"/>
      <c r="FUU562" s="46"/>
      <c r="FUV562" s="46"/>
      <c r="FUW562" s="46"/>
      <c r="FUX562" s="46"/>
      <c r="FUY562" s="46"/>
      <c r="FUZ562" s="46"/>
      <c r="FVA562" s="46"/>
      <c r="FVB562" s="46"/>
      <c r="FVC562" s="46"/>
      <c r="FVD562" s="46"/>
      <c r="FVE562" s="46"/>
      <c r="FVF562" s="46"/>
      <c r="FVG562" s="46"/>
      <c r="FVH562" s="46"/>
      <c r="FVI562" s="46"/>
      <c r="FVJ562" s="46"/>
      <c r="FVK562" s="46"/>
      <c r="FVL562" s="46"/>
      <c r="FVM562" s="46"/>
      <c r="FVN562" s="46"/>
      <c r="FVO562" s="46"/>
      <c r="FVP562" s="46"/>
      <c r="FVQ562" s="46"/>
      <c r="FVR562" s="46"/>
      <c r="FVS562" s="46"/>
      <c r="FVT562" s="46"/>
      <c r="FVU562" s="46"/>
      <c r="FVV562" s="46"/>
      <c r="FVW562" s="46"/>
      <c r="FVX562" s="46"/>
      <c r="FVY562" s="46"/>
      <c r="FVZ562" s="46"/>
      <c r="FWA562" s="46"/>
      <c r="FWB562" s="46"/>
      <c r="FWC562" s="46"/>
      <c r="FWD562" s="46"/>
      <c r="FWE562" s="46"/>
      <c r="FWF562" s="46"/>
      <c r="FWG562" s="46"/>
      <c r="FWH562" s="46"/>
      <c r="FWI562" s="46"/>
      <c r="FWJ562" s="46"/>
      <c r="FWK562" s="46"/>
      <c r="FWL562" s="46"/>
      <c r="FWM562" s="46"/>
      <c r="FWN562" s="46"/>
      <c r="FWO562" s="46"/>
      <c r="FWP562" s="46"/>
      <c r="FWQ562" s="46"/>
      <c r="FWR562" s="46"/>
      <c r="FWS562" s="46"/>
      <c r="FWT562" s="46"/>
      <c r="FWU562" s="46"/>
      <c r="FWV562" s="46"/>
      <c r="FWW562" s="46"/>
      <c r="FWX562" s="46"/>
      <c r="FWY562" s="46"/>
      <c r="FWZ562" s="46"/>
      <c r="FXA562" s="46"/>
      <c r="FXB562" s="46"/>
      <c r="FXC562" s="46"/>
      <c r="FXD562" s="46"/>
      <c r="FXE562" s="46"/>
      <c r="FXF562" s="46"/>
      <c r="FXG562" s="46"/>
      <c r="FXH562" s="46"/>
      <c r="FXI562" s="46"/>
      <c r="FXJ562" s="46"/>
      <c r="FXK562" s="46"/>
      <c r="FXL562" s="46"/>
      <c r="FXM562" s="46"/>
      <c r="FXN562" s="46"/>
      <c r="FXO562" s="46"/>
      <c r="FXP562" s="46"/>
      <c r="FXQ562" s="46"/>
      <c r="FXR562" s="46"/>
      <c r="FXS562" s="46"/>
      <c r="FXT562" s="46"/>
      <c r="FXU562" s="46"/>
      <c r="FXV562" s="46"/>
      <c r="FXW562" s="46"/>
      <c r="FXX562" s="46"/>
      <c r="FXY562" s="46"/>
      <c r="FXZ562" s="46"/>
      <c r="FYA562" s="46"/>
      <c r="FYB562" s="46"/>
      <c r="FYC562" s="46"/>
      <c r="FYD562" s="46"/>
      <c r="FYE562" s="46"/>
      <c r="FYF562" s="46"/>
      <c r="FYG562" s="46"/>
      <c r="FYH562" s="46"/>
      <c r="FYI562" s="46"/>
      <c r="FYJ562" s="46"/>
      <c r="FYK562" s="46"/>
      <c r="FYL562" s="46"/>
      <c r="FYM562" s="46"/>
      <c r="FYN562" s="46"/>
      <c r="FYO562" s="46"/>
      <c r="FYP562" s="46"/>
      <c r="FYQ562" s="46"/>
      <c r="FYR562" s="46"/>
      <c r="FYS562" s="46"/>
      <c r="FYT562" s="46"/>
      <c r="FYU562" s="46"/>
      <c r="FYV562" s="46"/>
      <c r="FYW562" s="46"/>
      <c r="FYX562" s="46"/>
      <c r="FYY562" s="46"/>
      <c r="FYZ562" s="46"/>
      <c r="FZA562" s="46"/>
      <c r="FZB562" s="46"/>
      <c r="FZC562" s="46"/>
      <c r="FZD562" s="46"/>
      <c r="FZE562" s="46"/>
      <c r="FZF562" s="46"/>
      <c r="FZG562" s="46"/>
      <c r="FZH562" s="46"/>
      <c r="FZI562" s="46"/>
      <c r="FZJ562" s="46"/>
      <c r="FZK562" s="46"/>
      <c r="FZL562" s="46"/>
      <c r="FZM562" s="46"/>
      <c r="FZN562" s="46"/>
      <c r="FZO562" s="46"/>
      <c r="FZP562" s="46"/>
      <c r="FZQ562" s="46"/>
      <c r="FZR562" s="46"/>
      <c r="FZS562" s="46"/>
      <c r="FZT562" s="46"/>
      <c r="FZU562" s="46"/>
      <c r="FZV562" s="46"/>
      <c r="FZW562" s="46"/>
      <c r="FZX562" s="46"/>
      <c r="FZY562" s="46"/>
      <c r="FZZ562" s="46"/>
      <c r="GAA562" s="46"/>
      <c r="GAB562" s="46"/>
      <c r="GAC562" s="46"/>
      <c r="GAD562" s="46"/>
      <c r="GAE562" s="46"/>
      <c r="GAF562" s="46"/>
      <c r="GAG562" s="46"/>
      <c r="GAH562" s="46"/>
      <c r="GAI562" s="46"/>
      <c r="GAJ562" s="46"/>
      <c r="GAK562" s="46"/>
      <c r="GAL562" s="46"/>
      <c r="GAM562" s="46"/>
      <c r="GAN562" s="46"/>
      <c r="GAO562" s="46"/>
      <c r="GAP562" s="46"/>
      <c r="GAQ562" s="46"/>
      <c r="GAR562" s="46"/>
      <c r="GAS562" s="46"/>
      <c r="GAT562" s="46"/>
      <c r="GAU562" s="46"/>
      <c r="GAV562" s="46"/>
      <c r="GAW562" s="46"/>
      <c r="GAX562" s="46"/>
      <c r="GAY562" s="46"/>
      <c r="GAZ562" s="46"/>
      <c r="GBA562" s="46"/>
      <c r="GBB562" s="46"/>
      <c r="GBC562" s="46"/>
      <c r="GBD562" s="46"/>
      <c r="GBE562" s="46"/>
      <c r="GBF562" s="46"/>
      <c r="GBG562" s="46"/>
      <c r="GBH562" s="46"/>
      <c r="GBI562" s="46"/>
      <c r="GBJ562" s="46"/>
      <c r="GBK562" s="46"/>
      <c r="GBL562" s="46"/>
      <c r="GBM562" s="46"/>
      <c r="GBN562" s="46"/>
      <c r="GBO562" s="46"/>
      <c r="GBP562" s="46"/>
      <c r="GBQ562" s="46"/>
      <c r="GBR562" s="46"/>
      <c r="GBS562" s="46"/>
      <c r="GBT562" s="46"/>
      <c r="GBU562" s="46"/>
      <c r="GBV562" s="46"/>
      <c r="GBW562" s="46"/>
      <c r="GBX562" s="46"/>
      <c r="GBY562" s="46"/>
      <c r="GBZ562" s="46"/>
      <c r="GCA562" s="46"/>
      <c r="GCB562" s="46"/>
      <c r="GCC562" s="46"/>
      <c r="GCD562" s="46"/>
      <c r="GCE562" s="46"/>
      <c r="GCF562" s="46"/>
      <c r="GCG562" s="46"/>
      <c r="GCH562" s="46"/>
      <c r="GCI562" s="46"/>
      <c r="GCJ562" s="46"/>
      <c r="GCK562" s="46"/>
      <c r="GCL562" s="46"/>
      <c r="GCM562" s="46"/>
      <c r="GCN562" s="46"/>
      <c r="GCO562" s="46"/>
      <c r="GCP562" s="46"/>
      <c r="GCQ562" s="46"/>
      <c r="GCR562" s="46"/>
      <c r="GCS562" s="46"/>
      <c r="GCT562" s="46"/>
      <c r="GCU562" s="46"/>
      <c r="GCV562" s="46"/>
      <c r="GCW562" s="46"/>
      <c r="GCX562" s="46"/>
      <c r="GCY562" s="46"/>
      <c r="GCZ562" s="46"/>
      <c r="GDA562" s="46"/>
      <c r="GDB562" s="46"/>
      <c r="GDC562" s="46"/>
      <c r="GDD562" s="46"/>
      <c r="GDE562" s="46"/>
      <c r="GDF562" s="46"/>
      <c r="GDG562" s="46"/>
      <c r="GDH562" s="46"/>
      <c r="GDI562" s="46"/>
      <c r="GDJ562" s="46"/>
      <c r="GDK562" s="46"/>
      <c r="GDL562" s="46"/>
      <c r="GDM562" s="46"/>
      <c r="GDN562" s="46"/>
      <c r="GDO562" s="46"/>
      <c r="GDP562" s="46"/>
      <c r="GDQ562" s="46"/>
      <c r="GDR562" s="46"/>
      <c r="GDS562" s="46"/>
      <c r="GDT562" s="46"/>
      <c r="GDU562" s="46"/>
      <c r="GDV562" s="46"/>
      <c r="GDW562" s="46"/>
      <c r="GDX562" s="46"/>
      <c r="GDY562" s="46"/>
      <c r="GDZ562" s="46"/>
      <c r="GEA562" s="46"/>
      <c r="GEB562" s="46"/>
      <c r="GEC562" s="46"/>
      <c r="GED562" s="46"/>
      <c r="GEE562" s="46"/>
      <c r="GEF562" s="46"/>
      <c r="GEG562" s="46"/>
      <c r="GEH562" s="46"/>
      <c r="GEI562" s="46"/>
      <c r="GEJ562" s="46"/>
      <c r="GEK562" s="46"/>
      <c r="GEL562" s="46"/>
      <c r="GEM562" s="46"/>
      <c r="GEN562" s="46"/>
      <c r="GEO562" s="46"/>
      <c r="GEP562" s="46"/>
      <c r="GEQ562" s="46"/>
      <c r="GER562" s="46"/>
      <c r="GES562" s="46"/>
      <c r="GET562" s="46"/>
      <c r="GEU562" s="46"/>
      <c r="GEV562" s="46"/>
      <c r="GEW562" s="46"/>
      <c r="GEX562" s="46"/>
      <c r="GEY562" s="46"/>
      <c r="GEZ562" s="46"/>
      <c r="GFA562" s="46"/>
      <c r="GFB562" s="46"/>
      <c r="GFC562" s="46"/>
      <c r="GFD562" s="46"/>
      <c r="GFE562" s="46"/>
      <c r="GFF562" s="46"/>
      <c r="GFG562" s="46"/>
      <c r="GFH562" s="46"/>
      <c r="GFI562" s="46"/>
      <c r="GFJ562" s="46"/>
      <c r="GFK562" s="46"/>
      <c r="GFL562" s="46"/>
      <c r="GFM562" s="46"/>
      <c r="GFN562" s="46"/>
      <c r="GFO562" s="46"/>
      <c r="GFP562" s="46"/>
      <c r="GFQ562" s="46"/>
      <c r="GFR562" s="46"/>
      <c r="GFS562" s="46"/>
      <c r="GFT562" s="46"/>
      <c r="GFU562" s="46"/>
      <c r="GFV562" s="46"/>
      <c r="GFW562" s="46"/>
      <c r="GFX562" s="46"/>
      <c r="GFY562" s="46"/>
      <c r="GFZ562" s="46"/>
      <c r="GGA562" s="46"/>
      <c r="GGB562" s="46"/>
      <c r="GGC562" s="46"/>
      <c r="GGD562" s="46"/>
      <c r="GGE562" s="46"/>
      <c r="GGF562" s="46"/>
      <c r="GGG562" s="46"/>
      <c r="GGH562" s="46"/>
      <c r="GGI562" s="46"/>
      <c r="GGJ562" s="46"/>
      <c r="GGK562" s="46"/>
      <c r="GGL562" s="46"/>
      <c r="GGM562" s="46"/>
      <c r="GGN562" s="46"/>
      <c r="GGO562" s="46"/>
      <c r="GGP562" s="46"/>
      <c r="GGQ562" s="46"/>
      <c r="GGR562" s="46"/>
      <c r="GGS562" s="46"/>
      <c r="GGT562" s="46"/>
      <c r="GGU562" s="46"/>
      <c r="GGV562" s="46"/>
      <c r="GGW562" s="46"/>
      <c r="GGX562" s="46"/>
      <c r="GGY562" s="46"/>
      <c r="GGZ562" s="46"/>
      <c r="GHA562" s="46"/>
      <c r="GHB562" s="46"/>
      <c r="GHC562" s="46"/>
      <c r="GHD562" s="46"/>
      <c r="GHE562" s="46"/>
      <c r="GHF562" s="46"/>
      <c r="GHG562" s="46"/>
      <c r="GHH562" s="46"/>
      <c r="GHI562" s="46"/>
      <c r="GHJ562" s="46"/>
      <c r="GHK562" s="46"/>
      <c r="GHL562" s="46"/>
      <c r="GHM562" s="46"/>
      <c r="GHN562" s="46"/>
      <c r="GHO562" s="46"/>
      <c r="GHP562" s="46"/>
      <c r="GHQ562" s="46"/>
      <c r="GHR562" s="46"/>
      <c r="GHS562" s="46"/>
      <c r="GHT562" s="46"/>
      <c r="GHU562" s="46"/>
      <c r="GHV562" s="46"/>
      <c r="GHW562" s="46"/>
      <c r="GHX562" s="46"/>
      <c r="GHY562" s="46"/>
      <c r="GHZ562" s="46"/>
      <c r="GIA562" s="46"/>
      <c r="GIB562" s="46"/>
      <c r="GIC562" s="46"/>
      <c r="GID562" s="46"/>
      <c r="GIE562" s="46"/>
      <c r="GIF562" s="46"/>
      <c r="GIG562" s="46"/>
      <c r="GIH562" s="46"/>
      <c r="GII562" s="46"/>
      <c r="GIJ562" s="46"/>
      <c r="GIK562" s="46"/>
      <c r="GIL562" s="46"/>
      <c r="GIM562" s="46"/>
      <c r="GIN562" s="46"/>
      <c r="GIO562" s="46"/>
      <c r="GIP562" s="46"/>
      <c r="GIQ562" s="46"/>
      <c r="GIR562" s="46"/>
      <c r="GIS562" s="46"/>
      <c r="GIT562" s="46"/>
      <c r="GIU562" s="46"/>
      <c r="GIV562" s="46"/>
      <c r="GIW562" s="46"/>
      <c r="GIX562" s="46"/>
      <c r="GIY562" s="46"/>
      <c r="GIZ562" s="46"/>
      <c r="GJA562" s="46"/>
      <c r="GJB562" s="46"/>
      <c r="GJC562" s="46"/>
      <c r="GJD562" s="46"/>
      <c r="GJE562" s="46"/>
      <c r="GJF562" s="46"/>
      <c r="GJG562" s="46"/>
      <c r="GJH562" s="46"/>
      <c r="GJI562" s="46"/>
      <c r="GJJ562" s="46"/>
      <c r="GJK562" s="46"/>
      <c r="GJL562" s="46"/>
      <c r="GJM562" s="46"/>
      <c r="GJN562" s="46"/>
      <c r="GJO562" s="46"/>
      <c r="GJP562" s="46"/>
      <c r="GJQ562" s="46"/>
      <c r="GJR562" s="46"/>
      <c r="GJS562" s="46"/>
      <c r="GJT562" s="46"/>
      <c r="GJU562" s="46"/>
      <c r="GJV562" s="46"/>
      <c r="GJW562" s="46"/>
      <c r="GJX562" s="46"/>
      <c r="GJY562" s="46"/>
      <c r="GJZ562" s="46"/>
      <c r="GKA562" s="46"/>
      <c r="GKB562" s="46"/>
      <c r="GKC562" s="46"/>
      <c r="GKD562" s="46"/>
      <c r="GKE562" s="46"/>
      <c r="GKF562" s="46"/>
      <c r="GKG562" s="46"/>
      <c r="GKH562" s="46"/>
      <c r="GKI562" s="46"/>
      <c r="GKJ562" s="46"/>
      <c r="GKK562" s="46"/>
      <c r="GKL562" s="46"/>
      <c r="GKM562" s="46"/>
      <c r="GKN562" s="46"/>
      <c r="GKO562" s="46"/>
      <c r="GKP562" s="46"/>
      <c r="GKQ562" s="46"/>
      <c r="GKR562" s="46"/>
      <c r="GKS562" s="46"/>
      <c r="GKT562" s="46"/>
      <c r="GKU562" s="46"/>
      <c r="GKV562" s="46"/>
      <c r="GKW562" s="46"/>
      <c r="GKX562" s="46"/>
      <c r="GKY562" s="46"/>
      <c r="GKZ562" s="46"/>
      <c r="GLA562" s="46"/>
      <c r="GLB562" s="46"/>
      <c r="GLC562" s="46"/>
      <c r="GLD562" s="46"/>
      <c r="GLE562" s="46"/>
      <c r="GLF562" s="46"/>
      <c r="GLG562" s="46"/>
      <c r="GLH562" s="46"/>
      <c r="GLI562" s="46"/>
      <c r="GLJ562" s="46"/>
      <c r="GLK562" s="46"/>
      <c r="GLL562" s="46"/>
      <c r="GLM562" s="46"/>
      <c r="GLN562" s="46"/>
      <c r="GLO562" s="46"/>
      <c r="GLP562" s="46"/>
      <c r="GLQ562" s="46"/>
      <c r="GLR562" s="46"/>
      <c r="GLS562" s="46"/>
      <c r="GLT562" s="46"/>
      <c r="GLU562" s="46"/>
      <c r="GLV562" s="46"/>
      <c r="GLW562" s="46"/>
      <c r="GLX562" s="46"/>
      <c r="GLY562" s="46"/>
      <c r="GLZ562" s="46"/>
      <c r="GMA562" s="46"/>
      <c r="GMB562" s="46"/>
      <c r="GMC562" s="46"/>
      <c r="GMD562" s="46"/>
      <c r="GME562" s="46"/>
      <c r="GMF562" s="46"/>
      <c r="GMG562" s="46"/>
      <c r="GMH562" s="46"/>
      <c r="GMI562" s="46"/>
      <c r="GMJ562" s="46"/>
      <c r="GMK562" s="46"/>
      <c r="GML562" s="46"/>
      <c r="GMM562" s="46"/>
      <c r="GMN562" s="46"/>
      <c r="GMO562" s="46"/>
      <c r="GMP562" s="46"/>
      <c r="GMQ562" s="46"/>
      <c r="GMR562" s="46"/>
      <c r="GMS562" s="46"/>
      <c r="GMT562" s="46"/>
      <c r="GMU562" s="46"/>
      <c r="GMV562" s="46"/>
      <c r="GMW562" s="46"/>
      <c r="GMX562" s="46"/>
      <c r="GMY562" s="46"/>
      <c r="GMZ562" s="46"/>
      <c r="GNA562" s="46"/>
      <c r="GNB562" s="46"/>
      <c r="GNC562" s="46"/>
      <c r="GND562" s="46"/>
      <c r="GNE562" s="46"/>
      <c r="GNF562" s="46"/>
      <c r="GNG562" s="46"/>
      <c r="GNH562" s="46"/>
      <c r="GNI562" s="46"/>
      <c r="GNJ562" s="46"/>
      <c r="GNK562" s="46"/>
      <c r="GNL562" s="46"/>
      <c r="GNM562" s="46"/>
      <c r="GNN562" s="46"/>
      <c r="GNO562" s="46"/>
      <c r="GNP562" s="46"/>
      <c r="GNQ562" s="46"/>
      <c r="GNR562" s="46"/>
      <c r="GNS562" s="46"/>
      <c r="GNT562" s="46"/>
      <c r="GNU562" s="46"/>
      <c r="GNV562" s="46"/>
      <c r="GNW562" s="46"/>
      <c r="GNX562" s="46"/>
      <c r="GNY562" s="46"/>
      <c r="GNZ562" s="46"/>
      <c r="GOA562" s="46"/>
      <c r="GOB562" s="46"/>
      <c r="GOC562" s="46"/>
      <c r="GOD562" s="46"/>
      <c r="GOE562" s="46"/>
      <c r="GOF562" s="46"/>
      <c r="GOG562" s="46"/>
      <c r="GOH562" s="46"/>
      <c r="GOI562" s="46"/>
      <c r="GOJ562" s="46"/>
      <c r="GOK562" s="46"/>
      <c r="GOL562" s="46"/>
      <c r="GOM562" s="46"/>
      <c r="GON562" s="46"/>
      <c r="GOO562" s="46"/>
      <c r="GOP562" s="46"/>
      <c r="GOQ562" s="46"/>
      <c r="GOR562" s="46"/>
      <c r="GOS562" s="46"/>
      <c r="GOT562" s="46"/>
      <c r="GOU562" s="46"/>
      <c r="GOV562" s="46"/>
      <c r="GOW562" s="46"/>
      <c r="GOX562" s="46"/>
      <c r="GOY562" s="46"/>
      <c r="GOZ562" s="46"/>
      <c r="GPA562" s="46"/>
      <c r="GPB562" s="46"/>
      <c r="GPC562" s="46"/>
      <c r="GPD562" s="46"/>
      <c r="GPE562" s="46"/>
      <c r="GPF562" s="46"/>
      <c r="GPG562" s="46"/>
      <c r="GPH562" s="46"/>
      <c r="GPI562" s="46"/>
      <c r="GPJ562" s="46"/>
      <c r="GPK562" s="46"/>
      <c r="GPL562" s="46"/>
      <c r="GPM562" s="46"/>
      <c r="GPN562" s="46"/>
      <c r="GPO562" s="46"/>
      <c r="GPP562" s="46"/>
      <c r="GPQ562" s="46"/>
      <c r="GPR562" s="46"/>
      <c r="GPS562" s="46"/>
      <c r="GPT562" s="46"/>
      <c r="GPU562" s="46"/>
      <c r="GPV562" s="46"/>
      <c r="GPW562" s="46"/>
      <c r="GPX562" s="46"/>
      <c r="GPY562" s="46"/>
      <c r="GPZ562" s="46"/>
      <c r="GQA562" s="46"/>
      <c r="GQB562" s="46"/>
      <c r="GQC562" s="46"/>
      <c r="GQD562" s="46"/>
      <c r="GQE562" s="46"/>
      <c r="GQF562" s="46"/>
      <c r="GQG562" s="46"/>
      <c r="GQH562" s="46"/>
      <c r="GQI562" s="46"/>
      <c r="GQJ562" s="46"/>
      <c r="GQK562" s="46"/>
      <c r="GQL562" s="46"/>
      <c r="GQM562" s="46"/>
      <c r="GQN562" s="46"/>
      <c r="GQO562" s="46"/>
      <c r="GQP562" s="46"/>
      <c r="GQQ562" s="46"/>
      <c r="GQR562" s="46"/>
      <c r="GQS562" s="46"/>
      <c r="GQT562" s="46"/>
      <c r="GQU562" s="46"/>
      <c r="GQV562" s="46"/>
      <c r="GQW562" s="46"/>
      <c r="GQX562" s="46"/>
      <c r="GQY562" s="46"/>
      <c r="GQZ562" s="46"/>
      <c r="GRA562" s="46"/>
      <c r="GRB562" s="46"/>
      <c r="GRC562" s="46"/>
      <c r="GRD562" s="46"/>
      <c r="GRE562" s="46"/>
      <c r="GRF562" s="46"/>
      <c r="GRG562" s="46"/>
      <c r="GRH562" s="46"/>
      <c r="GRI562" s="46"/>
      <c r="GRJ562" s="46"/>
      <c r="GRK562" s="46"/>
      <c r="GRL562" s="46"/>
      <c r="GRM562" s="46"/>
      <c r="GRN562" s="46"/>
      <c r="GRO562" s="46"/>
      <c r="GRP562" s="46"/>
      <c r="GRQ562" s="46"/>
      <c r="GRR562" s="46"/>
      <c r="GRS562" s="46"/>
      <c r="GRT562" s="46"/>
      <c r="GRU562" s="46"/>
      <c r="GRV562" s="46"/>
      <c r="GRW562" s="46"/>
      <c r="GRX562" s="46"/>
      <c r="GRY562" s="46"/>
      <c r="GRZ562" s="46"/>
      <c r="GSA562" s="46"/>
      <c r="GSB562" s="46"/>
      <c r="GSC562" s="46"/>
      <c r="GSD562" s="46"/>
      <c r="GSE562" s="46"/>
      <c r="GSF562" s="46"/>
      <c r="GSG562" s="46"/>
      <c r="GSH562" s="46"/>
      <c r="GSI562" s="46"/>
      <c r="GSJ562" s="46"/>
      <c r="GSK562" s="46"/>
      <c r="GSL562" s="46"/>
      <c r="GSM562" s="46"/>
      <c r="GSN562" s="46"/>
      <c r="GSO562" s="46"/>
      <c r="GSP562" s="46"/>
      <c r="GSQ562" s="46"/>
      <c r="GSR562" s="46"/>
      <c r="GSS562" s="46"/>
      <c r="GST562" s="46"/>
      <c r="GSU562" s="46"/>
      <c r="GSV562" s="46"/>
      <c r="GSW562" s="46"/>
      <c r="GSX562" s="46"/>
      <c r="GSY562" s="46"/>
      <c r="GSZ562" s="46"/>
      <c r="GTA562" s="46"/>
      <c r="GTB562" s="46"/>
      <c r="GTC562" s="46"/>
      <c r="GTD562" s="46"/>
      <c r="GTE562" s="46"/>
      <c r="GTF562" s="46"/>
      <c r="GTG562" s="46"/>
      <c r="GTH562" s="46"/>
      <c r="GTI562" s="46"/>
      <c r="GTJ562" s="46"/>
      <c r="GTK562" s="46"/>
      <c r="GTL562" s="46"/>
      <c r="GTM562" s="46"/>
      <c r="GTN562" s="46"/>
      <c r="GTO562" s="46"/>
      <c r="GTP562" s="46"/>
      <c r="GTQ562" s="46"/>
      <c r="GTR562" s="46"/>
      <c r="GTS562" s="46"/>
      <c r="GTT562" s="46"/>
      <c r="GTU562" s="46"/>
      <c r="GTV562" s="46"/>
      <c r="GTW562" s="46"/>
      <c r="GTX562" s="46"/>
      <c r="GTY562" s="46"/>
      <c r="GTZ562" s="46"/>
      <c r="GUA562" s="46"/>
      <c r="GUB562" s="46"/>
      <c r="GUC562" s="46"/>
      <c r="GUD562" s="46"/>
      <c r="GUE562" s="46"/>
      <c r="GUF562" s="46"/>
      <c r="GUG562" s="46"/>
      <c r="GUH562" s="46"/>
      <c r="GUI562" s="46"/>
      <c r="GUJ562" s="46"/>
      <c r="GUK562" s="46"/>
      <c r="GUL562" s="46"/>
      <c r="GUM562" s="46"/>
      <c r="GUN562" s="46"/>
      <c r="GUO562" s="46"/>
      <c r="GUP562" s="46"/>
      <c r="GUQ562" s="46"/>
      <c r="GUR562" s="46"/>
      <c r="GUS562" s="46"/>
      <c r="GUT562" s="46"/>
      <c r="GUU562" s="46"/>
      <c r="GUV562" s="46"/>
      <c r="GUW562" s="46"/>
      <c r="GUX562" s="46"/>
      <c r="GUY562" s="46"/>
      <c r="GUZ562" s="46"/>
      <c r="GVA562" s="46"/>
      <c r="GVB562" s="46"/>
      <c r="GVC562" s="46"/>
      <c r="GVD562" s="46"/>
      <c r="GVE562" s="46"/>
      <c r="GVF562" s="46"/>
      <c r="GVG562" s="46"/>
      <c r="GVH562" s="46"/>
      <c r="GVI562" s="46"/>
      <c r="GVJ562" s="46"/>
      <c r="GVK562" s="46"/>
      <c r="GVL562" s="46"/>
      <c r="GVM562" s="46"/>
      <c r="GVN562" s="46"/>
      <c r="GVO562" s="46"/>
      <c r="GVP562" s="46"/>
      <c r="GVQ562" s="46"/>
      <c r="GVR562" s="46"/>
      <c r="GVS562" s="46"/>
      <c r="GVT562" s="46"/>
      <c r="GVU562" s="46"/>
      <c r="GVV562" s="46"/>
      <c r="GVW562" s="46"/>
      <c r="GVX562" s="46"/>
      <c r="GVY562" s="46"/>
      <c r="GVZ562" s="46"/>
      <c r="GWA562" s="46"/>
      <c r="GWB562" s="46"/>
      <c r="GWC562" s="46"/>
      <c r="GWD562" s="46"/>
      <c r="GWE562" s="46"/>
      <c r="GWF562" s="46"/>
      <c r="GWG562" s="46"/>
      <c r="GWH562" s="46"/>
      <c r="GWI562" s="46"/>
      <c r="GWJ562" s="46"/>
      <c r="GWK562" s="46"/>
      <c r="GWL562" s="46"/>
      <c r="GWM562" s="46"/>
      <c r="GWN562" s="46"/>
      <c r="GWO562" s="46"/>
      <c r="GWP562" s="46"/>
      <c r="GWQ562" s="46"/>
      <c r="GWR562" s="46"/>
      <c r="GWS562" s="46"/>
      <c r="GWT562" s="46"/>
      <c r="GWU562" s="46"/>
      <c r="GWV562" s="46"/>
      <c r="GWW562" s="46"/>
      <c r="GWX562" s="46"/>
      <c r="GWY562" s="46"/>
      <c r="GWZ562" s="46"/>
      <c r="GXA562" s="46"/>
      <c r="GXB562" s="46"/>
      <c r="GXC562" s="46"/>
      <c r="GXD562" s="46"/>
      <c r="GXE562" s="46"/>
      <c r="GXF562" s="46"/>
      <c r="GXG562" s="46"/>
      <c r="GXH562" s="46"/>
      <c r="GXI562" s="46"/>
      <c r="GXJ562" s="46"/>
      <c r="GXK562" s="46"/>
      <c r="GXL562" s="46"/>
      <c r="GXM562" s="46"/>
      <c r="GXN562" s="46"/>
      <c r="GXO562" s="46"/>
      <c r="GXP562" s="46"/>
      <c r="GXQ562" s="46"/>
      <c r="GXR562" s="46"/>
      <c r="GXS562" s="46"/>
      <c r="GXT562" s="46"/>
      <c r="GXU562" s="46"/>
      <c r="GXV562" s="46"/>
      <c r="GXW562" s="46"/>
      <c r="GXX562" s="46"/>
      <c r="GXY562" s="46"/>
      <c r="GXZ562" s="46"/>
      <c r="GYA562" s="46"/>
      <c r="GYB562" s="46"/>
      <c r="GYC562" s="46"/>
      <c r="GYD562" s="46"/>
      <c r="GYE562" s="46"/>
      <c r="GYF562" s="46"/>
      <c r="GYG562" s="46"/>
      <c r="GYH562" s="46"/>
      <c r="GYI562" s="46"/>
      <c r="GYJ562" s="46"/>
      <c r="GYK562" s="46"/>
      <c r="GYL562" s="46"/>
      <c r="GYM562" s="46"/>
      <c r="GYN562" s="46"/>
      <c r="GYO562" s="46"/>
      <c r="GYP562" s="46"/>
      <c r="GYQ562" s="46"/>
      <c r="GYR562" s="46"/>
      <c r="GYS562" s="46"/>
      <c r="GYT562" s="46"/>
      <c r="GYU562" s="46"/>
      <c r="GYV562" s="46"/>
      <c r="GYW562" s="46"/>
      <c r="GYX562" s="46"/>
      <c r="GYY562" s="46"/>
      <c r="GYZ562" s="46"/>
      <c r="GZA562" s="46"/>
      <c r="GZB562" s="46"/>
      <c r="GZC562" s="46"/>
      <c r="GZD562" s="46"/>
      <c r="GZE562" s="46"/>
      <c r="GZF562" s="46"/>
      <c r="GZG562" s="46"/>
      <c r="GZH562" s="46"/>
      <c r="GZI562" s="46"/>
      <c r="GZJ562" s="46"/>
      <c r="GZK562" s="46"/>
      <c r="GZL562" s="46"/>
      <c r="GZM562" s="46"/>
      <c r="GZN562" s="46"/>
      <c r="GZO562" s="46"/>
      <c r="GZP562" s="46"/>
      <c r="GZQ562" s="46"/>
      <c r="GZR562" s="46"/>
      <c r="GZS562" s="46"/>
      <c r="GZT562" s="46"/>
      <c r="GZU562" s="46"/>
      <c r="GZV562" s="46"/>
      <c r="GZW562" s="46"/>
      <c r="GZX562" s="46"/>
      <c r="GZY562" s="46"/>
      <c r="GZZ562" s="46"/>
      <c r="HAA562" s="46"/>
      <c r="HAB562" s="46"/>
      <c r="HAC562" s="46"/>
      <c r="HAD562" s="46"/>
      <c r="HAE562" s="46"/>
      <c r="HAF562" s="46"/>
      <c r="HAG562" s="46"/>
      <c r="HAH562" s="46"/>
      <c r="HAI562" s="46"/>
      <c r="HAJ562" s="46"/>
      <c r="HAK562" s="46"/>
      <c r="HAL562" s="46"/>
      <c r="HAM562" s="46"/>
      <c r="HAN562" s="46"/>
      <c r="HAO562" s="46"/>
      <c r="HAP562" s="46"/>
      <c r="HAQ562" s="46"/>
      <c r="HAR562" s="46"/>
      <c r="HAS562" s="46"/>
      <c r="HAT562" s="46"/>
      <c r="HAU562" s="46"/>
      <c r="HAV562" s="46"/>
      <c r="HAW562" s="46"/>
      <c r="HAX562" s="46"/>
      <c r="HAY562" s="46"/>
      <c r="HAZ562" s="46"/>
      <c r="HBA562" s="46"/>
      <c r="HBB562" s="46"/>
      <c r="HBC562" s="46"/>
      <c r="HBD562" s="46"/>
      <c r="HBE562" s="46"/>
      <c r="HBF562" s="46"/>
      <c r="HBG562" s="46"/>
      <c r="HBH562" s="46"/>
      <c r="HBI562" s="46"/>
      <c r="HBJ562" s="46"/>
      <c r="HBK562" s="46"/>
      <c r="HBL562" s="46"/>
      <c r="HBM562" s="46"/>
      <c r="HBN562" s="46"/>
      <c r="HBO562" s="46"/>
      <c r="HBP562" s="46"/>
      <c r="HBQ562" s="46"/>
      <c r="HBR562" s="46"/>
      <c r="HBS562" s="46"/>
      <c r="HBT562" s="46"/>
      <c r="HBU562" s="46"/>
      <c r="HBV562" s="46"/>
      <c r="HBW562" s="46"/>
      <c r="HBX562" s="46"/>
      <c r="HBY562" s="46"/>
      <c r="HBZ562" s="46"/>
      <c r="HCA562" s="46"/>
      <c r="HCB562" s="46"/>
      <c r="HCC562" s="46"/>
      <c r="HCD562" s="46"/>
      <c r="HCE562" s="46"/>
      <c r="HCF562" s="46"/>
      <c r="HCG562" s="46"/>
      <c r="HCH562" s="46"/>
      <c r="HCI562" s="46"/>
      <c r="HCJ562" s="46"/>
      <c r="HCK562" s="46"/>
      <c r="HCL562" s="46"/>
      <c r="HCM562" s="46"/>
      <c r="HCN562" s="46"/>
      <c r="HCO562" s="46"/>
      <c r="HCP562" s="46"/>
      <c r="HCQ562" s="46"/>
      <c r="HCR562" s="46"/>
      <c r="HCS562" s="46"/>
      <c r="HCT562" s="46"/>
      <c r="HCU562" s="46"/>
      <c r="HCV562" s="46"/>
      <c r="HCW562" s="46"/>
      <c r="HCX562" s="46"/>
      <c r="HCY562" s="46"/>
      <c r="HCZ562" s="46"/>
      <c r="HDA562" s="46"/>
      <c r="HDB562" s="46"/>
      <c r="HDC562" s="46"/>
      <c r="HDD562" s="46"/>
      <c r="HDE562" s="46"/>
      <c r="HDF562" s="46"/>
      <c r="HDG562" s="46"/>
      <c r="HDH562" s="46"/>
      <c r="HDI562" s="46"/>
      <c r="HDJ562" s="46"/>
      <c r="HDK562" s="46"/>
      <c r="HDL562" s="46"/>
      <c r="HDM562" s="46"/>
      <c r="HDN562" s="46"/>
      <c r="HDO562" s="46"/>
      <c r="HDP562" s="46"/>
      <c r="HDQ562" s="46"/>
      <c r="HDR562" s="46"/>
      <c r="HDS562" s="46"/>
      <c r="HDT562" s="46"/>
      <c r="HDU562" s="46"/>
      <c r="HDV562" s="46"/>
      <c r="HDW562" s="46"/>
      <c r="HDX562" s="46"/>
      <c r="HDY562" s="46"/>
      <c r="HDZ562" s="46"/>
      <c r="HEA562" s="46"/>
      <c r="HEB562" s="46"/>
      <c r="HEC562" s="46"/>
      <c r="HED562" s="46"/>
      <c r="HEE562" s="46"/>
      <c r="HEF562" s="46"/>
      <c r="HEG562" s="46"/>
      <c r="HEH562" s="46"/>
      <c r="HEI562" s="46"/>
      <c r="HEJ562" s="46"/>
      <c r="HEK562" s="46"/>
      <c r="HEL562" s="46"/>
      <c r="HEM562" s="46"/>
      <c r="HEN562" s="46"/>
      <c r="HEO562" s="46"/>
      <c r="HEP562" s="46"/>
      <c r="HEQ562" s="46"/>
      <c r="HER562" s="46"/>
      <c r="HES562" s="46"/>
      <c r="HET562" s="46"/>
      <c r="HEU562" s="46"/>
      <c r="HEV562" s="46"/>
      <c r="HEW562" s="46"/>
      <c r="HEX562" s="46"/>
      <c r="HEY562" s="46"/>
      <c r="HEZ562" s="46"/>
      <c r="HFA562" s="46"/>
      <c r="HFB562" s="46"/>
      <c r="HFC562" s="46"/>
      <c r="HFD562" s="46"/>
      <c r="HFE562" s="46"/>
      <c r="HFF562" s="46"/>
      <c r="HFG562" s="46"/>
      <c r="HFH562" s="46"/>
      <c r="HFI562" s="46"/>
      <c r="HFJ562" s="46"/>
      <c r="HFK562" s="46"/>
      <c r="HFL562" s="46"/>
      <c r="HFM562" s="46"/>
      <c r="HFN562" s="46"/>
      <c r="HFO562" s="46"/>
      <c r="HFP562" s="46"/>
      <c r="HFQ562" s="46"/>
      <c r="HFR562" s="46"/>
      <c r="HFS562" s="46"/>
      <c r="HFT562" s="46"/>
      <c r="HFU562" s="46"/>
      <c r="HFV562" s="46"/>
      <c r="HFW562" s="46"/>
      <c r="HFX562" s="46"/>
      <c r="HFY562" s="46"/>
      <c r="HFZ562" s="46"/>
      <c r="HGA562" s="46"/>
      <c r="HGB562" s="46"/>
      <c r="HGC562" s="46"/>
      <c r="HGD562" s="46"/>
      <c r="HGE562" s="46"/>
      <c r="HGF562" s="46"/>
      <c r="HGG562" s="46"/>
      <c r="HGH562" s="46"/>
      <c r="HGI562" s="46"/>
      <c r="HGJ562" s="46"/>
      <c r="HGK562" s="46"/>
      <c r="HGL562" s="46"/>
      <c r="HGM562" s="46"/>
      <c r="HGN562" s="46"/>
      <c r="HGO562" s="46"/>
      <c r="HGP562" s="46"/>
      <c r="HGQ562" s="46"/>
      <c r="HGR562" s="46"/>
      <c r="HGS562" s="46"/>
      <c r="HGT562" s="46"/>
      <c r="HGU562" s="46"/>
      <c r="HGV562" s="46"/>
      <c r="HGW562" s="46"/>
      <c r="HGX562" s="46"/>
      <c r="HGY562" s="46"/>
      <c r="HGZ562" s="46"/>
      <c r="HHA562" s="46"/>
      <c r="HHB562" s="46"/>
      <c r="HHC562" s="46"/>
      <c r="HHD562" s="46"/>
      <c r="HHE562" s="46"/>
      <c r="HHF562" s="46"/>
      <c r="HHG562" s="46"/>
      <c r="HHH562" s="46"/>
      <c r="HHI562" s="46"/>
      <c r="HHJ562" s="46"/>
      <c r="HHK562" s="46"/>
      <c r="HHL562" s="46"/>
      <c r="HHM562" s="46"/>
      <c r="HHN562" s="46"/>
      <c r="HHO562" s="46"/>
      <c r="HHP562" s="46"/>
      <c r="HHQ562" s="46"/>
      <c r="HHR562" s="46"/>
      <c r="HHS562" s="46"/>
      <c r="HHT562" s="46"/>
      <c r="HHU562" s="46"/>
      <c r="HHV562" s="46"/>
      <c r="HHW562" s="46"/>
      <c r="HHX562" s="46"/>
      <c r="HHY562" s="46"/>
      <c r="HHZ562" s="46"/>
      <c r="HIA562" s="46"/>
      <c r="HIB562" s="46"/>
      <c r="HIC562" s="46"/>
      <c r="HID562" s="46"/>
      <c r="HIE562" s="46"/>
      <c r="HIF562" s="46"/>
      <c r="HIG562" s="46"/>
      <c r="HIH562" s="46"/>
      <c r="HII562" s="46"/>
      <c r="HIJ562" s="46"/>
      <c r="HIK562" s="46"/>
      <c r="HIL562" s="46"/>
      <c r="HIM562" s="46"/>
      <c r="HIN562" s="46"/>
      <c r="HIO562" s="46"/>
      <c r="HIP562" s="46"/>
      <c r="HIQ562" s="46"/>
      <c r="HIR562" s="46"/>
      <c r="HIS562" s="46"/>
      <c r="HIT562" s="46"/>
      <c r="HIU562" s="46"/>
      <c r="HIV562" s="46"/>
      <c r="HIW562" s="46"/>
      <c r="HIX562" s="46"/>
      <c r="HIY562" s="46"/>
      <c r="HIZ562" s="46"/>
      <c r="HJA562" s="46"/>
      <c r="HJB562" s="46"/>
      <c r="HJC562" s="46"/>
      <c r="HJD562" s="46"/>
      <c r="HJE562" s="46"/>
      <c r="HJF562" s="46"/>
      <c r="HJG562" s="46"/>
      <c r="HJH562" s="46"/>
      <c r="HJI562" s="46"/>
      <c r="HJJ562" s="46"/>
      <c r="HJK562" s="46"/>
      <c r="HJL562" s="46"/>
      <c r="HJM562" s="46"/>
      <c r="HJN562" s="46"/>
      <c r="HJO562" s="46"/>
      <c r="HJP562" s="46"/>
      <c r="HJQ562" s="46"/>
      <c r="HJR562" s="46"/>
      <c r="HJS562" s="46"/>
      <c r="HJT562" s="46"/>
      <c r="HJU562" s="46"/>
      <c r="HJV562" s="46"/>
      <c r="HJW562" s="46"/>
      <c r="HJX562" s="46"/>
      <c r="HJY562" s="46"/>
      <c r="HJZ562" s="46"/>
      <c r="HKA562" s="46"/>
      <c r="HKB562" s="46"/>
      <c r="HKC562" s="46"/>
      <c r="HKD562" s="46"/>
      <c r="HKE562" s="46"/>
      <c r="HKF562" s="46"/>
      <c r="HKG562" s="46"/>
      <c r="HKH562" s="46"/>
      <c r="HKI562" s="46"/>
      <c r="HKJ562" s="46"/>
      <c r="HKK562" s="46"/>
      <c r="HKL562" s="46"/>
      <c r="HKM562" s="46"/>
      <c r="HKN562" s="46"/>
      <c r="HKO562" s="46"/>
      <c r="HKP562" s="46"/>
      <c r="HKQ562" s="46"/>
      <c r="HKR562" s="46"/>
      <c r="HKS562" s="46"/>
      <c r="HKT562" s="46"/>
      <c r="HKU562" s="46"/>
      <c r="HKV562" s="46"/>
      <c r="HKW562" s="46"/>
      <c r="HKX562" s="46"/>
      <c r="HKY562" s="46"/>
      <c r="HKZ562" s="46"/>
      <c r="HLA562" s="46"/>
      <c r="HLB562" s="46"/>
      <c r="HLC562" s="46"/>
      <c r="HLD562" s="46"/>
      <c r="HLE562" s="46"/>
      <c r="HLF562" s="46"/>
      <c r="HLG562" s="46"/>
      <c r="HLH562" s="46"/>
      <c r="HLI562" s="46"/>
      <c r="HLJ562" s="46"/>
      <c r="HLK562" s="46"/>
      <c r="HLL562" s="46"/>
      <c r="HLM562" s="46"/>
      <c r="HLN562" s="46"/>
      <c r="HLO562" s="46"/>
      <c r="HLP562" s="46"/>
      <c r="HLQ562" s="46"/>
      <c r="HLR562" s="46"/>
      <c r="HLS562" s="46"/>
      <c r="HLT562" s="46"/>
      <c r="HLU562" s="46"/>
      <c r="HLV562" s="46"/>
      <c r="HLW562" s="46"/>
      <c r="HLX562" s="46"/>
      <c r="HLY562" s="46"/>
      <c r="HLZ562" s="46"/>
      <c r="HMA562" s="46"/>
      <c r="HMB562" s="46"/>
      <c r="HMC562" s="46"/>
      <c r="HMD562" s="46"/>
      <c r="HME562" s="46"/>
      <c r="HMF562" s="46"/>
      <c r="HMG562" s="46"/>
      <c r="HMH562" s="46"/>
      <c r="HMI562" s="46"/>
      <c r="HMJ562" s="46"/>
      <c r="HMK562" s="46"/>
      <c r="HML562" s="46"/>
      <c r="HMM562" s="46"/>
      <c r="HMN562" s="46"/>
      <c r="HMO562" s="46"/>
      <c r="HMP562" s="46"/>
      <c r="HMQ562" s="46"/>
      <c r="HMR562" s="46"/>
      <c r="HMS562" s="46"/>
      <c r="HMT562" s="46"/>
      <c r="HMU562" s="46"/>
      <c r="HMV562" s="46"/>
      <c r="HMW562" s="46"/>
      <c r="HMX562" s="46"/>
      <c r="HMY562" s="46"/>
      <c r="HMZ562" s="46"/>
      <c r="HNA562" s="46"/>
      <c r="HNB562" s="46"/>
      <c r="HNC562" s="46"/>
      <c r="HND562" s="46"/>
      <c r="HNE562" s="46"/>
      <c r="HNF562" s="46"/>
      <c r="HNG562" s="46"/>
      <c r="HNH562" s="46"/>
      <c r="HNI562" s="46"/>
      <c r="HNJ562" s="46"/>
      <c r="HNK562" s="46"/>
      <c r="HNL562" s="46"/>
      <c r="HNM562" s="46"/>
      <c r="HNN562" s="46"/>
      <c r="HNO562" s="46"/>
      <c r="HNP562" s="46"/>
      <c r="HNQ562" s="46"/>
      <c r="HNR562" s="46"/>
      <c r="HNS562" s="46"/>
      <c r="HNT562" s="46"/>
      <c r="HNU562" s="46"/>
      <c r="HNV562" s="46"/>
      <c r="HNW562" s="46"/>
      <c r="HNX562" s="46"/>
      <c r="HNY562" s="46"/>
      <c r="HNZ562" s="46"/>
      <c r="HOA562" s="46"/>
      <c r="HOB562" s="46"/>
      <c r="HOC562" s="46"/>
      <c r="HOD562" s="46"/>
      <c r="HOE562" s="46"/>
      <c r="HOF562" s="46"/>
      <c r="HOG562" s="46"/>
      <c r="HOH562" s="46"/>
      <c r="HOI562" s="46"/>
      <c r="HOJ562" s="46"/>
      <c r="HOK562" s="46"/>
      <c r="HOL562" s="46"/>
      <c r="HOM562" s="46"/>
      <c r="HON562" s="46"/>
      <c r="HOO562" s="46"/>
      <c r="HOP562" s="46"/>
      <c r="HOQ562" s="46"/>
      <c r="HOR562" s="46"/>
      <c r="HOS562" s="46"/>
      <c r="HOT562" s="46"/>
      <c r="HOU562" s="46"/>
      <c r="HOV562" s="46"/>
      <c r="HOW562" s="46"/>
      <c r="HOX562" s="46"/>
      <c r="HOY562" s="46"/>
      <c r="HOZ562" s="46"/>
      <c r="HPA562" s="46"/>
      <c r="HPB562" s="46"/>
      <c r="HPC562" s="46"/>
      <c r="HPD562" s="46"/>
      <c r="HPE562" s="46"/>
      <c r="HPF562" s="46"/>
      <c r="HPG562" s="46"/>
      <c r="HPH562" s="46"/>
      <c r="HPI562" s="46"/>
      <c r="HPJ562" s="46"/>
      <c r="HPK562" s="46"/>
      <c r="HPL562" s="46"/>
      <c r="HPM562" s="46"/>
      <c r="HPN562" s="46"/>
      <c r="HPO562" s="46"/>
      <c r="HPP562" s="46"/>
      <c r="HPQ562" s="46"/>
      <c r="HPR562" s="46"/>
      <c r="HPS562" s="46"/>
      <c r="HPT562" s="46"/>
      <c r="HPU562" s="46"/>
      <c r="HPV562" s="46"/>
      <c r="HPW562" s="46"/>
      <c r="HPX562" s="46"/>
      <c r="HPY562" s="46"/>
      <c r="HPZ562" s="46"/>
      <c r="HQA562" s="46"/>
      <c r="HQB562" s="46"/>
      <c r="HQC562" s="46"/>
      <c r="HQD562" s="46"/>
      <c r="HQE562" s="46"/>
      <c r="HQF562" s="46"/>
      <c r="HQG562" s="46"/>
      <c r="HQH562" s="46"/>
      <c r="HQI562" s="46"/>
      <c r="HQJ562" s="46"/>
      <c r="HQK562" s="46"/>
      <c r="HQL562" s="46"/>
      <c r="HQM562" s="46"/>
      <c r="HQN562" s="46"/>
      <c r="HQO562" s="46"/>
      <c r="HQP562" s="46"/>
      <c r="HQQ562" s="46"/>
      <c r="HQR562" s="46"/>
      <c r="HQS562" s="46"/>
      <c r="HQT562" s="46"/>
      <c r="HQU562" s="46"/>
      <c r="HQV562" s="46"/>
      <c r="HQW562" s="46"/>
      <c r="HQX562" s="46"/>
      <c r="HQY562" s="46"/>
      <c r="HQZ562" s="46"/>
      <c r="HRA562" s="46"/>
      <c r="HRB562" s="46"/>
      <c r="HRC562" s="46"/>
      <c r="HRD562" s="46"/>
      <c r="HRE562" s="46"/>
      <c r="HRF562" s="46"/>
      <c r="HRG562" s="46"/>
      <c r="HRH562" s="46"/>
      <c r="HRI562" s="46"/>
      <c r="HRJ562" s="46"/>
      <c r="HRK562" s="46"/>
      <c r="HRL562" s="46"/>
      <c r="HRM562" s="46"/>
      <c r="HRN562" s="46"/>
      <c r="HRO562" s="46"/>
      <c r="HRP562" s="46"/>
      <c r="HRQ562" s="46"/>
      <c r="HRR562" s="46"/>
      <c r="HRS562" s="46"/>
      <c r="HRT562" s="46"/>
      <c r="HRU562" s="46"/>
      <c r="HRV562" s="46"/>
      <c r="HRW562" s="46"/>
      <c r="HRX562" s="46"/>
      <c r="HRY562" s="46"/>
      <c r="HRZ562" s="46"/>
      <c r="HSA562" s="46"/>
      <c r="HSB562" s="46"/>
      <c r="HSC562" s="46"/>
      <c r="HSD562" s="46"/>
      <c r="HSE562" s="46"/>
      <c r="HSF562" s="46"/>
      <c r="HSG562" s="46"/>
      <c r="HSH562" s="46"/>
      <c r="HSI562" s="46"/>
      <c r="HSJ562" s="46"/>
      <c r="HSK562" s="46"/>
      <c r="HSL562" s="46"/>
      <c r="HSM562" s="46"/>
      <c r="HSN562" s="46"/>
      <c r="HSO562" s="46"/>
      <c r="HSP562" s="46"/>
      <c r="HSQ562" s="46"/>
      <c r="HSR562" s="46"/>
      <c r="HSS562" s="46"/>
      <c r="HST562" s="46"/>
      <c r="HSU562" s="46"/>
      <c r="HSV562" s="46"/>
      <c r="HSW562" s="46"/>
      <c r="HSX562" s="46"/>
      <c r="HSY562" s="46"/>
      <c r="HSZ562" s="46"/>
      <c r="HTA562" s="46"/>
      <c r="HTB562" s="46"/>
      <c r="HTC562" s="46"/>
      <c r="HTD562" s="46"/>
      <c r="HTE562" s="46"/>
      <c r="HTF562" s="46"/>
      <c r="HTG562" s="46"/>
      <c r="HTH562" s="46"/>
      <c r="HTI562" s="46"/>
      <c r="HTJ562" s="46"/>
      <c r="HTK562" s="46"/>
      <c r="HTL562" s="46"/>
      <c r="HTM562" s="46"/>
      <c r="HTN562" s="46"/>
      <c r="HTO562" s="46"/>
      <c r="HTP562" s="46"/>
      <c r="HTQ562" s="46"/>
      <c r="HTR562" s="46"/>
      <c r="HTS562" s="46"/>
      <c r="HTT562" s="46"/>
      <c r="HTU562" s="46"/>
      <c r="HTV562" s="46"/>
      <c r="HTW562" s="46"/>
      <c r="HTX562" s="46"/>
      <c r="HTY562" s="46"/>
      <c r="HTZ562" s="46"/>
      <c r="HUA562" s="46"/>
      <c r="HUB562" s="46"/>
      <c r="HUC562" s="46"/>
      <c r="HUD562" s="46"/>
      <c r="HUE562" s="46"/>
      <c r="HUF562" s="46"/>
      <c r="HUG562" s="46"/>
      <c r="HUH562" s="46"/>
      <c r="HUI562" s="46"/>
      <c r="HUJ562" s="46"/>
      <c r="HUK562" s="46"/>
      <c r="HUL562" s="46"/>
      <c r="HUM562" s="46"/>
      <c r="HUN562" s="46"/>
      <c r="HUO562" s="46"/>
      <c r="HUP562" s="46"/>
      <c r="HUQ562" s="46"/>
      <c r="HUR562" s="46"/>
      <c r="HUS562" s="46"/>
      <c r="HUT562" s="46"/>
      <c r="HUU562" s="46"/>
      <c r="HUV562" s="46"/>
      <c r="HUW562" s="46"/>
      <c r="HUX562" s="46"/>
      <c r="HUY562" s="46"/>
      <c r="HUZ562" s="46"/>
      <c r="HVA562" s="46"/>
      <c r="HVB562" s="46"/>
      <c r="HVC562" s="46"/>
      <c r="HVD562" s="46"/>
      <c r="HVE562" s="46"/>
      <c r="HVF562" s="46"/>
      <c r="HVG562" s="46"/>
      <c r="HVH562" s="46"/>
      <c r="HVI562" s="46"/>
      <c r="HVJ562" s="46"/>
      <c r="HVK562" s="46"/>
      <c r="HVL562" s="46"/>
      <c r="HVM562" s="46"/>
      <c r="HVN562" s="46"/>
      <c r="HVO562" s="46"/>
      <c r="HVP562" s="46"/>
      <c r="HVQ562" s="46"/>
      <c r="HVR562" s="46"/>
      <c r="HVS562" s="46"/>
      <c r="HVT562" s="46"/>
      <c r="HVU562" s="46"/>
      <c r="HVV562" s="46"/>
      <c r="HVW562" s="46"/>
      <c r="HVX562" s="46"/>
      <c r="HVY562" s="46"/>
      <c r="HVZ562" s="46"/>
      <c r="HWA562" s="46"/>
      <c r="HWB562" s="46"/>
      <c r="HWC562" s="46"/>
      <c r="HWD562" s="46"/>
      <c r="HWE562" s="46"/>
      <c r="HWF562" s="46"/>
      <c r="HWG562" s="46"/>
      <c r="HWH562" s="46"/>
      <c r="HWI562" s="46"/>
      <c r="HWJ562" s="46"/>
      <c r="HWK562" s="46"/>
      <c r="HWL562" s="46"/>
      <c r="HWM562" s="46"/>
      <c r="HWN562" s="46"/>
      <c r="HWO562" s="46"/>
      <c r="HWP562" s="46"/>
      <c r="HWQ562" s="46"/>
      <c r="HWR562" s="46"/>
      <c r="HWS562" s="46"/>
      <c r="HWT562" s="46"/>
      <c r="HWU562" s="46"/>
      <c r="HWV562" s="46"/>
      <c r="HWW562" s="46"/>
      <c r="HWX562" s="46"/>
      <c r="HWY562" s="46"/>
      <c r="HWZ562" s="46"/>
      <c r="HXA562" s="46"/>
      <c r="HXB562" s="46"/>
      <c r="HXC562" s="46"/>
      <c r="HXD562" s="46"/>
      <c r="HXE562" s="46"/>
      <c r="HXF562" s="46"/>
      <c r="HXG562" s="46"/>
      <c r="HXH562" s="46"/>
      <c r="HXI562" s="46"/>
      <c r="HXJ562" s="46"/>
      <c r="HXK562" s="46"/>
      <c r="HXL562" s="46"/>
      <c r="HXM562" s="46"/>
      <c r="HXN562" s="46"/>
      <c r="HXO562" s="46"/>
      <c r="HXP562" s="46"/>
      <c r="HXQ562" s="46"/>
      <c r="HXR562" s="46"/>
      <c r="HXS562" s="46"/>
      <c r="HXT562" s="46"/>
      <c r="HXU562" s="46"/>
      <c r="HXV562" s="46"/>
      <c r="HXW562" s="46"/>
      <c r="HXX562" s="46"/>
      <c r="HXY562" s="46"/>
      <c r="HXZ562" s="46"/>
      <c r="HYA562" s="46"/>
      <c r="HYB562" s="46"/>
      <c r="HYC562" s="46"/>
      <c r="HYD562" s="46"/>
      <c r="HYE562" s="46"/>
      <c r="HYF562" s="46"/>
      <c r="HYG562" s="46"/>
      <c r="HYH562" s="46"/>
      <c r="HYI562" s="46"/>
      <c r="HYJ562" s="46"/>
      <c r="HYK562" s="46"/>
      <c r="HYL562" s="46"/>
      <c r="HYM562" s="46"/>
      <c r="HYN562" s="46"/>
      <c r="HYO562" s="46"/>
      <c r="HYP562" s="46"/>
      <c r="HYQ562" s="46"/>
      <c r="HYR562" s="46"/>
      <c r="HYS562" s="46"/>
      <c r="HYT562" s="46"/>
      <c r="HYU562" s="46"/>
      <c r="HYV562" s="46"/>
      <c r="HYW562" s="46"/>
      <c r="HYX562" s="46"/>
      <c r="HYY562" s="46"/>
      <c r="HYZ562" s="46"/>
      <c r="HZA562" s="46"/>
      <c r="HZB562" s="46"/>
      <c r="HZC562" s="46"/>
      <c r="HZD562" s="46"/>
      <c r="HZE562" s="46"/>
      <c r="HZF562" s="46"/>
      <c r="HZG562" s="46"/>
      <c r="HZH562" s="46"/>
      <c r="HZI562" s="46"/>
      <c r="HZJ562" s="46"/>
      <c r="HZK562" s="46"/>
      <c r="HZL562" s="46"/>
      <c r="HZM562" s="46"/>
      <c r="HZN562" s="46"/>
      <c r="HZO562" s="46"/>
      <c r="HZP562" s="46"/>
      <c r="HZQ562" s="46"/>
      <c r="HZR562" s="46"/>
      <c r="HZS562" s="46"/>
      <c r="HZT562" s="46"/>
      <c r="HZU562" s="46"/>
      <c r="HZV562" s="46"/>
      <c r="HZW562" s="46"/>
      <c r="HZX562" s="46"/>
      <c r="HZY562" s="46"/>
      <c r="HZZ562" s="46"/>
      <c r="IAA562" s="46"/>
      <c r="IAB562" s="46"/>
      <c r="IAC562" s="46"/>
      <c r="IAD562" s="46"/>
      <c r="IAE562" s="46"/>
      <c r="IAF562" s="46"/>
      <c r="IAG562" s="46"/>
      <c r="IAH562" s="46"/>
      <c r="IAI562" s="46"/>
      <c r="IAJ562" s="46"/>
      <c r="IAK562" s="46"/>
      <c r="IAL562" s="46"/>
      <c r="IAM562" s="46"/>
      <c r="IAN562" s="46"/>
      <c r="IAO562" s="46"/>
      <c r="IAP562" s="46"/>
      <c r="IAQ562" s="46"/>
      <c r="IAR562" s="46"/>
      <c r="IAS562" s="46"/>
      <c r="IAT562" s="46"/>
      <c r="IAU562" s="46"/>
      <c r="IAV562" s="46"/>
      <c r="IAW562" s="46"/>
      <c r="IAX562" s="46"/>
      <c r="IAY562" s="46"/>
      <c r="IAZ562" s="46"/>
      <c r="IBA562" s="46"/>
      <c r="IBB562" s="46"/>
      <c r="IBC562" s="46"/>
      <c r="IBD562" s="46"/>
      <c r="IBE562" s="46"/>
      <c r="IBF562" s="46"/>
      <c r="IBG562" s="46"/>
      <c r="IBH562" s="46"/>
      <c r="IBI562" s="46"/>
      <c r="IBJ562" s="46"/>
      <c r="IBK562" s="46"/>
      <c r="IBL562" s="46"/>
      <c r="IBM562" s="46"/>
      <c r="IBN562" s="46"/>
      <c r="IBO562" s="46"/>
      <c r="IBP562" s="46"/>
      <c r="IBQ562" s="46"/>
      <c r="IBR562" s="46"/>
      <c r="IBS562" s="46"/>
      <c r="IBT562" s="46"/>
      <c r="IBU562" s="46"/>
      <c r="IBV562" s="46"/>
      <c r="IBW562" s="46"/>
      <c r="IBX562" s="46"/>
      <c r="IBY562" s="46"/>
      <c r="IBZ562" s="46"/>
      <c r="ICA562" s="46"/>
      <c r="ICB562" s="46"/>
      <c r="ICC562" s="46"/>
      <c r="ICD562" s="46"/>
      <c r="ICE562" s="46"/>
      <c r="ICF562" s="46"/>
      <c r="ICG562" s="46"/>
      <c r="ICH562" s="46"/>
      <c r="ICI562" s="46"/>
      <c r="ICJ562" s="46"/>
      <c r="ICK562" s="46"/>
      <c r="ICL562" s="46"/>
      <c r="ICM562" s="46"/>
      <c r="ICN562" s="46"/>
      <c r="ICO562" s="46"/>
      <c r="ICP562" s="46"/>
      <c r="ICQ562" s="46"/>
      <c r="ICR562" s="46"/>
      <c r="ICS562" s="46"/>
      <c r="ICT562" s="46"/>
      <c r="ICU562" s="46"/>
      <c r="ICV562" s="46"/>
      <c r="ICW562" s="46"/>
      <c r="ICX562" s="46"/>
      <c r="ICY562" s="46"/>
      <c r="ICZ562" s="46"/>
      <c r="IDA562" s="46"/>
      <c r="IDB562" s="46"/>
      <c r="IDC562" s="46"/>
      <c r="IDD562" s="46"/>
      <c r="IDE562" s="46"/>
      <c r="IDF562" s="46"/>
      <c r="IDG562" s="46"/>
      <c r="IDH562" s="46"/>
      <c r="IDI562" s="46"/>
      <c r="IDJ562" s="46"/>
      <c r="IDK562" s="46"/>
      <c r="IDL562" s="46"/>
      <c r="IDM562" s="46"/>
      <c r="IDN562" s="46"/>
      <c r="IDO562" s="46"/>
      <c r="IDP562" s="46"/>
      <c r="IDQ562" s="46"/>
      <c r="IDR562" s="46"/>
      <c r="IDS562" s="46"/>
      <c r="IDT562" s="46"/>
      <c r="IDU562" s="46"/>
      <c r="IDV562" s="46"/>
      <c r="IDW562" s="46"/>
      <c r="IDX562" s="46"/>
      <c r="IDY562" s="46"/>
      <c r="IDZ562" s="46"/>
      <c r="IEA562" s="46"/>
      <c r="IEB562" s="46"/>
      <c r="IEC562" s="46"/>
      <c r="IED562" s="46"/>
      <c r="IEE562" s="46"/>
      <c r="IEF562" s="46"/>
      <c r="IEG562" s="46"/>
      <c r="IEH562" s="46"/>
      <c r="IEI562" s="46"/>
      <c r="IEJ562" s="46"/>
      <c r="IEK562" s="46"/>
      <c r="IEL562" s="46"/>
      <c r="IEM562" s="46"/>
      <c r="IEN562" s="46"/>
      <c r="IEO562" s="46"/>
      <c r="IEP562" s="46"/>
      <c r="IEQ562" s="46"/>
      <c r="IER562" s="46"/>
      <c r="IES562" s="46"/>
      <c r="IET562" s="46"/>
      <c r="IEU562" s="46"/>
      <c r="IEV562" s="46"/>
      <c r="IEW562" s="46"/>
      <c r="IEX562" s="46"/>
      <c r="IEY562" s="46"/>
      <c r="IEZ562" s="46"/>
      <c r="IFA562" s="46"/>
      <c r="IFB562" s="46"/>
      <c r="IFC562" s="46"/>
      <c r="IFD562" s="46"/>
      <c r="IFE562" s="46"/>
      <c r="IFF562" s="46"/>
      <c r="IFG562" s="46"/>
      <c r="IFH562" s="46"/>
      <c r="IFI562" s="46"/>
      <c r="IFJ562" s="46"/>
      <c r="IFK562" s="46"/>
      <c r="IFL562" s="46"/>
      <c r="IFM562" s="46"/>
      <c r="IFN562" s="46"/>
      <c r="IFO562" s="46"/>
      <c r="IFP562" s="46"/>
      <c r="IFQ562" s="46"/>
      <c r="IFR562" s="46"/>
      <c r="IFS562" s="46"/>
      <c r="IFT562" s="46"/>
      <c r="IFU562" s="46"/>
      <c r="IFV562" s="46"/>
      <c r="IFW562" s="46"/>
      <c r="IFX562" s="46"/>
      <c r="IFY562" s="46"/>
      <c r="IFZ562" s="46"/>
      <c r="IGA562" s="46"/>
      <c r="IGB562" s="46"/>
      <c r="IGC562" s="46"/>
      <c r="IGD562" s="46"/>
      <c r="IGE562" s="46"/>
      <c r="IGF562" s="46"/>
      <c r="IGG562" s="46"/>
      <c r="IGH562" s="46"/>
      <c r="IGI562" s="46"/>
      <c r="IGJ562" s="46"/>
      <c r="IGK562" s="46"/>
      <c r="IGL562" s="46"/>
      <c r="IGM562" s="46"/>
      <c r="IGN562" s="46"/>
      <c r="IGO562" s="46"/>
      <c r="IGP562" s="46"/>
      <c r="IGQ562" s="46"/>
      <c r="IGR562" s="46"/>
      <c r="IGS562" s="46"/>
      <c r="IGT562" s="46"/>
      <c r="IGU562" s="46"/>
      <c r="IGV562" s="46"/>
      <c r="IGW562" s="46"/>
      <c r="IGX562" s="46"/>
      <c r="IGY562" s="46"/>
      <c r="IGZ562" s="46"/>
      <c r="IHA562" s="46"/>
      <c r="IHB562" s="46"/>
      <c r="IHC562" s="46"/>
      <c r="IHD562" s="46"/>
      <c r="IHE562" s="46"/>
      <c r="IHF562" s="46"/>
      <c r="IHG562" s="46"/>
      <c r="IHH562" s="46"/>
      <c r="IHI562" s="46"/>
      <c r="IHJ562" s="46"/>
      <c r="IHK562" s="46"/>
      <c r="IHL562" s="46"/>
      <c r="IHM562" s="46"/>
      <c r="IHN562" s="46"/>
      <c r="IHO562" s="46"/>
      <c r="IHP562" s="46"/>
      <c r="IHQ562" s="46"/>
      <c r="IHR562" s="46"/>
      <c r="IHS562" s="46"/>
      <c r="IHT562" s="46"/>
      <c r="IHU562" s="46"/>
      <c r="IHV562" s="46"/>
      <c r="IHW562" s="46"/>
      <c r="IHX562" s="46"/>
      <c r="IHY562" s="46"/>
      <c r="IHZ562" s="46"/>
      <c r="IIA562" s="46"/>
      <c r="IIB562" s="46"/>
      <c r="IIC562" s="46"/>
      <c r="IID562" s="46"/>
      <c r="IIE562" s="46"/>
      <c r="IIF562" s="46"/>
      <c r="IIG562" s="46"/>
      <c r="IIH562" s="46"/>
      <c r="III562" s="46"/>
      <c r="IIJ562" s="46"/>
      <c r="IIK562" s="46"/>
      <c r="IIL562" s="46"/>
      <c r="IIM562" s="46"/>
      <c r="IIN562" s="46"/>
      <c r="IIO562" s="46"/>
      <c r="IIP562" s="46"/>
      <c r="IIQ562" s="46"/>
      <c r="IIR562" s="46"/>
      <c r="IIS562" s="46"/>
      <c r="IIT562" s="46"/>
      <c r="IIU562" s="46"/>
      <c r="IIV562" s="46"/>
      <c r="IIW562" s="46"/>
      <c r="IIX562" s="46"/>
      <c r="IIY562" s="46"/>
      <c r="IIZ562" s="46"/>
      <c r="IJA562" s="46"/>
      <c r="IJB562" s="46"/>
      <c r="IJC562" s="46"/>
      <c r="IJD562" s="46"/>
      <c r="IJE562" s="46"/>
      <c r="IJF562" s="46"/>
      <c r="IJG562" s="46"/>
      <c r="IJH562" s="46"/>
      <c r="IJI562" s="46"/>
      <c r="IJJ562" s="46"/>
      <c r="IJK562" s="46"/>
      <c r="IJL562" s="46"/>
      <c r="IJM562" s="46"/>
      <c r="IJN562" s="46"/>
      <c r="IJO562" s="46"/>
      <c r="IJP562" s="46"/>
      <c r="IJQ562" s="46"/>
      <c r="IJR562" s="46"/>
      <c r="IJS562" s="46"/>
      <c r="IJT562" s="46"/>
      <c r="IJU562" s="46"/>
      <c r="IJV562" s="46"/>
      <c r="IJW562" s="46"/>
      <c r="IJX562" s="46"/>
      <c r="IJY562" s="46"/>
      <c r="IJZ562" s="46"/>
      <c r="IKA562" s="46"/>
      <c r="IKB562" s="46"/>
      <c r="IKC562" s="46"/>
      <c r="IKD562" s="46"/>
      <c r="IKE562" s="46"/>
      <c r="IKF562" s="46"/>
      <c r="IKG562" s="46"/>
      <c r="IKH562" s="46"/>
      <c r="IKI562" s="46"/>
      <c r="IKJ562" s="46"/>
      <c r="IKK562" s="46"/>
      <c r="IKL562" s="46"/>
      <c r="IKM562" s="46"/>
      <c r="IKN562" s="46"/>
      <c r="IKO562" s="46"/>
      <c r="IKP562" s="46"/>
      <c r="IKQ562" s="46"/>
      <c r="IKR562" s="46"/>
      <c r="IKS562" s="46"/>
      <c r="IKT562" s="46"/>
      <c r="IKU562" s="46"/>
      <c r="IKV562" s="46"/>
      <c r="IKW562" s="46"/>
      <c r="IKX562" s="46"/>
      <c r="IKY562" s="46"/>
      <c r="IKZ562" s="46"/>
      <c r="ILA562" s="46"/>
      <c r="ILB562" s="46"/>
      <c r="ILC562" s="46"/>
      <c r="ILD562" s="46"/>
      <c r="ILE562" s="46"/>
      <c r="ILF562" s="46"/>
      <c r="ILG562" s="46"/>
      <c r="ILH562" s="46"/>
      <c r="ILI562" s="46"/>
      <c r="ILJ562" s="46"/>
      <c r="ILK562" s="46"/>
      <c r="ILL562" s="46"/>
      <c r="ILM562" s="46"/>
      <c r="ILN562" s="46"/>
      <c r="ILO562" s="46"/>
      <c r="ILP562" s="46"/>
      <c r="ILQ562" s="46"/>
      <c r="ILR562" s="46"/>
      <c r="ILS562" s="46"/>
      <c r="ILT562" s="46"/>
      <c r="ILU562" s="46"/>
      <c r="ILV562" s="46"/>
      <c r="ILW562" s="46"/>
      <c r="ILX562" s="46"/>
      <c r="ILY562" s="46"/>
      <c r="ILZ562" s="46"/>
      <c r="IMA562" s="46"/>
      <c r="IMB562" s="46"/>
      <c r="IMC562" s="46"/>
      <c r="IMD562" s="46"/>
      <c r="IME562" s="46"/>
      <c r="IMF562" s="46"/>
      <c r="IMG562" s="46"/>
      <c r="IMH562" s="46"/>
      <c r="IMI562" s="46"/>
      <c r="IMJ562" s="46"/>
      <c r="IMK562" s="46"/>
      <c r="IML562" s="46"/>
      <c r="IMM562" s="46"/>
      <c r="IMN562" s="46"/>
      <c r="IMO562" s="46"/>
      <c r="IMP562" s="46"/>
      <c r="IMQ562" s="46"/>
      <c r="IMR562" s="46"/>
      <c r="IMS562" s="46"/>
      <c r="IMT562" s="46"/>
      <c r="IMU562" s="46"/>
      <c r="IMV562" s="46"/>
      <c r="IMW562" s="46"/>
      <c r="IMX562" s="46"/>
      <c r="IMY562" s="46"/>
      <c r="IMZ562" s="46"/>
      <c r="INA562" s="46"/>
      <c r="INB562" s="46"/>
      <c r="INC562" s="46"/>
      <c r="IND562" s="46"/>
      <c r="INE562" s="46"/>
      <c r="INF562" s="46"/>
      <c r="ING562" s="46"/>
      <c r="INH562" s="46"/>
      <c r="INI562" s="46"/>
      <c r="INJ562" s="46"/>
      <c r="INK562" s="46"/>
      <c r="INL562" s="46"/>
      <c r="INM562" s="46"/>
      <c r="INN562" s="46"/>
      <c r="INO562" s="46"/>
      <c r="INP562" s="46"/>
      <c r="INQ562" s="46"/>
      <c r="INR562" s="46"/>
      <c r="INS562" s="46"/>
      <c r="INT562" s="46"/>
      <c r="INU562" s="46"/>
      <c r="INV562" s="46"/>
      <c r="INW562" s="46"/>
      <c r="INX562" s="46"/>
      <c r="INY562" s="46"/>
      <c r="INZ562" s="46"/>
      <c r="IOA562" s="46"/>
      <c r="IOB562" s="46"/>
      <c r="IOC562" s="46"/>
      <c r="IOD562" s="46"/>
      <c r="IOE562" s="46"/>
      <c r="IOF562" s="46"/>
      <c r="IOG562" s="46"/>
      <c r="IOH562" s="46"/>
      <c r="IOI562" s="46"/>
      <c r="IOJ562" s="46"/>
      <c r="IOK562" s="46"/>
      <c r="IOL562" s="46"/>
      <c r="IOM562" s="46"/>
      <c r="ION562" s="46"/>
      <c r="IOO562" s="46"/>
      <c r="IOP562" s="46"/>
      <c r="IOQ562" s="46"/>
      <c r="IOR562" s="46"/>
      <c r="IOS562" s="46"/>
      <c r="IOT562" s="46"/>
      <c r="IOU562" s="46"/>
      <c r="IOV562" s="46"/>
      <c r="IOW562" s="46"/>
      <c r="IOX562" s="46"/>
      <c r="IOY562" s="46"/>
      <c r="IOZ562" s="46"/>
      <c r="IPA562" s="46"/>
      <c r="IPB562" s="46"/>
      <c r="IPC562" s="46"/>
      <c r="IPD562" s="46"/>
      <c r="IPE562" s="46"/>
      <c r="IPF562" s="46"/>
      <c r="IPG562" s="46"/>
      <c r="IPH562" s="46"/>
      <c r="IPI562" s="46"/>
      <c r="IPJ562" s="46"/>
      <c r="IPK562" s="46"/>
      <c r="IPL562" s="46"/>
      <c r="IPM562" s="46"/>
      <c r="IPN562" s="46"/>
      <c r="IPO562" s="46"/>
      <c r="IPP562" s="46"/>
      <c r="IPQ562" s="46"/>
      <c r="IPR562" s="46"/>
      <c r="IPS562" s="46"/>
      <c r="IPT562" s="46"/>
      <c r="IPU562" s="46"/>
      <c r="IPV562" s="46"/>
      <c r="IPW562" s="46"/>
      <c r="IPX562" s="46"/>
      <c r="IPY562" s="46"/>
      <c r="IPZ562" s="46"/>
      <c r="IQA562" s="46"/>
      <c r="IQB562" s="46"/>
      <c r="IQC562" s="46"/>
      <c r="IQD562" s="46"/>
      <c r="IQE562" s="46"/>
      <c r="IQF562" s="46"/>
      <c r="IQG562" s="46"/>
      <c r="IQH562" s="46"/>
      <c r="IQI562" s="46"/>
      <c r="IQJ562" s="46"/>
      <c r="IQK562" s="46"/>
      <c r="IQL562" s="46"/>
      <c r="IQM562" s="46"/>
      <c r="IQN562" s="46"/>
      <c r="IQO562" s="46"/>
      <c r="IQP562" s="46"/>
      <c r="IQQ562" s="46"/>
      <c r="IQR562" s="46"/>
      <c r="IQS562" s="46"/>
      <c r="IQT562" s="46"/>
      <c r="IQU562" s="46"/>
      <c r="IQV562" s="46"/>
      <c r="IQW562" s="46"/>
      <c r="IQX562" s="46"/>
      <c r="IQY562" s="46"/>
      <c r="IQZ562" s="46"/>
      <c r="IRA562" s="46"/>
      <c r="IRB562" s="46"/>
      <c r="IRC562" s="46"/>
      <c r="IRD562" s="46"/>
      <c r="IRE562" s="46"/>
      <c r="IRF562" s="46"/>
      <c r="IRG562" s="46"/>
      <c r="IRH562" s="46"/>
      <c r="IRI562" s="46"/>
      <c r="IRJ562" s="46"/>
      <c r="IRK562" s="46"/>
      <c r="IRL562" s="46"/>
      <c r="IRM562" s="46"/>
      <c r="IRN562" s="46"/>
      <c r="IRO562" s="46"/>
      <c r="IRP562" s="46"/>
      <c r="IRQ562" s="46"/>
      <c r="IRR562" s="46"/>
      <c r="IRS562" s="46"/>
      <c r="IRT562" s="46"/>
      <c r="IRU562" s="46"/>
      <c r="IRV562" s="46"/>
      <c r="IRW562" s="46"/>
      <c r="IRX562" s="46"/>
      <c r="IRY562" s="46"/>
      <c r="IRZ562" s="46"/>
      <c r="ISA562" s="46"/>
      <c r="ISB562" s="46"/>
      <c r="ISC562" s="46"/>
      <c r="ISD562" s="46"/>
      <c r="ISE562" s="46"/>
      <c r="ISF562" s="46"/>
      <c r="ISG562" s="46"/>
      <c r="ISH562" s="46"/>
      <c r="ISI562" s="46"/>
      <c r="ISJ562" s="46"/>
      <c r="ISK562" s="46"/>
      <c r="ISL562" s="46"/>
      <c r="ISM562" s="46"/>
      <c r="ISN562" s="46"/>
      <c r="ISO562" s="46"/>
      <c r="ISP562" s="46"/>
      <c r="ISQ562" s="46"/>
      <c r="ISR562" s="46"/>
      <c r="ISS562" s="46"/>
      <c r="IST562" s="46"/>
      <c r="ISU562" s="46"/>
      <c r="ISV562" s="46"/>
      <c r="ISW562" s="46"/>
      <c r="ISX562" s="46"/>
      <c r="ISY562" s="46"/>
      <c r="ISZ562" s="46"/>
      <c r="ITA562" s="46"/>
      <c r="ITB562" s="46"/>
      <c r="ITC562" s="46"/>
      <c r="ITD562" s="46"/>
      <c r="ITE562" s="46"/>
      <c r="ITF562" s="46"/>
      <c r="ITG562" s="46"/>
      <c r="ITH562" s="46"/>
      <c r="ITI562" s="46"/>
      <c r="ITJ562" s="46"/>
      <c r="ITK562" s="46"/>
      <c r="ITL562" s="46"/>
      <c r="ITM562" s="46"/>
      <c r="ITN562" s="46"/>
      <c r="ITO562" s="46"/>
      <c r="ITP562" s="46"/>
      <c r="ITQ562" s="46"/>
      <c r="ITR562" s="46"/>
      <c r="ITS562" s="46"/>
      <c r="ITT562" s="46"/>
      <c r="ITU562" s="46"/>
      <c r="ITV562" s="46"/>
      <c r="ITW562" s="46"/>
      <c r="ITX562" s="46"/>
      <c r="ITY562" s="46"/>
      <c r="ITZ562" s="46"/>
      <c r="IUA562" s="46"/>
      <c r="IUB562" s="46"/>
      <c r="IUC562" s="46"/>
      <c r="IUD562" s="46"/>
      <c r="IUE562" s="46"/>
      <c r="IUF562" s="46"/>
      <c r="IUG562" s="46"/>
      <c r="IUH562" s="46"/>
      <c r="IUI562" s="46"/>
      <c r="IUJ562" s="46"/>
      <c r="IUK562" s="46"/>
      <c r="IUL562" s="46"/>
      <c r="IUM562" s="46"/>
      <c r="IUN562" s="46"/>
      <c r="IUO562" s="46"/>
      <c r="IUP562" s="46"/>
      <c r="IUQ562" s="46"/>
      <c r="IUR562" s="46"/>
      <c r="IUS562" s="46"/>
      <c r="IUT562" s="46"/>
      <c r="IUU562" s="46"/>
      <c r="IUV562" s="46"/>
      <c r="IUW562" s="46"/>
      <c r="IUX562" s="46"/>
      <c r="IUY562" s="46"/>
      <c r="IUZ562" s="46"/>
      <c r="IVA562" s="46"/>
      <c r="IVB562" s="46"/>
      <c r="IVC562" s="46"/>
      <c r="IVD562" s="46"/>
      <c r="IVE562" s="46"/>
      <c r="IVF562" s="46"/>
      <c r="IVG562" s="46"/>
      <c r="IVH562" s="46"/>
      <c r="IVI562" s="46"/>
      <c r="IVJ562" s="46"/>
      <c r="IVK562" s="46"/>
      <c r="IVL562" s="46"/>
      <c r="IVM562" s="46"/>
      <c r="IVN562" s="46"/>
      <c r="IVO562" s="46"/>
      <c r="IVP562" s="46"/>
      <c r="IVQ562" s="46"/>
      <c r="IVR562" s="46"/>
      <c r="IVS562" s="46"/>
      <c r="IVT562" s="46"/>
      <c r="IVU562" s="46"/>
      <c r="IVV562" s="46"/>
      <c r="IVW562" s="46"/>
      <c r="IVX562" s="46"/>
      <c r="IVY562" s="46"/>
      <c r="IVZ562" s="46"/>
      <c r="IWA562" s="46"/>
      <c r="IWB562" s="46"/>
      <c r="IWC562" s="46"/>
      <c r="IWD562" s="46"/>
      <c r="IWE562" s="46"/>
      <c r="IWF562" s="46"/>
      <c r="IWG562" s="46"/>
      <c r="IWH562" s="46"/>
      <c r="IWI562" s="46"/>
      <c r="IWJ562" s="46"/>
      <c r="IWK562" s="46"/>
      <c r="IWL562" s="46"/>
      <c r="IWM562" s="46"/>
      <c r="IWN562" s="46"/>
      <c r="IWO562" s="46"/>
      <c r="IWP562" s="46"/>
      <c r="IWQ562" s="46"/>
      <c r="IWR562" s="46"/>
      <c r="IWS562" s="46"/>
      <c r="IWT562" s="46"/>
      <c r="IWU562" s="46"/>
      <c r="IWV562" s="46"/>
      <c r="IWW562" s="46"/>
      <c r="IWX562" s="46"/>
      <c r="IWY562" s="46"/>
      <c r="IWZ562" s="46"/>
      <c r="IXA562" s="46"/>
      <c r="IXB562" s="46"/>
      <c r="IXC562" s="46"/>
      <c r="IXD562" s="46"/>
      <c r="IXE562" s="46"/>
      <c r="IXF562" s="46"/>
      <c r="IXG562" s="46"/>
      <c r="IXH562" s="46"/>
      <c r="IXI562" s="46"/>
      <c r="IXJ562" s="46"/>
      <c r="IXK562" s="46"/>
      <c r="IXL562" s="46"/>
      <c r="IXM562" s="46"/>
      <c r="IXN562" s="46"/>
      <c r="IXO562" s="46"/>
      <c r="IXP562" s="46"/>
      <c r="IXQ562" s="46"/>
      <c r="IXR562" s="46"/>
      <c r="IXS562" s="46"/>
      <c r="IXT562" s="46"/>
      <c r="IXU562" s="46"/>
      <c r="IXV562" s="46"/>
      <c r="IXW562" s="46"/>
      <c r="IXX562" s="46"/>
      <c r="IXY562" s="46"/>
      <c r="IXZ562" s="46"/>
      <c r="IYA562" s="46"/>
      <c r="IYB562" s="46"/>
      <c r="IYC562" s="46"/>
      <c r="IYD562" s="46"/>
      <c r="IYE562" s="46"/>
      <c r="IYF562" s="46"/>
      <c r="IYG562" s="46"/>
      <c r="IYH562" s="46"/>
      <c r="IYI562" s="46"/>
      <c r="IYJ562" s="46"/>
      <c r="IYK562" s="46"/>
      <c r="IYL562" s="46"/>
      <c r="IYM562" s="46"/>
      <c r="IYN562" s="46"/>
      <c r="IYO562" s="46"/>
      <c r="IYP562" s="46"/>
      <c r="IYQ562" s="46"/>
      <c r="IYR562" s="46"/>
      <c r="IYS562" s="46"/>
      <c r="IYT562" s="46"/>
      <c r="IYU562" s="46"/>
      <c r="IYV562" s="46"/>
      <c r="IYW562" s="46"/>
      <c r="IYX562" s="46"/>
      <c r="IYY562" s="46"/>
      <c r="IYZ562" s="46"/>
      <c r="IZA562" s="46"/>
      <c r="IZB562" s="46"/>
      <c r="IZC562" s="46"/>
      <c r="IZD562" s="46"/>
      <c r="IZE562" s="46"/>
      <c r="IZF562" s="46"/>
      <c r="IZG562" s="46"/>
      <c r="IZH562" s="46"/>
      <c r="IZI562" s="46"/>
      <c r="IZJ562" s="46"/>
      <c r="IZK562" s="46"/>
      <c r="IZL562" s="46"/>
      <c r="IZM562" s="46"/>
      <c r="IZN562" s="46"/>
      <c r="IZO562" s="46"/>
      <c r="IZP562" s="46"/>
      <c r="IZQ562" s="46"/>
      <c r="IZR562" s="46"/>
      <c r="IZS562" s="46"/>
      <c r="IZT562" s="46"/>
      <c r="IZU562" s="46"/>
      <c r="IZV562" s="46"/>
      <c r="IZW562" s="46"/>
      <c r="IZX562" s="46"/>
      <c r="IZY562" s="46"/>
      <c r="IZZ562" s="46"/>
      <c r="JAA562" s="46"/>
      <c r="JAB562" s="46"/>
      <c r="JAC562" s="46"/>
      <c r="JAD562" s="46"/>
      <c r="JAE562" s="46"/>
      <c r="JAF562" s="46"/>
      <c r="JAG562" s="46"/>
      <c r="JAH562" s="46"/>
      <c r="JAI562" s="46"/>
      <c r="JAJ562" s="46"/>
      <c r="JAK562" s="46"/>
      <c r="JAL562" s="46"/>
      <c r="JAM562" s="46"/>
      <c r="JAN562" s="46"/>
      <c r="JAO562" s="46"/>
      <c r="JAP562" s="46"/>
      <c r="JAQ562" s="46"/>
      <c r="JAR562" s="46"/>
      <c r="JAS562" s="46"/>
      <c r="JAT562" s="46"/>
      <c r="JAU562" s="46"/>
      <c r="JAV562" s="46"/>
      <c r="JAW562" s="46"/>
      <c r="JAX562" s="46"/>
      <c r="JAY562" s="46"/>
      <c r="JAZ562" s="46"/>
      <c r="JBA562" s="46"/>
      <c r="JBB562" s="46"/>
      <c r="JBC562" s="46"/>
      <c r="JBD562" s="46"/>
      <c r="JBE562" s="46"/>
      <c r="JBF562" s="46"/>
      <c r="JBG562" s="46"/>
      <c r="JBH562" s="46"/>
      <c r="JBI562" s="46"/>
      <c r="JBJ562" s="46"/>
      <c r="JBK562" s="46"/>
      <c r="JBL562" s="46"/>
      <c r="JBM562" s="46"/>
      <c r="JBN562" s="46"/>
      <c r="JBO562" s="46"/>
      <c r="JBP562" s="46"/>
      <c r="JBQ562" s="46"/>
      <c r="JBR562" s="46"/>
      <c r="JBS562" s="46"/>
      <c r="JBT562" s="46"/>
      <c r="JBU562" s="46"/>
      <c r="JBV562" s="46"/>
      <c r="JBW562" s="46"/>
      <c r="JBX562" s="46"/>
      <c r="JBY562" s="46"/>
      <c r="JBZ562" s="46"/>
      <c r="JCA562" s="46"/>
      <c r="JCB562" s="46"/>
      <c r="JCC562" s="46"/>
      <c r="JCD562" s="46"/>
      <c r="JCE562" s="46"/>
      <c r="JCF562" s="46"/>
      <c r="JCG562" s="46"/>
      <c r="JCH562" s="46"/>
      <c r="JCI562" s="46"/>
      <c r="JCJ562" s="46"/>
      <c r="JCK562" s="46"/>
      <c r="JCL562" s="46"/>
      <c r="JCM562" s="46"/>
      <c r="JCN562" s="46"/>
      <c r="JCO562" s="46"/>
      <c r="JCP562" s="46"/>
      <c r="JCQ562" s="46"/>
      <c r="JCR562" s="46"/>
      <c r="JCS562" s="46"/>
      <c r="JCT562" s="46"/>
      <c r="JCU562" s="46"/>
      <c r="JCV562" s="46"/>
      <c r="JCW562" s="46"/>
      <c r="JCX562" s="46"/>
      <c r="JCY562" s="46"/>
      <c r="JCZ562" s="46"/>
      <c r="JDA562" s="46"/>
      <c r="JDB562" s="46"/>
      <c r="JDC562" s="46"/>
      <c r="JDD562" s="46"/>
      <c r="JDE562" s="46"/>
      <c r="JDF562" s="46"/>
      <c r="JDG562" s="46"/>
      <c r="JDH562" s="46"/>
      <c r="JDI562" s="46"/>
      <c r="JDJ562" s="46"/>
      <c r="JDK562" s="46"/>
      <c r="JDL562" s="46"/>
      <c r="JDM562" s="46"/>
      <c r="JDN562" s="46"/>
      <c r="JDO562" s="46"/>
      <c r="JDP562" s="46"/>
      <c r="JDQ562" s="46"/>
      <c r="JDR562" s="46"/>
      <c r="JDS562" s="46"/>
      <c r="JDT562" s="46"/>
      <c r="JDU562" s="46"/>
      <c r="JDV562" s="46"/>
      <c r="JDW562" s="46"/>
      <c r="JDX562" s="46"/>
      <c r="JDY562" s="46"/>
      <c r="JDZ562" s="46"/>
      <c r="JEA562" s="46"/>
      <c r="JEB562" s="46"/>
      <c r="JEC562" s="46"/>
      <c r="JED562" s="46"/>
      <c r="JEE562" s="46"/>
      <c r="JEF562" s="46"/>
      <c r="JEG562" s="46"/>
      <c r="JEH562" s="46"/>
      <c r="JEI562" s="46"/>
      <c r="JEJ562" s="46"/>
      <c r="JEK562" s="46"/>
      <c r="JEL562" s="46"/>
      <c r="JEM562" s="46"/>
      <c r="JEN562" s="46"/>
      <c r="JEO562" s="46"/>
      <c r="JEP562" s="46"/>
      <c r="JEQ562" s="46"/>
      <c r="JER562" s="46"/>
      <c r="JES562" s="46"/>
      <c r="JET562" s="46"/>
      <c r="JEU562" s="46"/>
      <c r="JEV562" s="46"/>
      <c r="JEW562" s="46"/>
      <c r="JEX562" s="46"/>
      <c r="JEY562" s="46"/>
      <c r="JEZ562" s="46"/>
      <c r="JFA562" s="46"/>
      <c r="JFB562" s="46"/>
      <c r="JFC562" s="46"/>
      <c r="JFD562" s="46"/>
      <c r="JFE562" s="46"/>
      <c r="JFF562" s="46"/>
      <c r="JFG562" s="46"/>
      <c r="JFH562" s="46"/>
      <c r="JFI562" s="46"/>
      <c r="JFJ562" s="46"/>
      <c r="JFK562" s="46"/>
      <c r="JFL562" s="46"/>
      <c r="JFM562" s="46"/>
      <c r="JFN562" s="46"/>
      <c r="JFO562" s="46"/>
      <c r="JFP562" s="46"/>
      <c r="JFQ562" s="46"/>
      <c r="JFR562" s="46"/>
      <c r="JFS562" s="46"/>
      <c r="JFT562" s="46"/>
      <c r="JFU562" s="46"/>
      <c r="JFV562" s="46"/>
      <c r="JFW562" s="46"/>
      <c r="JFX562" s="46"/>
      <c r="JFY562" s="46"/>
      <c r="JFZ562" s="46"/>
      <c r="JGA562" s="46"/>
      <c r="JGB562" s="46"/>
      <c r="JGC562" s="46"/>
      <c r="JGD562" s="46"/>
      <c r="JGE562" s="46"/>
      <c r="JGF562" s="46"/>
      <c r="JGG562" s="46"/>
      <c r="JGH562" s="46"/>
      <c r="JGI562" s="46"/>
      <c r="JGJ562" s="46"/>
      <c r="JGK562" s="46"/>
      <c r="JGL562" s="46"/>
      <c r="JGM562" s="46"/>
      <c r="JGN562" s="46"/>
      <c r="JGO562" s="46"/>
      <c r="JGP562" s="46"/>
      <c r="JGQ562" s="46"/>
      <c r="JGR562" s="46"/>
      <c r="JGS562" s="46"/>
      <c r="JGT562" s="46"/>
      <c r="JGU562" s="46"/>
      <c r="JGV562" s="46"/>
      <c r="JGW562" s="46"/>
      <c r="JGX562" s="46"/>
      <c r="JGY562" s="46"/>
      <c r="JGZ562" s="46"/>
      <c r="JHA562" s="46"/>
      <c r="JHB562" s="46"/>
      <c r="JHC562" s="46"/>
      <c r="JHD562" s="46"/>
      <c r="JHE562" s="46"/>
      <c r="JHF562" s="46"/>
      <c r="JHG562" s="46"/>
      <c r="JHH562" s="46"/>
      <c r="JHI562" s="46"/>
      <c r="JHJ562" s="46"/>
      <c r="JHK562" s="46"/>
      <c r="JHL562" s="46"/>
      <c r="JHM562" s="46"/>
      <c r="JHN562" s="46"/>
      <c r="JHO562" s="46"/>
      <c r="JHP562" s="46"/>
      <c r="JHQ562" s="46"/>
      <c r="JHR562" s="46"/>
      <c r="JHS562" s="46"/>
      <c r="JHT562" s="46"/>
      <c r="JHU562" s="46"/>
      <c r="JHV562" s="46"/>
      <c r="JHW562" s="46"/>
      <c r="JHX562" s="46"/>
      <c r="JHY562" s="46"/>
      <c r="JHZ562" s="46"/>
      <c r="JIA562" s="46"/>
      <c r="JIB562" s="46"/>
      <c r="JIC562" s="46"/>
      <c r="JID562" s="46"/>
      <c r="JIE562" s="46"/>
      <c r="JIF562" s="46"/>
      <c r="JIG562" s="46"/>
      <c r="JIH562" s="46"/>
      <c r="JII562" s="46"/>
      <c r="JIJ562" s="46"/>
      <c r="JIK562" s="46"/>
      <c r="JIL562" s="46"/>
      <c r="JIM562" s="46"/>
      <c r="JIN562" s="46"/>
      <c r="JIO562" s="46"/>
      <c r="JIP562" s="46"/>
      <c r="JIQ562" s="46"/>
      <c r="JIR562" s="46"/>
      <c r="JIS562" s="46"/>
      <c r="JIT562" s="46"/>
      <c r="JIU562" s="46"/>
      <c r="JIV562" s="46"/>
      <c r="JIW562" s="46"/>
      <c r="JIX562" s="46"/>
      <c r="JIY562" s="46"/>
      <c r="JIZ562" s="46"/>
      <c r="JJA562" s="46"/>
      <c r="JJB562" s="46"/>
      <c r="JJC562" s="46"/>
      <c r="JJD562" s="46"/>
      <c r="JJE562" s="46"/>
      <c r="JJF562" s="46"/>
      <c r="JJG562" s="46"/>
      <c r="JJH562" s="46"/>
      <c r="JJI562" s="46"/>
      <c r="JJJ562" s="46"/>
      <c r="JJK562" s="46"/>
      <c r="JJL562" s="46"/>
      <c r="JJM562" s="46"/>
      <c r="JJN562" s="46"/>
      <c r="JJO562" s="46"/>
      <c r="JJP562" s="46"/>
      <c r="JJQ562" s="46"/>
      <c r="JJR562" s="46"/>
      <c r="JJS562" s="46"/>
      <c r="JJT562" s="46"/>
      <c r="JJU562" s="46"/>
      <c r="JJV562" s="46"/>
      <c r="JJW562" s="46"/>
      <c r="JJX562" s="46"/>
      <c r="JJY562" s="46"/>
      <c r="JJZ562" s="46"/>
      <c r="JKA562" s="46"/>
      <c r="JKB562" s="46"/>
      <c r="JKC562" s="46"/>
      <c r="JKD562" s="46"/>
      <c r="JKE562" s="46"/>
      <c r="JKF562" s="46"/>
      <c r="JKG562" s="46"/>
      <c r="JKH562" s="46"/>
      <c r="JKI562" s="46"/>
      <c r="JKJ562" s="46"/>
      <c r="JKK562" s="46"/>
      <c r="JKL562" s="46"/>
      <c r="JKM562" s="46"/>
      <c r="JKN562" s="46"/>
      <c r="JKO562" s="46"/>
      <c r="JKP562" s="46"/>
      <c r="JKQ562" s="46"/>
      <c r="JKR562" s="46"/>
      <c r="JKS562" s="46"/>
      <c r="JKT562" s="46"/>
      <c r="JKU562" s="46"/>
      <c r="JKV562" s="46"/>
      <c r="JKW562" s="46"/>
      <c r="JKX562" s="46"/>
      <c r="JKY562" s="46"/>
      <c r="JKZ562" s="46"/>
      <c r="JLA562" s="46"/>
      <c r="JLB562" s="46"/>
      <c r="JLC562" s="46"/>
      <c r="JLD562" s="46"/>
      <c r="JLE562" s="46"/>
      <c r="JLF562" s="46"/>
      <c r="JLG562" s="46"/>
      <c r="JLH562" s="46"/>
      <c r="JLI562" s="46"/>
      <c r="JLJ562" s="46"/>
      <c r="JLK562" s="46"/>
      <c r="JLL562" s="46"/>
      <c r="JLM562" s="46"/>
      <c r="JLN562" s="46"/>
      <c r="JLO562" s="46"/>
      <c r="JLP562" s="46"/>
      <c r="JLQ562" s="46"/>
      <c r="JLR562" s="46"/>
      <c r="JLS562" s="46"/>
      <c r="JLT562" s="46"/>
      <c r="JLU562" s="46"/>
      <c r="JLV562" s="46"/>
      <c r="JLW562" s="46"/>
      <c r="JLX562" s="46"/>
      <c r="JLY562" s="46"/>
      <c r="JLZ562" s="46"/>
      <c r="JMA562" s="46"/>
      <c r="JMB562" s="46"/>
      <c r="JMC562" s="46"/>
      <c r="JMD562" s="46"/>
      <c r="JME562" s="46"/>
      <c r="JMF562" s="46"/>
      <c r="JMG562" s="46"/>
      <c r="JMH562" s="46"/>
      <c r="JMI562" s="46"/>
      <c r="JMJ562" s="46"/>
      <c r="JMK562" s="46"/>
      <c r="JML562" s="46"/>
      <c r="JMM562" s="46"/>
      <c r="JMN562" s="46"/>
      <c r="JMO562" s="46"/>
      <c r="JMP562" s="46"/>
      <c r="JMQ562" s="46"/>
      <c r="JMR562" s="46"/>
      <c r="JMS562" s="46"/>
      <c r="JMT562" s="46"/>
      <c r="JMU562" s="46"/>
      <c r="JMV562" s="46"/>
      <c r="JMW562" s="46"/>
      <c r="JMX562" s="46"/>
      <c r="JMY562" s="46"/>
      <c r="JMZ562" s="46"/>
      <c r="JNA562" s="46"/>
      <c r="JNB562" s="46"/>
      <c r="JNC562" s="46"/>
      <c r="JND562" s="46"/>
      <c r="JNE562" s="46"/>
      <c r="JNF562" s="46"/>
      <c r="JNG562" s="46"/>
      <c r="JNH562" s="46"/>
      <c r="JNI562" s="46"/>
      <c r="JNJ562" s="46"/>
      <c r="JNK562" s="46"/>
      <c r="JNL562" s="46"/>
      <c r="JNM562" s="46"/>
      <c r="JNN562" s="46"/>
      <c r="JNO562" s="46"/>
      <c r="JNP562" s="46"/>
      <c r="JNQ562" s="46"/>
      <c r="JNR562" s="46"/>
      <c r="JNS562" s="46"/>
      <c r="JNT562" s="46"/>
      <c r="JNU562" s="46"/>
      <c r="JNV562" s="46"/>
      <c r="JNW562" s="46"/>
      <c r="JNX562" s="46"/>
      <c r="JNY562" s="46"/>
      <c r="JNZ562" s="46"/>
      <c r="JOA562" s="46"/>
      <c r="JOB562" s="46"/>
      <c r="JOC562" s="46"/>
      <c r="JOD562" s="46"/>
      <c r="JOE562" s="46"/>
      <c r="JOF562" s="46"/>
      <c r="JOG562" s="46"/>
      <c r="JOH562" s="46"/>
      <c r="JOI562" s="46"/>
      <c r="JOJ562" s="46"/>
      <c r="JOK562" s="46"/>
      <c r="JOL562" s="46"/>
      <c r="JOM562" s="46"/>
      <c r="JON562" s="46"/>
      <c r="JOO562" s="46"/>
      <c r="JOP562" s="46"/>
      <c r="JOQ562" s="46"/>
      <c r="JOR562" s="46"/>
      <c r="JOS562" s="46"/>
      <c r="JOT562" s="46"/>
      <c r="JOU562" s="46"/>
      <c r="JOV562" s="46"/>
      <c r="JOW562" s="46"/>
      <c r="JOX562" s="46"/>
      <c r="JOY562" s="46"/>
      <c r="JOZ562" s="46"/>
      <c r="JPA562" s="46"/>
      <c r="JPB562" s="46"/>
      <c r="JPC562" s="46"/>
      <c r="JPD562" s="46"/>
      <c r="JPE562" s="46"/>
      <c r="JPF562" s="46"/>
      <c r="JPG562" s="46"/>
      <c r="JPH562" s="46"/>
      <c r="JPI562" s="46"/>
      <c r="JPJ562" s="46"/>
      <c r="JPK562" s="46"/>
      <c r="JPL562" s="46"/>
      <c r="JPM562" s="46"/>
      <c r="JPN562" s="46"/>
      <c r="JPO562" s="46"/>
      <c r="JPP562" s="46"/>
      <c r="JPQ562" s="46"/>
      <c r="JPR562" s="46"/>
      <c r="JPS562" s="46"/>
      <c r="JPT562" s="46"/>
      <c r="JPU562" s="46"/>
      <c r="JPV562" s="46"/>
      <c r="JPW562" s="46"/>
      <c r="JPX562" s="46"/>
      <c r="JPY562" s="46"/>
      <c r="JPZ562" s="46"/>
      <c r="JQA562" s="46"/>
      <c r="JQB562" s="46"/>
      <c r="JQC562" s="46"/>
      <c r="JQD562" s="46"/>
      <c r="JQE562" s="46"/>
      <c r="JQF562" s="46"/>
      <c r="JQG562" s="46"/>
      <c r="JQH562" s="46"/>
      <c r="JQI562" s="46"/>
      <c r="JQJ562" s="46"/>
      <c r="JQK562" s="46"/>
      <c r="JQL562" s="46"/>
      <c r="JQM562" s="46"/>
      <c r="JQN562" s="46"/>
      <c r="JQO562" s="46"/>
      <c r="JQP562" s="46"/>
      <c r="JQQ562" s="46"/>
      <c r="JQR562" s="46"/>
      <c r="JQS562" s="46"/>
      <c r="JQT562" s="46"/>
      <c r="JQU562" s="46"/>
      <c r="JQV562" s="46"/>
      <c r="JQW562" s="46"/>
      <c r="JQX562" s="46"/>
      <c r="JQY562" s="46"/>
      <c r="JQZ562" s="46"/>
      <c r="JRA562" s="46"/>
      <c r="JRB562" s="46"/>
      <c r="JRC562" s="46"/>
      <c r="JRD562" s="46"/>
      <c r="JRE562" s="46"/>
      <c r="JRF562" s="46"/>
      <c r="JRG562" s="46"/>
      <c r="JRH562" s="46"/>
      <c r="JRI562" s="46"/>
      <c r="JRJ562" s="46"/>
      <c r="JRK562" s="46"/>
      <c r="JRL562" s="46"/>
      <c r="JRM562" s="46"/>
      <c r="JRN562" s="46"/>
      <c r="JRO562" s="46"/>
      <c r="JRP562" s="46"/>
      <c r="JRQ562" s="46"/>
      <c r="JRR562" s="46"/>
      <c r="JRS562" s="46"/>
      <c r="JRT562" s="46"/>
      <c r="JRU562" s="46"/>
      <c r="JRV562" s="46"/>
      <c r="JRW562" s="46"/>
      <c r="JRX562" s="46"/>
      <c r="JRY562" s="46"/>
      <c r="JRZ562" s="46"/>
      <c r="JSA562" s="46"/>
      <c r="JSB562" s="46"/>
      <c r="JSC562" s="46"/>
      <c r="JSD562" s="46"/>
      <c r="JSE562" s="46"/>
      <c r="JSF562" s="46"/>
      <c r="JSG562" s="46"/>
      <c r="JSH562" s="46"/>
      <c r="JSI562" s="46"/>
      <c r="JSJ562" s="46"/>
      <c r="JSK562" s="46"/>
      <c r="JSL562" s="46"/>
      <c r="JSM562" s="46"/>
      <c r="JSN562" s="46"/>
      <c r="JSO562" s="46"/>
      <c r="JSP562" s="46"/>
      <c r="JSQ562" s="46"/>
      <c r="JSR562" s="46"/>
      <c r="JSS562" s="46"/>
      <c r="JST562" s="46"/>
      <c r="JSU562" s="46"/>
      <c r="JSV562" s="46"/>
      <c r="JSW562" s="46"/>
      <c r="JSX562" s="46"/>
      <c r="JSY562" s="46"/>
      <c r="JSZ562" s="46"/>
      <c r="JTA562" s="46"/>
      <c r="JTB562" s="46"/>
      <c r="JTC562" s="46"/>
      <c r="JTD562" s="46"/>
      <c r="JTE562" s="46"/>
      <c r="JTF562" s="46"/>
      <c r="JTG562" s="46"/>
      <c r="JTH562" s="46"/>
      <c r="JTI562" s="46"/>
      <c r="JTJ562" s="46"/>
      <c r="JTK562" s="46"/>
      <c r="JTL562" s="46"/>
      <c r="JTM562" s="46"/>
      <c r="JTN562" s="46"/>
      <c r="JTO562" s="46"/>
      <c r="JTP562" s="46"/>
      <c r="JTQ562" s="46"/>
      <c r="JTR562" s="46"/>
      <c r="JTS562" s="46"/>
      <c r="JTT562" s="46"/>
      <c r="JTU562" s="46"/>
      <c r="JTV562" s="46"/>
      <c r="JTW562" s="46"/>
      <c r="JTX562" s="46"/>
      <c r="JTY562" s="46"/>
      <c r="JTZ562" s="46"/>
      <c r="JUA562" s="46"/>
      <c r="JUB562" s="46"/>
      <c r="JUC562" s="46"/>
      <c r="JUD562" s="46"/>
      <c r="JUE562" s="46"/>
      <c r="JUF562" s="46"/>
      <c r="JUG562" s="46"/>
      <c r="JUH562" s="46"/>
      <c r="JUI562" s="46"/>
      <c r="JUJ562" s="46"/>
      <c r="JUK562" s="46"/>
      <c r="JUL562" s="46"/>
      <c r="JUM562" s="46"/>
      <c r="JUN562" s="46"/>
      <c r="JUO562" s="46"/>
      <c r="JUP562" s="46"/>
      <c r="JUQ562" s="46"/>
      <c r="JUR562" s="46"/>
      <c r="JUS562" s="46"/>
      <c r="JUT562" s="46"/>
      <c r="JUU562" s="46"/>
      <c r="JUV562" s="46"/>
      <c r="JUW562" s="46"/>
      <c r="JUX562" s="46"/>
      <c r="JUY562" s="46"/>
      <c r="JUZ562" s="46"/>
      <c r="JVA562" s="46"/>
      <c r="JVB562" s="46"/>
      <c r="JVC562" s="46"/>
      <c r="JVD562" s="46"/>
      <c r="JVE562" s="46"/>
      <c r="JVF562" s="46"/>
      <c r="JVG562" s="46"/>
      <c r="JVH562" s="46"/>
      <c r="JVI562" s="46"/>
      <c r="JVJ562" s="46"/>
      <c r="JVK562" s="46"/>
      <c r="JVL562" s="46"/>
      <c r="JVM562" s="46"/>
      <c r="JVN562" s="46"/>
      <c r="JVO562" s="46"/>
      <c r="JVP562" s="46"/>
      <c r="JVQ562" s="46"/>
      <c r="JVR562" s="46"/>
      <c r="JVS562" s="46"/>
      <c r="JVT562" s="46"/>
      <c r="JVU562" s="46"/>
      <c r="JVV562" s="46"/>
      <c r="JVW562" s="46"/>
      <c r="JVX562" s="46"/>
      <c r="JVY562" s="46"/>
      <c r="JVZ562" s="46"/>
      <c r="JWA562" s="46"/>
      <c r="JWB562" s="46"/>
      <c r="JWC562" s="46"/>
      <c r="JWD562" s="46"/>
      <c r="JWE562" s="46"/>
      <c r="JWF562" s="46"/>
      <c r="JWG562" s="46"/>
      <c r="JWH562" s="46"/>
      <c r="JWI562" s="46"/>
      <c r="JWJ562" s="46"/>
      <c r="JWK562" s="46"/>
      <c r="JWL562" s="46"/>
      <c r="JWM562" s="46"/>
      <c r="JWN562" s="46"/>
      <c r="JWO562" s="46"/>
      <c r="JWP562" s="46"/>
      <c r="JWQ562" s="46"/>
      <c r="JWR562" s="46"/>
      <c r="JWS562" s="46"/>
      <c r="JWT562" s="46"/>
      <c r="JWU562" s="46"/>
      <c r="JWV562" s="46"/>
      <c r="JWW562" s="46"/>
      <c r="JWX562" s="46"/>
      <c r="JWY562" s="46"/>
      <c r="JWZ562" s="46"/>
      <c r="JXA562" s="46"/>
      <c r="JXB562" s="46"/>
      <c r="JXC562" s="46"/>
      <c r="JXD562" s="46"/>
      <c r="JXE562" s="46"/>
      <c r="JXF562" s="46"/>
      <c r="JXG562" s="46"/>
      <c r="JXH562" s="46"/>
      <c r="JXI562" s="46"/>
      <c r="JXJ562" s="46"/>
      <c r="JXK562" s="46"/>
      <c r="JXL562" s="46"/>
      <c r="JXM562" s="46"/>
      <c r="JXN562" s="46"/>
      <c r="JXO562" s="46"/>
      <c r="JXP562" s="46"/>
      <c r="JXQ562" s="46"/>
      <c r="JXR562" s="46"/>
      <c r="JXS562" s="46"/>
      <c r="JXT562" s="46"/>
      <c r="JXU562" s="46"/>
      <c r="JXV562" s="46"/>
      <c r="JXW562" s="46"/>
      <c r="JXX562" s="46"/>
      <c r="JXY562" s="46"/>
      <c r="JXZ562" s="46"/>
      <c r="JYA562" s="46"/>
      <c r="JYB562" s="46"/>
      <c r="JYC562" s="46"/>
      <c r="JYD562" s="46"/>
      <c r="JYE562" s="46"/>
      <c r="JYF562" s="46"/>
      <c r="JYG562" s="46"/>
      <c r="JYH562" s="46"/>
      <c r="JYI562" s="46"/>
      <c r="JYJ562" s="46"/>
      <c r="JYK562" s="46"/>
      <c r="JYL562" s="46"/>
      <c r="JYM562" s="46"/>
      <c r="JYN562" s="46"/>
      <c r="JYO562" s="46"/>
      <c r="JYP562" s="46"/>
      <c r="JYQ562" s="46"/>
      <c r="JYR562" s="46"/>
      <c r="JYS562" s="46"/>
      <c r="JYT562" s="46"/>
      <c r="JYU562" s="46"/>
      <c r="JYV562" s="46"/>
      <c r="JYW562" s="46"/>
      <c r="JYX562" s="46"/>
      <c r="JYY562" s="46"/>
      <c r="JYZ562" s="46"/>
      <c r="JZA562" s="46"/>
      <c r="JZB562" s="46"/>
      <c r="JZC562" s="46"/>
      <c r="JZD562" s="46"/>
      <c r="JZE562" s="46"/>
      <c r="JZF562" s="46"/>
      <c r="JZG562" s="46"/>
      <c r="JZH562" s="46"/>
      <c r="JZI562" s="46"/>
      <c r="JZJ562" s="46"/>
      <c r="JZK562" s="46"/>
      <c r="JZL562" s="46"/>
      <c r="JZM562" s="46"/>
      <c r="JZN562" s="46"/>
      <c r="JZO562" s="46"/>
      <c r="JZP562" s="46"/>
      <c r="JZQ562" s="46"/>
      <c r="JZR562" s="46"/>
      <c r="JZS562" s="46"/>
      <c r="JZT562" s="46"/>
      <c r="JZU562" s="46"/>
      <c r="JZV562" s="46"/>
      <c r="JZW562" s="46"/>
      <c r="JZX562" s="46"/>
      <c r="JZY562" s="46"/>
      <c r="JZZ562" s="46"/>
      <c r="KAA562" s="46"/>
      <c r="KAB562" s="46"/>
      <c r="KAC562" s="46"/>
      <c r="KAD562" s="46"/>
      <c r="KAE562" s="46"/>
      <c r="KAF562" s="46"/>
      <c r="KAG562" s="46"/>
      <c r="KAH562" s="46"/>
      <c r="KAI562" s="46"/>
      <c r="KAJ562" s="46"/>
      <c r="KAK562" s="46"/>
      <c r="KAL562" s="46"/>
      <c r="KAM562" s="46"/>
      <c r="KAN562" s="46"/>
      <c r="KAO562" s="46"/>
      <c r="KAP562" s="46"/>
      <c r="KAQ562" s="46"/>
      <c r="KAR562" s="46"/>
      <c r="KAS562" s="46"/>
      <c r="KAT562" s="46"/>
      <c r="KAU562" s="46"/>
      <c r="KAV562" s="46"/>
      <c r="KAW562" s="46"/>
      <c r="KAX562" s="46"/>
      <c r="KAY562" s="46"/>
      <c r="KAZ562" s="46"/>
      <c r="KBA562" s="46"/>
      <c r="KBB562" s="46"/>
      <c r="KBC562" s="46"/>
      <c r="KBD562" s="46"/>
      <c r="KBE562" s="46"/>
      <c r="KBF562" s="46"/>
      <c r="KBG562" s="46"/>
      <c r="KBH562" s="46"/>
      <c r="KBI562" s="46"/>
      <c r="KBJ562" s="46"/>
      <c r="KBK562" s="46"/>
      <c r="KBL562" s="46"/>
      <c r="KBM562" s="46"/>
      <c r="KBN562" s="46"/>
      <c r="KBO562" s="46"/>
      <c r="KBP562" s="46"/>
      <c r="KBQ562" s="46"/>
      <c r="KBR562" s="46"/>
      <c r="KBS562" s="46"/>
      <c r="KBT562" s="46"/>
      <c r="KBU562" s="46"/>
      <c r="KBV562" s="46"/>
      <c r="KBW562" s="46"/>
      <c r="KBX562" s="46"/>
      <c r="KBY562" s="46"/>
      <c r="KBZ562" s="46"/>
      <c r="KCA562" s="46"/>
      <c r="KCB562" s="46"/>
      <c r="KCC562" s="46"/>
      <c r="KCD562" s="46"/>
      <c r="KCE562" s="46"/>
      <c r="KCF562" s="46"/>
      <c r="KCG562" s="46"/>
      <c r="KCH562" s="46"/>
      <c r="KCI562" s="46"/>
      <c r="KCJ562" s="46"/>
      <c r="KCK562" s="46"/>
      <c r="KCL562" s="46"/>
      <c r="KCM562" s="46"/>
      <c r="KCN562" s="46"/>
      <c r="KCO562" s="46"/>
      <c r="KCP562" s="46"/>
      <c r="KCQ562" s="46"/>
      <c r="KCR562" s="46"/>
      <c r="KCS562" s="46"/>
      <c r="KCT562" s="46"/>
      <c r="KCU562" s="46"/>
      <c r="KCV562" s="46"/>
      <c r="KCW562" s="46"/>
      <c r="KCX562" s="46"/>
      <c r="KCY562" s="46"/>
      <c r="KCZ562" s="46"/>
      <c r="KDA562" s="46"/>
      <c r="KDB562" s="46"/>
      <c r="KDC562" s="46"/>
      <c r="KDD562" s="46"/>
      <c r="KDE562" s="46"/>
      <c r="KDF562" s="46"/>
      <c r="KDG562" s="46"/>
      <c r="KDH562" s="46"/>
      <c r="KDI562" s="46"/>
      <c r="KDJ562" s="46"/>
      <c r="KDK562" s="46"/>
      <c r="KDL562" s="46"/>
      <c r="KDM562" s="46"/>
      <c r="KDN562" s="46"/>
      <c r="KDO562" s="46"/>
      <c r="KDP562" s="46"/>
      <c r="KDQ562" s="46"/>
      <c r="KDR562" s="46"/>
      <c r="KDS562" s="46"/>
      <c r="KDT562" s="46"/>
      <c r="KDU562" s="46"/>
      <c r="KDV562" s="46"/>
      <c r="KDW562" s="46"/>
      <c r="KDX562" s="46"/>
      <c r="KDY562" s="46"/>
      <c r="KDZ562" s="46"/>
      <c r="KEA562" s="46"/>
      <c r="KEB562" s="46"/>
      <c r="KEC562" s="46"/>
      <c r="KED562" s="46"/>
      <c r="KEE562" s="46"/>
      <c r="KEF562" s="46"/>
      <c r="KEG562" s="46"/>
      <c r="KEH562" s="46"/>
      <c r="KEI562" s="46"/>
      <c r="KEJ562" s="46"/>
      <c r="KEK562" s="46"/>
      <c r="KEL562" s="46"/>
      <c r="KEM562" s="46"/>
      <c r="KEN562" s="46"/>
      <c r="KEO562" s="46"/>
      <c r="KEP562" s="46"/>
      <c r="KEQ562" s="46"/>
      <c r="KER562" s="46"/>
      <c r="KES562" s="46"/>
      <c r="KET562" s="46"/>
      <c r="KEU562" s="46"/>
      <c r="KEV562" s="46"/>
      <c r="KEW562" s="46"/>
      <c r="KEX562" s="46"/>
      <c r="KEY562" s="46"/>
      <c r="KEZ562" s="46"/>
      <c r="KFA562" s="46"/>
      <c r="KFB562" s="46"/>
      <c r="KFC562" s="46"/>
      <c r="KFD562" s="46"/>
      <c r="KFE562" s="46"/>
      <c r="KFF562" s="46"/>
      <c r="KFG562" s="46"/>
      <c r="KFH562" s="46"/>
      <c r="KFI562" s="46"/>
      <c r="KFJ562" s="46"/>
      <c r="KFK562" s="46"/>
      <c r="KFL562" s="46"/>
      <c r="KFM562" s="46"/>
      <c r="KFN562" s="46"/>
      <c r="KFO562" s="46"/>
      <c r="KFP562" s="46"/>
      <c r="KFQ562" s="46"/>
      <c r="KFR562" s="46"/>
      <c r="KFS562" s="46"/>
      <c r="KFT562" s="46"/>
      <c r="KFU562" s="46"/>
      <c r="KFV562" s="46"/>
      <c r="KFW562" s="46"/>
      <c r="KFX562" s="46"/>
      <c r="KFY562" s="46"/>
      <c r="KFZ562" s="46"/>
      <c r="KGA562" s="46"/>
      <c r="KGB562" s="46"/>
      <c r="KGC562" s="46"/>
      <c r="KGD562" s="46"/>
      <c r="KGE562" s="46"/>
      <c r="KGF562" s="46"/>
      <c r="KGG562" s="46"/>
      <c r="KGH562" s="46"/>
      <c r="KGI562" s="46"/>
      <c r="KGJ562" s="46"/>
      <c r="KGK562" s="46"/>
      <c r="KGL562" s="46"/>
      <c r="KGM562" s="46"/>
      <c r="KGN562" s="46"/>
      <c r="KGO562" s="46"/>
      <c r="KGP562" s="46"/>
      <c r="KGQ562" s="46"/>
      <c r="KGR562" s="46"/>
      <c r="KGS562" s="46"/>
      <c r="KGT562" s="46"/>
      <c r="KGU562" s="46"/>
      <c r="KGV562" s="46"/>
      <c r="KGW562" s="46"/>
      <c r="KGX562" s="46"/>
      <c r="KGY562" s="46"/>
      <c r="KGZ562" s="46"/>
      <c r="KHA562" s="46"/>
      <c r="KHB562" s="46"/>
      <c r="KHC562" s="46"/>
      <c r="KHD562" s="46"/>
      <c r="KHE562" s="46"/>
      <c r="KHF562" s="46"/>
      <c r="KHG562" s="46"/>
      <c r="KHH562" s="46"/>
      <c r="KHI562" s="46"/>
      <c r="KHJ562" s="46"/>
      <c r="KHK562" s="46"/>
      <c r="KHL562" s="46"/>
      <c r="KHM562" s="46"/>
      <c r="KHN562" s="46"/>
      <c r="KHO562" s="46"/>
      <c r="KHP562" s="46"/>
      <c r="KHQ562" s="46"/>
      <c r="KHR562" s="46"/>
      <c r="KHS562" s="46"/>
      <c r="KHT562" s="46"/>
      <c r="KHU562" s="46"/>
      <c r="KHV562" s="46"/>
      <c r="KHW562" s="46"/>
      <c r="KHX562" s="46"/>
      <c r="KHY562" s="46"/>
      <c r="KHZ562" s="46"/>
      <c r="KIA562" s="46"/>
      <c r="KIB562" s="46"/>
      <c r="KIC562" s="46"/>
      <c r="KID562" s="46"/>
      <c r="KIE562" s="46"/>
      <c r="KIF562" s="46"/>
      <c r="KIG562" s="46"/>
      <c r="KIH562" s="46"/>
      <c r="KII562" s="46"/>
      <c r="KIJ562" s="46"/>
      <c r="KIK562" s="46"/>
      <c r="KIL562" s="46"/>
      <c r="KIM562" s="46"/>
      <c r="KIN562" s="46"/>
      <c r="KIO562" s="46"/>
      <c r="KIP562" s="46"/>
      <c r="KIQ562" s="46"/>
      <c r="KIR562" s="46"/>
      <c r="KIS562" s="46"/>
      <c r="KIT562" s="46"/>
      <c r="KIU562" s="46"/>
      <c r="KIV562" s="46"/>
      <c r="KIW562" s="46"/>
      <c r="KIX562" s="46"/>
      <c r="KIY562" s="46"/>
      <c r="KIZ562" s="46"/>
      <c r="KJA562" s="46"/>
      <c r="KJB562" s="46"/>
      <c r="KJC562" s="46"/>
      <c r="KJD562" s="46"/>
      <c r="KJE562" s="46"/>
      <c r="KJF562" s="46"/>
      <c r="KJG562" s="46"/>
      <c r="KJH562" s="46"/>
      <c r="KJI562" s="46"/>
      <c r="KJJ562" s="46"/>
      <c r="KJK562" s="46"/>
      <c r="KJL562" s="46"/>
      <c r="KJM562" s="46"/>
      <c r="KJN562" s="46"/>
      <c r="KJO562" s="46"/>
      <c r="KJP562" s="46"/>
      <c r="KJQ562" s="46"/>
      <c r="KJR562" s="46"/>
      <c r="KJS562" s="46"/>
      <c r="KJT562" s="46"/>
      <c r="KJU562" s="46"/>
      <c r="KJV562" s="46"/>
      <c r="KJW562" s="46"/>
      <c r="KJX562" s="46"/>
      <c r="KJY562" s="46"/>
      <c r="KJZ562" s="46"/>
      <c r="KKA562" s="46"/>
      <c r="KKB562" s="46"/>
      <c r="KKC562" s="46"/>
      <c r="KKD562" s="46"/>
      <c r="KKE562" s="46"/>
      <c r="KKF562" s="46"/>
      <c r="KKG562" s="46"/>
      <c r="KKH562" s="46"/>
      <c r="KKI562" s="46"/>
      <c r="KKJ562" s="46"/>
      <c r="KKK562" s="46"/>
      <c r="KKL562" s="46"/>
      <c r="KKM562" s="46"/>
      <c r="KKN562" s="46"/>
      <c r="KKO562" s="46"/>
      <c r="KKP562" s="46"/>
      <c r="KKQ562" s="46"/>
      <c r="KKR562" s="46"/>
      <c r="KKS562" s="46"/>
      <c r="KKT562" s="46"/>
      <c r="KKU562" s="46"/>
      <c r="KKV562" s="46"/>
      <c r="KKW562" s="46"/>
      <c r="KKX562" s="46"/>
      <c r="KKY562" s="46"/>
      <c r="KKZ562" s="46"/>
      <c r="KLA562" s="46"/>
      <c r="KLB562" s="46"/>
      <c r="KLC562" s="46"/>
      <c r="KLD562" s="46"/>
      <c r="KLE562" s="46"/>
      <c r="KLF562" s="46"/>
      <c r="KLG562" s="46"/>
      <c r="KLH562" s="46"/>
      <c r="KLI562" s="46"/>
      <c r="KLJ562" s="46"/>
      <c r="KLK562" s="46"/>
      <c r="KLL562" s="46"/>
      <c r="KLM562" s="46"/>
      <c r="KLN562" s="46"/>
      <c r="KLO562" s="46"/>
      <c r="KLP562" s="46"/>
      <c r="KLQ562" s="46"/>
      <c r="KLR562" s="46"/>
      <c r="KLS562" s="46"/>
      <c r="KLT562" s="46"/>
      <c r="KLU562" s="46"/>
      <c r="KLV562" s="46"/>
      <c r="KLW562" s="46"/>
      <c r="KLX562" s="46"/>
      <c r="KLY562" s="46"/>
      <c r="KLZ562" s="46"/>
      <c r="KMA562" s="46"/>
      <c r="KMB562" s="46"/>
      <c r="KMC562" s="46"/>
      <c r="KMD562" s="46"/>
      <c r="KME562" s="46"/>
      <c r="KMF562" s="46"/>
      <c r="KMG562" s="46"/>
      <c r="KMH562" s="46"/>
      <c r="KMI562" s="46"/>
      <c r="KMJ562" s="46"/>
      <c r="KMK562" s="46"/>
      <c r="KML562" s="46"/>
      <c r="KMM562" s="46"/>
      <c r="KMN562" s="46"/>
      <c r="KMO562" s="46"/>
      <c r="KMP562" s="46"/>
      <c r="KMQ562" s="46"/>
      <c r="KMR562" s="46"/>
      <c r="KMS562" s="46"/>
      <c r="KMT562" s="46"/>
      <c r="KMU562" s="46"/>
      <c r="KMV562" s="46"/>
      <c r="KMW562" s="46"/>
      <c r="KMX562" s="46"/>
      <c r="KMY562" s="46"/>
      <c r="KMZ562" s="46"/>
      <c r="KNA562" s="46"/>
      <c r="KNB562" s="46"/>
      <c r="KNC562" s="46"/>
      <c r="KND562" s="46"/>
      <c r="KNE562" s="46"/>
      <c r="KNF562" s="46"/>
      <c r="KNG562" s="46"/>
      <c r="KNH562" s="46"/>
      <c r="KNI562" s="46"/>
      <c r="KNJ562" s="46"/>
      <c r="KNK562" s="46"/>
      <c r="KNL562" s="46"/>
      <c r="KNM562" s="46"/>
      <c r="KNN562" s="46"/>
      <c r="KNO562" s="46"/>
      <c r="KNP562" s="46"/>
      <c r="KNQ562" s="46"/>
      <c r="KNR562" s="46"/>
      <c r="KNS562" s="46"/>
      <c r="KNT562" s="46"/>
      <c r="KNU562" s="46"/>
      <c r="KNV562" s="46"/>
      <c r="KNW562" s="46"/>
      <c r="KNX562" s="46"/>
      <c r="KNY562" s="46"/>
      <c r="KNZ562" s="46"/>
      <c r="KOA562" s="46"/>
      <c r="KOB562" s="46"/>
      <c r="KOC562" s="46"/>
      <c r="KOD562" s="46"/>
      <c r="KOE562" s="46"/>
      <c r="KOF562" s="46"/>
      <c r="KOG562" s="46"/>
      <c r="KOH562" s="46"/>
      <c r="KOI562" s="46"/>
      <c r="KOJ562" s="46"/>
      <c r="KOK562" s="46"/>
      <c r="KOL562" s="46"/>
      <c r="KOM562" s="46"/>
      <c r="KON562" s="46"/>
      <c r="KOO562" s="46"/>
      <c r="KOP562" s="46"/>
      <c r="KOQ562" s="46"/>
      <c r="KOR562" s="46"/>
      <c r="KOS562" s="46"/>
      <c r="KOT562" s="46"/>
      <c r="KOU562" s="46"/>
      <c r="KOV562" s="46"/>
      <c r="KOW562" s="46"/>
      <c r="KOX562" s="46"/>
      <c r="KOY562" s="46"/>
      <c r="KOZ562" s="46"/>
      <c r="KPA562" s="46"/>
      <c r="KPB562" s="46"/>
      <c r="KPC562" s="46"/>
      <c r="KPD562" s="46"/>
      <c r="KPE562" s="46"/>
      <c r="KPF562" s="46"/>
      <c r="KPG562" s="46"/>
      <c r="KPH562" s="46"/>
      <c r="KPI562" s="46"/>
      <c r="KPJ562" s="46"/>
      <c r="KPK562" s="46"/>
      <c r="KPL562" s="46"/>
      <c r="KPM562" s="46"/>
      <c r="KPN562" s="46"/>
      <c r="KPO562" s="46"/>
      <c r="KPP562" s="46"/>
      <c r="KPQ562" s="46"/>
      <c r="KPR562" s="46"/>
      <c r="KPS562" s="46"/>
      <c r="KPT562" s="46"/>
      <c r="KPU562" s="46"/>
      <c r="KPV562" s="46"/>
      <c r="KPW562" s="46"/>
      <c r="KPX562" s="46"/>
      <c r="KPY562" s="46"/>
      <c r="KPZ562" s="46"/>
      <c r="KQA562" s="46"/>
      <c r="KQB562" s="46"/>
      <c r="KQC562" s="46"/>
      <c r="KQD562" s="46"/>
      <c r="KQE562" s="46"/>
      <c r="KQF562" s="46"/>
      <c r="KQG562" s="46"/>
      <c r="KQH562" s="46"/>
      <c r="KQI562" s="46"/>
      <c r="KQJ562" s="46"/>
      <c r="KQK562" s="46"/>
      <c r="KQL562" s="46"/>
      <c r="KQM562" s="46"/>
      <c r="KQN562" s="46"/>
      <c r="KQO562" s="46"/>
      <c r="KQP562" s="46"/>
      <c r="KQQ562" s="46"/>
      <c r="KQR562" s="46"/>
      <c r="KQS562" s="46"/>
      <c r="KQT562" s="46"/>
      <c r="KQU562" s="46"/>
      <c r="KQV562" s="46"/>
      <c r="KQW562" s="46"/>
      <c r="KQX562" s="46"/>
      <c r="KQY562" s="46"/>
      <c r="KQZ562" s="46"/>
      <c r="KRA562" s="46"/>
      <c r="KRB562" s="46"/>
      <c r="KRC562" s="46"/>
      <c r="KRD562" s="46"/>
      <c r="KRE562" s="46"/>
      <c r="KRF562" s="46"/>
      <c r="KRG562" s="46"/>
      <c r="KRH562" s="46"/>
      <c r="KRI562" s="46"/>
      <c r="KRJ562" s="46"/>
      <c r="KRK562" s="46"/>
      <c r="KRL562" s="46"/>
      <c r="KRM562" s="46"/>
      <c r="KRN562" s="46"/>
      <c r="KRO562" s="46"/>
      <c r="KRP562" s="46"/>
      <c r="KRQ562" s="46"/>
      <c r="KRR562" s="46"/>
      <c r="KRS562" s="46"/>
      <c r="KRT562" s="46"/>
      <c r="KRU562" s="46"/>
      <c r="KRV562" s="46"/>
      <c r="KRW562" s="46"/>
      <c r="KRX562" s="46"/>
      <c r="KRY562" s="46"/>
      <c r="KRZ562" s="46"/>
      <c r="KSA562" s="46"/>
      <c r="KSB562" s="46"/>
      <c r="KSC562" s="46"/>
      <c r="KSD562" s="46"/>
      <c r="KSE562" s="46"/>
      <c r="KSF562" s="46"/>
      <c r="KSG562" s="46"/>
      <c r="KSH562" s="46"/>
      <c r="KSI562" s="46"/>
      <c r="KSJ562" s="46"/>
      <c r="KSK562" s="46"/>
      <c r="KSL562" s="46"/>
      <c r="KSM562" s="46"/>
      <c r="KSN562" s="46"/>
      <c r="KSO562" s="46"/>
      <c r="KSP562" s="46"/>
      <c r="KSQ562" s="46"/>
      <c r="KSR562" s="46"/>
      <c r="KSS562" s="46"/>
      <c r="KST562" s="46"/>
      <c r="KSU562" s="46"/>
      <c r="KSV562" s="46"/>
      <c r="KSW562" s="46"/>
      <c r="KSX562" s="46"/>
      <c r="KSY562" s="46"/>
      <c r="KSZ562" s="46"/>
      <c r="KTA562" s="46"/>
      <c r="KTB562" s="46"/>
      <c r="KTC562" s="46"/>
      <c r="KTD562" s="46"/>
      <c r="KTE562" s="46"/>
      <c r="KTF562" s="46"/>
      <c r="KTG562" s="46"/>
      <c r="KTH562" s="46"/>
      <c r="KTI562" s="46"/>
      <c r="KTJ562" s="46"/>
      <c r="KTK562" s="46"/>
      <c r="KTL562" s="46"/>
      <c r="KTM562" s="46"/>
      <c r="KTN562" s="46"/>
      <c r="KTO562" s="46"/>
      <c r="KTP562" s="46"/>
      <c r="KTQ562" s="46"/>
      <c r="KTR562" s="46"/>
      <c r="KTS562" s="46"/>
      <c r="KTT562" s="46"/>
      <c r="KTU562" s="46"/>
      <c r="KTV562" s="46"/>
      <c r="KTW562" s="46"/>
      <c r="KTX562" s="46"/>
      <c r="KTY562" s="46"/>
      <c r="KTZ562" s="46"/>
      <c r="KUA562" s="46"/>
      <c r="KUB562" s="46"/>
      <c r="KUC562" s="46"/>
      <c r="KUD562" s="46"/>
      <c r="KUE562" s="46"/>
      <c r="KUF562" s="46"/>
      <c r="KUG562" s="46"/>
      <c r="KUH562" s="46"/>
      <c r="KUI562" s="46"/>
      <c r="KUJ562" s="46"/>
      <c r="KUK562" s="46"/>
      <c r="KUL562" s="46"/>
      <c r="KUM562" s="46"/>
      <c r="KUN562" s="46"/>
      <c r="KUO562" s="46"/>
      <c r="KUP562" s="46"/>
      <c r="KUQ562" s="46"/>
      <c r="KUR562" s="46"/>
      <c r="KUS562" s="46"/>
      <c r="KUT562" s="46"/>
      <c r="KUU562" s="46"/>
      <c r="KUV562" s="46"/>
      <c r="KUW562" s="46"/>
      <c r="KUX562" s="46"/>
      <c r="KUY562" s="46"/>
      <c r="KUZ562" s="46"/>
      <c r="KVA562" s="46"/>
      <c r="KVB562" s="46"/>
      <c r="KVC562" s="46"/>
      <c r="KVD562" s="46"/>
      <c r="KVE562" s="46"/>
      <c r="KVF562" s="46"/>
      <c r="KVG562" s="46"/>
      <c r="KVH562" s="46"/>
      <c r="KVI562" s="46"/>
      <c r="KVJ562" s="46"/>
      <c r="KVK562" s="46"/>
      <c r="KVL562" s="46"/>
      <c r="KVM562" s="46"/>
      <c r="KVN562" s="46"/>
      <c r="KVO562" s="46"/>
      <c r="KVP562" s="46"/>
      <c r="KVQ562" s="46"/>
      <c r="KVR562" s="46"/>
      <c r="KVS562" s="46"/>
      <c r="KVT562" s="46"/>
      <c r="KVU562" s="46"/>
      <c r="KVV562" s="46"/>
      <c r="KVW562" s="46"/>
      <c r="KVX562" s="46"/>
      <c r="KVY562" s="46"/>
      <c r="KVZ562" s="46"/>
      <c r="KWA562" s="46"/>
      <c r="KWB562" s="46"/>
      <c r="KWC562" s="46"/>
      <c r="KWD562" s="46"/>
      <c r="KWE562" s="46"/>
      <c r="KWF562" s="46"/>
      <c r="KWG562" s="46"/>
      <c r="KWH562" s="46"/>
      <c r="KWI562" s="46"/>
      <c r="KWJ562" s="46"/>
      <c r="KWK562" s="46"/>
      <c r="KWL562" s="46"/>
      <c r="KWM562" s="46"/>
      <c r="KWN562" s="46"/>
      <c r="KWO562" s="46"/>
      <c r="KWP562" s="46"/>
      <c r="KWQ562" s="46"/>
      <c r="KWR562" s="46"/>
      <c r="KWS562" s="46"/>
      <c r="KWT562" s="46"/>
      <c r="KWU562" s="46"/>
      <c r="KWV562" s="46"/>
      <c r="KWW562" s="46"/>
      <c r="KWX562" s="46"/>
      <c r="KWY562" s="46"/>
      <c r="KWZ562" s="46"/>
      <c r="KXA562" s="46"/>
      <c r="KXB562" s="46"/>
      <c r="KXC562" s="46"/>
      <c r="KXD562" s="46"/>
      <c r="KXE562" s="46"/>
      <c r="KXF562" s="46"/>
      <c r="KXG562" s="46"/>
      <c r="KXH562" s="46"/>
      <c r="KXI562" s="46"/>
      <c r="KXJ562" s="46"/>
      <c r="KXK562" s="46"/>
      <c r="KXL562" s="46"/>
      <c r="KXM562" s="46"/>
      <c r="KXN562" s="46"/>
      <c r="KXO562" s="46"/>
      <c r="KXP562" s="46"/>
      <c r="KXQ562" s="46"/>
      <c r="KXR562" s="46"/>
      <c r="KXS562" s="46"/>
      <c r="KXT562" s="46"/>
      <c r="KXU562" s="46"/>
      <c r="KXV562" s="46"/>
      <c r="KXW562" s="46"/>
      <c r="KXX562" s="46"/>
      <c r="KXY562" s="46"/>
      <c r="KXZ562" s="46"/>
      <c r="KYA562" s="46"/>
      <c r="KYB562" s="46"/>
      <c r="KYC562" s="46"/>
      <c r="KYD562" s="46"/>
      <c r="KYE562" s="46"/>
      <c r="KYF562" s="46"/>
      <c r="KYG562" s="46"/>
      <c r="KYH562" s="46"/>
      <c r="KYI562" s="46"/>
      <c r="KYJ562" s="46"/>
      <c r="KYK562" s="46"/>
      <c r="KYL562" s="46"/>
      <c r="KYM562" s="46"/>
      <c r="KYN562" s="46"/>
      <c r="KYO562" s="46"/>
      <c r="KYP562" s="46"/>
      <c r="KYQ562" s="46"/>
      <c r="KYR562" s="46"/>
      <c r="KYS562" s="46"/>
      <c r="KYT562" s="46"/>
      <c r="KYU562" s="46"/>
      <c r="KYV562" s="46"/>
      <c r="KYW562" s="46"/>
      <c r="KYX562" s="46"/>
      <c r="KYY562" s="46"/>
      <c r="KYZ562" s="46"/>
      <c r="KZA562" s="46"/>
      <c r="KZB562" s="46"/>
      <c r="KZC562" s="46"/>
      <c r="KZD562" s="46"/>
      <c r="KZE562" s="46"/>
      <c r="KZF562" s="46"/>
      <c r="KZG562" s="46"/>
      <c r="KZH562" s="46"/>
      <c r="KZI562" s="46"/>
      <c r="KZJ562" s="46"/>
      <c r="KZK562" s="46"/>
      <c r="KZL562" s="46"/>
      <c r="KZM562" s="46"/>
      <c r="KZN562" s="46"/>
      <c r="KZO562" s="46"/>
      <c r="KZP562" s="46"/>
      <c r="KZQ562" s="46"/>
      <c r="KZR562" s="46"/>
      <c r="KZS562" s="46"/>
      <c r="KZT562" s="46"/>
      <c r="KZU562" s="46"/>
      <c r="KZV562" s="46"/>
      <c r="KZW562" s="46"/>
      <c r="KZX562" s="46"/>
      <c r="KZY562" s="46"/>
      <c r="KZZ562" s="46"/>
      <c r="LAA562" s="46"/>
      <c r="LAB562" s="46"/>
      <c r="LAC562" s="46"/>
      <c r="LAD562" s="46"/>
      <c r="LAE562" s="46"/>
      <c r="LAF562" s="46"/>
      <c r="LAG562" s="46"/>
      <c r="LAH562" s="46"/>
      <c r="LAI562" s="46"/>
      <c r="LAJ562" s="46"/>
      <c r="LAK562" s="46"/>
      <c r="LAL562" s="46"/>
      <c r="LAM562" s="46"/>
      <c r="LAN562" s="46"/>
      <c r="LAO562" s="46"/>
      <c r="LAP562" s="46"/>
      <c r="LAQ562" s="46"/>
      <c r="LAR562" s="46"/>
      <c r="LAS562" s="46"/>
      <c r="LAT562" s="46"/>
      <c r="LAU562" s="46"/>
      <c r="LAV562" s="46"/>
      <c r="LAW562" s="46"/>
      <c r="LAX562" s="46"/>
      <c r="LAY562" s="46"/>
      <c r="LAZ562" s="46"/>
      <c r="LBA562" s="46"/>
      <c r="LBB562" s="46"/>
      <c r="LBC562" s="46"/>
      <c r="LBD562" s="46"/>
      <c r="LBE562" s="46"/>
      <c r="LBF562" s="46"/>
      <c r="LBG562" s="46"/>
      <c r="LBH562" s="46"/>
      <c r="LBI562" s="46"/>
      <c r="LBJ562" s="46"/>
      <c r="LBK562" s="46"/>
      <c r="LBL562" s="46"/>
      <c r="LBM562" s="46"/>
      <c r="LBN562" s="46"/>
      <c r="LBO562" s="46"/>
      <c r="LBP562" s="46"/>
      <c r="LBQ562" s="46"/>
      <c r="LBR562" s="46"/>
      <c r="LBS562" s="46"/>
      <c r="LBT562" s="46"/>
      <c r="LBU562" s="46"/>
      <c r="LBV562" s="46"/>
      <c r="LBW562" s="46"/>
      <c r="LBX562" s="46"/>
      <c r="LBY562" s="46"/>
      <c r="LBZ562" s="46"/>
      <c r="LCA562" s="46"/>
      <c r="LCB562" s="46"/>
      <c r="LCC562" s="46"/>
      <c r="LCD562" s="46"/>
      <c r="LCE562" s="46"/>
      <c r="LCF562" s="46"/>
      <c r="LCG562" s="46"/>
      <c r="LCH562" s="46"/>
      <c r="LCI562" s="46"/>
      <c r="LCJ562" s="46"/>
      <c r="LCK562" s="46"/>
      <c r="LCL562" s="46"/>
      <c r="LCM562" s="46"/>
      <c r="LCN562" s="46"/>
      <c r="LCO562" s="46"/>
      <c r="LCP562" s="46"/>
      <c r="LCQ562" s="46"/>
      <c r="LCR562" s="46"/>
      <c r="LCS562" s="46"/>
      <c r="LCT562" s="46"/>
      <c r="LCU562" s="46"/>
      <c r="LCV562" s="46"/>
      <c r="LCW562" s="46"/>
      <c r="LCX562" s="46"/>
      <c r="LCY562" s="46"/>
      <c r="LCZ562" s="46"/>
      <c r="LDA562" s="46"/>
      <c r="LDB562" s="46"/>
      <c r="LDC562" s="46"/>
      <c r="LDD562" s="46"/>
      <c r="LDE562" s="46"/>
      <c r="LDF562" s="46"/>
      <c r="LDG562" s="46"/>
      <c r="LDH562" s="46"/>
      <c r="LDI562" s="46"/>
      <c r="LDJ562" s="46"/>
      <c r="LDK562" s="46"/>
      <c r="LDL562" s="46"/>
      <c r="LDM562" s="46"/>
      <c r="LDN562" s="46"/>
      <c r="LDO562" s="46"/>
      <c r="LDP562" s="46"/>
      <c r="LDQ562" s="46"/>
      <c r="LDR562" s="46"/>
      <c r="LDS562" s="46"/>
      <c r="LDT562" s="46"/>
      <c r="LDU562" s="46"/>
      <c r="LDV562" s="46"/>
      <c r="LDW562" s="46"/>
      <c r="LDX562" s="46"/>
      <c r="LDY562" s="46"/>
      <c r="LDZ562" s="46"/>
      <c r="LEA562" s="46"/>
      <c r="LEB562" s="46"/>
      <c r="LEC562" s="46"/>
      <c r="LED562" s="46"/>
      <c r="LEE562" s="46"/>
      <c r="LEF562" s="46"/>
      <c r="LEG562" s="46"/>
      <c r="LEH562" s="46"/>
      <c r="LEI562" s="46"/>
      <c r="LEJ562" s="46"/>
      <c r="LEK562" s="46"/>
      <c r="LEL562" s="46"/>
      <c r="LEM562" s="46"/>
      <c r="LEN562" s="46"/>
      <c r="LEO562" s="46"/>
      <c r="LEP562" s="46"/>
      <c r="LEQ562" s="46"/>
      <c r="LER562" s="46"/>
      <c r="LES562" s="46"/>
      <c r="LET562" s="46"/>
      <c r="LEU562" s="46"/>
      <c r="LEV562" s="46"/>
      <c r="LEW562" s="46"/>
      <c r="LEX562" s="46"/>
      <c r="LEY562" s="46"/>
      <c r="LEZ562" s="46"/>
      <c r="LFA562" s="46"/>
      <c r="LFB562" s="46"/>
      <c r="LFC562" s="46"/>
      <c r="LFD562" s="46"/>
      <c r="LFE562" s="46"/>
      <c r="LFF562" s="46"/>
      <c r="LFG562" s="46"/>
      <c r="LFH562" s="46"/>
      <c r="LFI562" s="46"/>
      <c r="LFJ562" s="46"/>
      <c r="LFK562" s="46"/>
      <c r="LFL562" s="46"/>
      <c r="LFM562" s="46"/>
      <c r="LFN562" s="46"/>
      <c r="LFO562" s="46"/>
      <c r="LFP562" s="46"/>
      <c r="LFQ562" s="46"/>
      <c r="LFR562" s="46"/>
      <c r="LFS562" s="46"/>
      <c r="LFT562" s="46"/>
      <c r="LFU562" s="46"/>
      <c r="LFV562" s="46"/>
      <c r="LFW562" s="46"/>
      <c r="LFX562" s="46"/>
      <c r="LFY562" s="46"/>
      <c r="LFZ562" s="46"/>
      <c r="LGA562" s="46"/>
      <c r="LGB562" s="46"/>
      <c r="LGC562" s="46"/>
      <c r="LGD562" s="46"/>
      <c r="LGE562" s="46"/>
      <c r="LGF562" s="46"/>
      <c r="LGG562" s="46"/>
      <c r="LGH562" s="46"/>
      <c r="LGI562" s="46"/>
      <c r="LGJ562" s="46"/>
      <c r="LGK562" s="46"/>
      <c r="LGL562" s="46"/>
      <c r="LGM562" s="46"/>
      <c r="LGN562" s="46"/>
      <c r="LGO562" s="46"/>
      <c r="LGP562" s="46"/>
      <c r="LGQ562" s="46"/>
      <c r="LGR562" s="46"/>
      <c r="LGS562" s="46"/>
      <c r="LGT562" s="46"/>
      <c r="LGU562" s="46"/>
      <c r="LGV562" s="46"/>
      <c r="LGW562" s="46"/>
      <c r="LGX562" s="46"/>
      <c r="LGY562" s="46"/>
      <c r="LGZ562" s="46"/>
      <c r="LHA562" s="46"/>
      <c r="LHB562" s="46"/>
      <c r="LHC562" s="46"/>
      <c r="LHD562" s="46"/>
      <c r="LHE562" s="46"/>
      <c r="LHF562" s="46"/>
      <c r="LHG562" s="46"/>
      <c r="LHH562" s="46"/>
      <c r="LHI562" s="46"/>
      <c r="LHJ562" s="46"/>
      <c r="LHK562" s="46"/>
      <c r="LHL562" s="46"/>
      <c r="LHM562" s="46"/>
      <c r="LHN562" s="46"/>
      <c r="LHO562" s="46"/>
      <c r="LHP562" s="46"/>
      <c r="LHQ562" s="46"/>
      <c r="LHR562" s="46"/>
      <c r="LHS562" s="46"/>
      <c r="LHT562" s="46"/>
      <c r="LHU562" s="46"/>
      <c r="LHV562" s="46"/>
      <c r="LHW562" s="46"/>
      <c r="LHX562" s="46"/>
      <c r="LHY562" s="46"/>
      <c r="LHZ562" s="46"/>
      <c r="LIA562" s="46"/>
      <c r="LIB562" s="46"/>
      <c r="LIC562" s="46"/>
      <c r="LID562" s="46"/>
      <c r="LIE562" s="46"/>
      <c r="LIF562" s="46"/>
      <c r="LIG562" s="46"/>
      <c r="LIH562" s="46"/>
      <c r="LII562" s="46"/>
      <c r="LIJ562" s="46"/>
      <c r="LIK562" s="46"/>
      <c r="LIL562" s="46"/>
      <c r="LIM562" s="46"/>
      <c r="LIN562" s="46"/>
      <c r="LIO562" s="46"/>
      <c r="LIP562" s="46"/>
      <c r="LIQ562" s="46"/>
      <c r="LIR562" s="46"/>
      <c r="LIS562" s="46"/>
      <c r="LIT562" s="46"/>
      <c r="LIU562" s="46"/>
      <c r="LIV562" s="46"/>
      <c r="LIW562" s="46"/>
      <c r="LIX562" s="46"/>
      <c r="LIY562" s="46"/>
      <c r="LIZ562" s="46"/>
      <c r="LJA562" s="46"/>
      <c r="LJB562" s="46"/>
      <c r="LJC562" s="46"/>
      <c r="LJD562" s="46"/>
      <c r="LJE562" s="46"/>
      <c r="LJF562" s="46"/>
      <c r="LJG562" s="46"/>
      <c r="LJH562" s="46"/>
      <c r="LJI562" s="46"/>
      <c r="LJJ562" s="46"/>
      <c r="LJK562" s="46"/>
      <c r="LJL562" s="46"/>
      <c r="LJM562" s="46"/>
      <c r="LJN562" s="46"/>
      <c r="LJO562" s="46"/>
      <c r="LJP562" s="46"/>
      <c r="LJQ562" s="46"/>
      <c r="LJR562" s="46"/>
      <c r="LJS562" s="46"/>
      <c r="LJT562" s="46"/>
      <c r="LJU562" s="46"/>
      <c r="LJV562" s="46"/>
      <c r="LJW562" s="46"/>
      <c r="LJX562" s="46"/>
      <c r="LJY562" s="46"/>
      <c r="LJZ562" s="46"/>
      <c r="LKA562" s="46"/>
      <c r="LKB562" s="46"/>
      <c r="LKC562" s="46"/>
      <c r="LKD562" s="46"/>
      <c r="LKE562" s="46"/>
      <c r="LKF562" s="46"/>
      <c r="LKG562" s="46"/>
      <c r="LKH562" s="46"/>
      <c r="LKI562" s="46"/>
      <c r="LKJ562" s="46"/>
      <c r="LKK562" s="46"/>
      <c r="LKL562" s="46"/>
      <c r="LKM562" s="46"/>
      <c r="LKN562" s="46"/>
      <c r="LKO562" s="46"/>
      <c r="LKP562" s="46"/>
      <c r="LKQ562" s="46"/>
      <c r="LKR562" s="46"/>
      <c r="LKS562" s="46"/>
      <c r="LKT562" s="46"/>
      <c r="LKU562" s="46"/>
      <c r="LKV562" s="46"/>
      <c r="LKW562" s="46"/>
      <c r="LKX562" s="46"/>
      <c r="LKY562" s="46"/>
      <c r="LKZ562" s="46"/>
      <c r="LLA562" s="46"/>
      <c r="LLB562" s="46"/>
      <c r="LLC562" s="46"/>
      <c r="LLD562" s="46"/>
      <c r="LLE562" s="46"/>
      <c r="LLF562" s="46"/>
      <c r="LLG562" s="46"/>
      <c r="LLH562" s="46"/>
      <c r="LLI562" s="46"/>
      <c r="LLJ562" s="46"/>
      <c r="LLK562" s="46"/>
      <c r="LLL562" s="46"/>
      <c r="LLM562" s="46"/>
      <c r="LLN562" s="46"/>
      <c r="LLO562" s="46"/>
      <c r="LLP562" s="46"/>
      <c r="LLQ562" s="46"/>
      <c r="LLR562" s="46"/>
      <c r="LLS562" s="46"/>
      <c r="LLT562" s="46"/>
      <c r="LLU562" s="46"/>
      <c r="LLV562" s="46"/>
      <c r="LLW562" s="46"/>
      <c r="LLX562" s="46"/>
      <c r="LLY562" s="46"/>
      <c r="LLZ562" s="46"/>
      <c r="LMA562" s="46"/>
      <c r="LMB562" s="46"/>
      <c r="LMC562" s="46"/>
      <c r="LMD562" s="46"/>
      <c r="LME562" s="46"/>
      <c r="LMF562" s="46"/>
      <c r="LMG562" s="46"/>
      <c r="LMH562" s="46"/>
      <c r="LMI562" s="46"/>
      <c r="LMJ562" s="46"/>
      <c r="LMK562" s="46"/>
      <c r="LML562" s="46"/>
      <c r="LMM562" s="46"/>
      <c r="LMN562" s="46"/>
      <c r="LMO562" s="46"/>
      <c r="LMP562" s="46"/>
      <c r="LMQ562" s="46"/>
      <c r="LMR562" s="46"/>
      <c r="LMS562" s="46"/>
      <c r="LMT562" s="46"/>
      <c r="LMU562" s="46"/>
      <c r="LMV562" s="46"/>
      <c r="LMW562" s="46"/>
      <c r="LMX562" s="46"/>
      <c r="LMY562" s="46"/>
      <c r="LMZ562" s="46"/>
      <c r="LNA562" s="46"/>
      <c r="LNB562" s="46"/>
      <c r="LNC562" s="46"/>
      <c r="LND562" s="46"/>
      <c r="LNE562" s="46"/>
      <c r="LNF562" s="46"/>
      <c r="LNG562" s="46"/>
      <c r="LNH562" s="46"/>
      <c r="LNI562" s="46"/>
      <c r="LNJ562" s="46"/>
      <c r="LNK562" s="46"/>
      <c r="LNL562" s="46"/>
      <c r="LNM562" s="46"/>
      <c r="LNN562" s="46"/>
      <c r="LNO562" s="46"/>
      <c r="LNP562" s="46"/>
      <c r="LNQ562" s="46"/>
      <c r="LNR562" s="46"/>
      <c r="LNS562" s="46"/>
      <c r="LNT562" s="46"/>
      <c r="LNU562" s="46"/>
      <c r="LNV562" s="46"/>
      <c r="LNW562" s="46"/>
      <c r="LNX562" s="46"/>
      <c r="LNY562" s="46"/>
      <c r="LNZ562" s="46"/>
      <c r="LOA562" s="46"/>
      <c r="LOB562" s="46"/>
      <c r="LOC562" s="46"/>
      <c r="LOD562" s="46"/>
      <c r="LOE562" s="46"/>
      <c r="LOF562" s="46"/>
      <c r="LOG562" s="46"/>
      <c r="LOH562" s="46"/>
      <c r="LOI562" s="46"/>
      <c r="LOJ562" s="46"/>
      <c r="LOK562" s="46"/>
      <c r="LOL562" s="46"/>
      <c r="LOM562" s="46"/>
      <c r="LON562" s="46"/>
      <c r="LOO562" s="46"/>
      <c r="LOP562" s="46"/>
      <c r="LOQ562" s="46"/>
      <c r="LOR562" s="46"/>
      <c r="LOS562" s="46"/>
      <c r="LOT562" s="46"/>
      <c r="LOU562" s="46"/>
      <c r="LOV562" s="46"/>
      <c r="LOW562" s="46"/>
      <c r="LOX562" s="46"/>
      <c r="LOY562" s="46"/>
      <c r="LOZ562" s="46"/>
      <c r="LPA562" s="46"/>
      <c r="LPB562" s="46"/>
      <c r="LPC562" s="46"/>
      <c r="LPD562" s="46"/>
      <c r="LPE562" s="46"/>
      <c r="LPF562" s="46"/>
      <c r="LPG562" s="46"/>
      <c r="LPH562" s="46"/>
      <c r="LPI562" s="46"/>
      <c r="LPJ562" s="46"/>
      <c r="LPK562" s="46"/>
      <c r="LPL562" s="46"/>
      <c r="LPM562" s="46"/>
      <c r="LPN562" s="46"/>
      <c r="LPO562" s="46"/>
      <c r="LPP562" s="46"/>
      <c r="LPQ562" s="46"/>
      <c r="LPR562" s="46"/>
      <c r="LPS562" s="46"/>
      <c r="LPT562" s="46"/>
      <c r="LPU562" s="46"/>
      <c r="LPV562" s="46"/>
      <c r="LPW562" s="46"/>
      <c r="LPX562" s="46"/>
      <c r="LPY562" s="46"/>
      <c r="LPZ562" s="46"/>
      <c r="LQA562" s="46"/>
      <c r="LQB562" s="46"/>
      <c r="LQC562" s="46"/>
      <c r="LQD562" s="46"/>
      <c r="LQE562" s="46"/>
      <c r="LQF562" s="46"/>
      <c r="LQG562" s="46"/>
      <c r="LQH562" s="46"/>
      <c r="LQI562" s="46"/>
      <c r="LQJ562" s="46"/>
      <c r="LQK562" s="46"/>
      <c r="LQL562" s="46"/>
      <c r="LQM562" s="46"/>
      <c r="LQN562" s="46"/>
      <c r="LQO562" s="46"/>
      <c r="LQP562" s="46"/>
      <c r="LQQ562" s="46"/>
      <c r="LQR562" s="46"/>
      <c r="LQS562" s="46"/>
      <c r="LQT562" s="46"/>
      <c r="LQU562" s="46"/>
      <c r="LQV562" s="46"/>
      <c r="LQW562" s="46"/>
      <c r="LQX562" s="46"/>
      <c r="LQY562" s="46"/>
      <c r="LQZ562" s="46"/>
      <c r="LRA562" s="46"/>
      <c r="LRB562" s="46"/>
      <c r="LRC562" s="46"/>
      <c r="LRD562" s="46"/>
      <c r="LRE562" s="46"/>
      <c r="LRF562" s="46"/>
      <c r="LRG562" s="46"/>
      <c r="LRH562" s="46"/>
      <c r="LRI562" s="46"/>
      <c r="LRJ562" s="46"/>
      <c r="LRK562" s="46"/>
      <c r="LRL562" s="46"/>
      <c r="LRM562" s="46"/>
      <c r="LRN562" s="46"/>
      <c r="LRO562" s="46"/>
      <c r="LRP562" s="46"/>
      <c r="LRQ562" s="46"/>
      <c r="LRR562" s="46"/>
      <c r="LRS562" s="46"/>
      <c r="LRT562" s="46"/>
      <c r="LRU562" s="46"/>
      <c r="LRV562" s="46"/>
      <c r="LRW562" s="46"/>
      <c r="LRX562" s="46"/>
      <c r="LRY562" s="46"/>
      <c r="LRZ562" s="46"/>
      <c r="LSA562" s="46"/>
      <c r="LSB562" s="46"/>
      <c r="LSC562" s="46"/>
      <c r="LSD562" s="46"/>
      <c r="LSE562" s="46"/>
      <c r="LSF562" s="46"/>
      <c r="LSG562" s="46"/>
      <c r="LSH562" s="46"/>
      <c r="LSI562" s="46"/>
      <c r="LSJ562" s="46"/>
      <c r="LSK562" s="46"/>
      <c r="LSL562" s="46"/>
      <c r="LSM562" s="46"/>
      <c r="LSN562" s="46"/>
      <c r="LSO562" s="46"/>
      <c r="LSP562" s="46"/>
      <c r="LSQ562" s="46"/>
      <c r="LSR562" s="46"/>
      <c r="LSS562" s="46"/>
      <c r="LST562" s="46"/>
      <c r="LSU562" s="46"/>
      <c r="LSV562" s="46"/>
      <c r="LSW562" s="46"/>
      <c r="LSX562" s="46"/>
      <c r="LSY562" s="46"/>
      <c r="LSZ562" s="46"/>
      <c r="LTA562" s="46"/>
      <c r="LTB562" s="46"/>
      <c r="LTC562" s="46"/>
      <c r="LTD562" s="46"/>
      <c r="LTE562" s="46"/>
      <c r="LTF562" s="46"/>
      <c r="LTG562" s="46"/>
      <c r="LTH562" s="46"/>
      <c r="LTI562" s="46"/>
      <c r="LTJ562" s="46"/>
      <c r="LTK562" s="46"/>
      <c r="LTL562" s="46"/>
      <c r="LTM562" s="46"/>
      <c r="LTN562" s="46"/>
      <c r="LTO562" s="46"/>
      <c r="LTP562" s="46"/>
      <c r="LTQ562" s="46"/>
      <c r="LTR562" s="46"/>
      <c r="LTS562" s="46"/>
      <c r="LTT562" s="46"/>
      <c r="LTU562" s="46"/>
      <c r="LTV562" s="46"/>
      <c r="LTW562" s="46"/>
      <c r="LTX562" s="46"/>
      <c r="LTY562" s="46"/>
      <c r="LTZ562" s="46"/>
      <c r="LUA562" s="46"/>
      <c r="LUB562" s="46"/>
      <c r="LUC562" s="46"/>
      <c r="LUD562" s="46"/>
      <c r="LUE562" s="46"/>
      <c r="LUF562" s="46"/>
      <c r="LUG562" s="46"/>
      <c r="LUH562" s="46"/>
      <c r="LUI562" s="46"/>
      <c r="LUJ562" s="46"/>
      <c r="LUK562" s="46"/>
      <c r="LUL562" s="46"/>
      <c r="LUM562" s="46"/>
      <c r="LUN562" s="46"/>
      <c r="LUO562" s="46"/>
      <c r="LUP562" s="46"/>
      <c r="LUQ562" s="46"/>
      <c r="LUR562" s="46"/>
      <c r="LUS562" s="46"/>
      <c r="LUT562" s="46"/>
      <c r="LUU562" s="46"/>
      <c r="LUV562" s="46"/>
      <c r="LUW562" s="46"/>
      <c r="LUX562" s="46"/>
      <c r="LUY562" s="46"/>
      <c r="LUZ562" s="46"/>
      <c r="LVA562" s="46"/>
      <c r="LVB562" s="46"/>
      <c r="LVC562" s="46"/>
      <c r="LVD562" s="46"/>
      <c r="LVE562" s="46"/>
      <c r="LVF562" s="46"/>
      <c r="LVG562" s="46"/>
      <c r="LVH562" s="46"/>
      <c r="LVI562" s="46"/>
      <c r="LVJ562" s="46"/>
      <c r="LVK562" s="46"/>
      <c r="LVL562" s="46"/>
      <c r="LVM562" s="46"/>
      <c r="LVN562" s="46"/>
      <c r="LVO562" s="46"/>
      <c r="LVP562" s="46"/>
      <c r="LVQ562" s="46"/>
      <c r="LVR562" s="46"/>
      <c r="LVS562" s="46"/>
      <c r="LVT562" s="46"/>
      <c r="LVU562" s="46"/>
      <c r="LVV562" s="46"/>
      <c r="LVW562" s="46"/>
      <c r="LVX562" s="46"/>
      <c r="LVY562" s="46"/>
      <c r="LVZ562" s="46"/>
      <c r="LWA562" s="46"/>
      <c r="LWB562" s="46"/>
      <c r="LWC562" s="46"/>
      <c r="LWD562" s="46"/>
      <c r="LWE562" s="46"/>
      <c r="LWF562" s="46"/>
      <c r="LWG562" s="46"/>
      <c r="LWH562" s="46"/>
      <c r="LWI562" s="46"/>
      <c r="LWJ562" s="46"/>
      <c r="LWK562" s="46"/>
      <c r="LWL562" s="46"/>
      <c r="LWM562" s="46"/>
      <c r="LWN562" s="46"/>
      <c r="LWO562" s="46"/>
      <c r="LWP562" s="46"/>
      <c r="LWQ562" s="46"/>
      <c r="LWR562" s="46"/>
      <c r="LWS562" s="46"/>
      <c r="LWT562" s="46"/>
      <c r="LWU562" s="46"/>
      <c r="LWV562" s="46"/>
      <c r="LWW562" s="46"/>
      <c r="LWX562" s="46"/>
      <c r="LWY562" s="46"/>
      <c r="LWZ562" s="46"/>
      <c r="LXA562" s="46"/>
      <c r="LXB562" s="46"/>
      <c r="LXC562" s="46"/>
      <c r="LXD562" s="46"/>
      <c r="LXE562" s="46"/>
      <c r="LXF562" s="46"/>
      <c r="LXG562" s="46"/>
      <c r="LXH562" s="46"/>
      <c r="LXI562" s="46"/>
      <c r="LXJ562" s="46"/>
      <c r="LXK562" s="46"/>
      <c r="LXL562" s="46"/>
      <c r="LXM562" s="46"/>
      <c r="LXN562" s="46"/>
      <c r="LXO562" s="46"/>
      <c r="LXP562" s="46"/>
      <c r="LXQ562" s="46"/>
      <c r="LXR562" s="46"/>
      <c r="LXS562" s="46"/>
      <c r="LXT562" s="46"/>
      <c r="LXU562" s="46"/>
      <c r="LXV562" s="46"/>
      <c r="LXW562" s="46"/>
      <c r="LXX562" s="46"/>
      <c r="LXY562" s="46"/>
      <c r="LXZ562" s="46"/>
      <c r="LYA562" s="46"/>
      <c r="LYB562" s="46"/>
      <c r="LYC562" s="46"/>
      <c r="LYD562" s="46"/>
      <c r="LYE562" s="46"/>
      <c r="LYF562" s="46"/>
      <c r="LYG562" s="46"/>
      <c r="LYH562" s="46"/>
      <c r="LYI562" s="46"/>
      <c r="LYJ562" s="46"/>
      <c r="LYK562" s="46"/>
      <c r="LYL562" s="46"/>
      <c r="LYM562" s="46"/>
      <c r="LYN562" s="46"/>
      <c r="LYO562" s="46"/>
      <c r="LYP562" s="46"/>
      <c r="LYQ562" s="46"/>
      <c r="LYR562" s="46"/>
      <c r="LYS562" s="46"/>
      <c r="LYT562" s="46"/>
      <c r="LYU562" s="46"/>
      <c r="LYV562" s="46"/>
      <c r="LYW562" s="46"/>
      <c r="LYX562" s="46"/>
      <c r="LYY562" s="46"/>
      <c r="LYZ562" s="46"/>
      <c r="LZA562" s="46"/>
      <c r="LZB562" s="46"/>
      <c r="LZC562" s="46"/>
      <c r="LZD562" s="46"/>
      <c r="LZE562" s="46"/>
      <c r="LZF562" s="46"/>
      <c r="LZG562" s="46"/>
      <c r="LZH562" s="46"/>
      <c r="LZI562" s="46"/>
      <c r="LZJ562" s="46"/>
      <c r="LZK562" s="46"/>
      <c r="LZL562" s="46"/>
      <c r="LZM562" s="46"/>
      <c r="LZN562" s="46"/>
      <c r="LZO562" s="46"/>
      <c r="LZP562" s="46"/>
      <c r="LZQ562" s="46"/>
      <c r="LZR562" s="46"/>
      <c r="LZS562" s="46"/>
      <c r="LZT562" s="46"/>
      <c r="LZU562" s="46"/>
      <c r="LZV562" s="46"/>
      <c r="LZW562" s="46"/>
      <c r="LZX562" s="46"/>
      <c r="LZY562" s="46"/>
      <c r="LZZ562" s="46"/>
      <c r="MAA562" s="46"/>
      <c r="MAB562" s="46"/>
      <c r="MAC562" s="46"/>
      <c r="MAD562" s="46"/>
      <c r="MAE562" s="46"/>
      <c r="MAF562" s="46"/>
      <c r="MAG562" s="46"/>
      <c r="MAH562" s="46"/>
      <c r="MAI562" s="46"/>
      <c r="MAJ562" s="46"/>
      <c r="MAK562" s="46"/>
      <c r="MAL562" s="46"/>
      <c r="MAM562" s="46"/>
      <c r="MAN562" s="46"/>
      <c r="MAO562" s="46"/>
      <c r="MAP562" s="46"/>
      <c r="MAQ562" s="46"/>
      <c r="MAR562" s="46"/>
      <c r="MAS562" s="46"/>
      <c r="MAT562" s="46"/>
      <c r="MAU562" s="46"/>
      <c r="MAV562" s="46"/>
      <c r="MAW562" s="46"/>
      <c r="MAX562" s="46"/>
      <c r="MAY562" s="46"/>
      <c r="MAZ562" s="46"/>
      <c r="MBA562" s="46"/>
      <c r="MBB562" s="46"/>
      <c r="MBC562" s="46"/>
      <c r="MBD562" s="46"/>
      <c r="MBE562" s="46"/>
      <c r="MBF562" s="46"/>
      <c r="MBG562" s="46"/>
      <c r="MBH562" s="46"/>
      <c r="MBI562" s="46"/>
      <c r="MBJ562" s="46"/>
      <c r="MBK562" s="46"/>
      <c r="MBL562" s="46"/>
      <c r="MBM562" s="46"/>
      <c r="MBN562" s="46"/>
      <c r="MBO562" s="46"/>
      <c r="MBP562" s="46"/>
      <c r="MBQ562" s="46"/>
      <c r="MBR562" s="46"/>
      <c r="MBS562" s="46"/>
      <c r="MBT562" s="46"/>
      <c r="MBU562" s="46"/>
      <c r="MBV562" s="46"/>
      <c r="MBW562" s="46"/>
      <c r="MBX562" s="46"/>
      <c r="MBY562" s="46"/>
      <c r="MBZ562" s="46"/>
      <c r="MCA562" s="46"/>
      <c r="MCB562" s="46"/>
      <c r="MCC562" s="46"/>
      <c r="MCD562" s="46"/>
      <c r="MCE562" s="46"/>
      <c r="MCF562" s="46"/>
      <c r="MCG562" s="46"/>
      <c r="MCH562" s="46"/>
      <c r="MCI562" s="46"/>
      <c r="MCJ562" s="46"/>
      <c r="MCK562" s="46"/>
      <c r="MCL562" s="46"/>
      <c r="MCM562" s="46"/>
      <c r="MCN562" s="46"/>
      <c r="MCO562" s="46"/>
      <c r="MCP562" s="46"/>
      <c r="MCQ562" s="46"/>
      <c r="MCR562" s="46"/>
      <c r="MCS562" s="46"/>
      <c r="MCT562" s="46"/>
      <c r="MCU562" s="46"/>
      <c r="MCV562" s="46"/>
      <c r="MCW562" s="46"/>
      <c r="MCX562" s="46"/>
      <c r="MCY562" s="46"/>
      <c r="MCZ562" s="46"/>
      <c r="MDA562" s="46"/>
      <c r="MDB562" s="46"/>
      <c r="MDC562" s="46"/>
      <c r="MDD562" s="46"/>
      <c r="MDE562" s="46"/>
      <c r="MDF562" s="46"/>
      <c r="MDG562" s="46"/>
      <c r="MDH562" s="46"/>
      <c r="MDI562" s="46"/>
      <c r="MDJ562" s="46"/>
      <c r="MDK562" s="46"/>
      <c r="MDL562" s="46"/>
      <c r="MDM562" s="46"/>
      <c r="MDN562" s="46"/>
      <c r="MDO562" s="46"/>
      <c r="MDP562" s="46"/>
      <c r="MDQ562" s="46"/>
      <c r="MDR562" s="46"/>
      <c r="MDS562" s="46"/>
      <c r="MDT562" s="46"/>
      <c r="MDU562" s="46"/>
      <c r="MDV562" s="46"/>
      <c r="MDW562" s="46"/>
      <c r="MDX562" s="46"/>
      <c r="MDY562" s="46"/>
      <c r="MDZ562" s="46"/>
      <c r="MEA562" s="46"/>
      <c r="MEB562" s="46"/>
      <c r="MEC562" s="46"/>
      <c r="MED562" s="46"/>
      <c r="MEE562" s="46"/>
      <c r="MEF562" s="46"/>
      <c r="MEG562" s="46"/>
      <c r="MEH562" s="46"/>
      <c r="MEI562" s="46"/>
      <c r="MEJ562" s="46"/>
      <c r="MEK562" s="46"/>
      <c r="MEL562" s="46"/>
      <c r="MEM562" s="46"/>
      <c r="MEN562" s="46"/>
      <c r="MEO562" s="46"/>
      <c r="MEP562" s="46"/>
      <c r="MEQ562" s="46"/>
      <c r="MER562" s="46"/>
      <c r="MES562" s="46"/>
      <c r="MET562" s="46"/>
      <c r="MEU562" s="46"/>
      <c r="MEV562" s="46"/>
      <c r="MEW562" s="46"/>
      <c r="MEX562" s="46"/>
      <c r="MEY562" s="46"/>
      <c r="MEZ562" s="46"/>
      <c r="MFA562" s="46"/>
      <c r="MFB562" s="46"/>
      <c r="MFC562" s="46"/>
      <c r="MFD562" s="46"/>
      <c r="MFE562" s="46"/>
      <c r="MFF562" s="46"/>
      <c r="MFG562" s="46"/>
      <c r="MFH562" s="46"/>
      <c r="MFI562" s="46"/>
      <c r="MFJ562" s="46"/>
      <c r="MFK562" s="46"/>
      <c r="MFL562" s="46"/>
      <c r="MFM562" s="46"/>
      <c r="MFN562" s="46"/>
      <c r="MFO562" s="46"/>
      <c r="MFP562" s="46"/>
      <c r="MFQ562" s="46"/>
      <c r="MFR562" s="46"/>
      <c r="MFS562" s="46"/>
      <c r="MFT562" s="46"/>
      <c r="MFU562" s="46"/>
      <c r="MFV562" s="46"/>
      <c r="MFW562" s="46"/>
      <c r="MFX562" s="46"/>
      <c r="MFY562" s="46"/>
      <c r="MFZ562" s="46"/>
      <c r="MGA562" s="46"/>
      <c r="MGB562" s="46"/>
      <c r="MGC562" s="46"/>
      <c r="MGD562" s="46"/>
      <c r="MGE562" s="46"/>
      <c r="MGF562" s="46"/>
      <c r="MGG562" s="46"/>
      <c r="MGH562" s="46"/>
      <c r="MGI562" s="46"/>
      <c r="MGJ562" s="46"/>
      <c r="MGK562" s="46"/>
      <c r="MGL562" s="46"/>
      <c r="MGM562" s="46"/>
      <c r="MGN562" s="46"/>
      <c r="MGO562" s="46"/>
      <c r="MGP562" s="46"/>
      <c r="MGQ562" s="46"/>
      <c r="MGR562" s="46"/>
      <c r="MGS562" s="46"/>
      <c r="MGT562" s="46"/>
      <c r="MGU562" s="46"/>
      <c r="MGV562" s="46"/>
      <c r="MGW562" s="46"/>
      <c r="MGX562" s="46"/>
      <c r="MGY562" s="46"/>
      <c r="MGZ562" s="46"/>
      <c r="MHA562" s="46"/>
      <c r="MHB562" s="46"/>
      <c r="MHC562" s="46"/>
      <c r="MHD562" s="46"/>
      <c r="MHE562" s="46"/>
      <c r="MHF562" s="46"/>
      <c r="MHG562" s="46"/>
      <c r="MHH562" s="46"/>
      <c r="MHI562" s="46"/>
      <c r="MHJ562" s="46"/>
      <c r="MHK562" s="46"/>
      <c r="MHL562" s="46"/>
      <c r="MHM562" s="46"/>
      <c r="MHN562" s="46"/>
      <c r="MHO562" s="46"/>
      <c r="MHP562" s="46"/>
      <c r="MHQ562" s="46"/>
      <c r="MHR562" s="46"/>
      <c r="MHS562" s="46"/>
      <c r="MHT562" s="46"/>
      <c r="MHU562" s="46"/>
      <c r="MHV562" s="46"/>
      <c r="MHW562" s="46"/>
      <c r="MHX562" s="46"/>
      <c r="MHY562" s="46"/>
      <c r="MHZ562" s="46"/>
      <c r="MIA562" s="46"/>
      <c r="MIB562" s="46"/>
      <c r="MIC562" s="46"/>
      <c r="MID562" s="46"/>
      <c r="MIE562" s="46"/>
      <c r="MIF562" s="46"/>
      <c r="MIG562" s="46"/>
      <c r="MIH562" s="46"/>
      <c r="MII562" s="46"/>
      <c r="MIJ562" s="46"/>
      <c r="MIK562" s="46"/>
      <c r="MIL562" s="46"/>
      <c r="MIM562" s="46"/>
      <c r="MIN562" s="46"/>
      <c r="MIO562" s="46"/>
      <c r="MIP562" s="46"/>
      <c r="MIQ562" s="46"/>
      <c r="MIR562" s="46"/>
      <c r="MIS562" s="46"/>
      <c r="MIT562" s="46"/>
      <c r="MIU562" s="46"/>
      <c r="MIV562" s="46"/>
      <c r="MIW562" s="46"/>
      <c r="MIX562" s="46"/>
      <c r="MIY562" s="46"/>
      <c r="MIZ562" s="46"/>
      <c r="MJA562" s="46"/>
      <c r="MJB562" s="46"/>
      <c r="MJC562" s="46"/>
      <c r="MJD562" s="46"/>
      <c r="MJE562" s="46"/>
      <c r="MJF562" s="46"/>
      <c r="MJG562" s="46"/>
      <c r="MJH562" s="46"/>
      <c r="MJI562" s="46"/>
      <c r="MJJ562" s="46"/>
      <c r="MJK562" s="46"/>
      <c r="MJL562" s="46"/>
      <c r="MJM562" s="46"/>
      <c r="MJN562" s="46"/>
      <c r="MJO562" s="46"/>
      <c r="MJP562" s="46"/>
      <c r="MJQ562" s="46"/>
      <c r="MJR562" s="46"/>
      <c r="MJS562" s="46"/>
      <c r="MJT562" s="46"/>
      <c r="MJU562" s="46"/>
      <c r="MJV562" s="46"/>
      <c r="MJW562" s="46"/>
      <c r="MJX562" s="46"/>
      <c r="MJY562" s="46"/>
      <c r="MJZ562" s="46"/>
      <c r="MKA562" s="46"/>
      <c r="MKB562" s="46"/>
      <c r="MKC562" s="46"/>
      <c r="MKD562" s="46"/>
      <c r="MKE562" s="46"/>
      <c r="MKF562" s="46"/>
      <c r="MKG562" s="46"/>
      <c r="MKH562" s="46"/>
      <c r="MKI562" s="46"/>
      <c r="MKJ562" s="46"/>
      <c r="MKK562" s="46"/>
      <c r="MKL562" s="46"/>
      <c r="MKM562" s="46"/>
      <c r="MKN562" s="46"/>
      <c r="MKO562" s="46"/>
      <c r="MKP562" s="46"/>
      <c r="MKQ562" s="46"/>
      <c r="MKR562" s="46"/>
      <c r="MKS562" s="46"/>
      <c r="MKT562" s="46"/>
      <c r="MKU562" s="46"/>
      <c r="MKV562" s="46"/>
      <c r="MKW562" s="46"/>
      <c r="MKX562" s="46"/>
      <c r="MKY562" s="46"/>
      <c r="MKZ562" s="46"/>
      <c r="MLA562" s="46"/>
      <c r="MLB562" s="46"/>
      <c r="MLC562" s="46"/>
      <c r="MLD562" s="46"/>
      <c r="MLE562" s="46"/>
      <c r="MLF562" s="46"/>
      <c r="MLG562" s="46"/>
      <c r="MLH562" s="46"/>
      <c r="MLI562" s="46"/>
      <c r="MLJ562" s="46"/>
      <c r="MLK562" s="46"/>
      <c r="MLL562" s="46"/>
      <c r="MLM562" s="46"/>
      <c r="MLN562" s="46"/>
      <c r="MLO562" s="46"/>
      <c r="MLP562" s="46"/>
      <c r="MLQ562" s="46"/>
      <c r="MLR562" s="46"/>
      <c r="MLS562" s="46"/>
      <c r="MLT562" s="46"/>
      <c r="MLU562" s="46"/>
      <c r="MLV562" s="46"/>
      <c r="MLW562" s="46"/>
      <c r="MLX562" s="46"/>
      <c r="MLY562" s="46"/>
      <c r="MLZ562" s="46"/>
      <c r="MMA562" s="46"/>
      <c r="MMB562" s="46"/>
      <c r="MMC562" s="46"/>
      <c r="MMD562" s="46"/>
      <c r="MME562" s="46"/>
      <c r="MMF562" s="46"/>
      <c r="MMG562" s="46"/>
      <c r="MMH562" s="46"/>
      <c r="MMI562" s="46"/>
      <c r="MMJ562" s="46"/>
      <c r="MMK562" s="46"/>
      <c r="MML562" s="46"/>
      <c r="MMM562" s="46"/>
      <c r="MMN562" s="46"/>
      <c r="MMO562" s="46"/>
      <c r="MMP562" s="46"/>
      <c r="MMQ562" s="46"/>
      <c r="MMR562" s="46"/>
      <c r="MMS562" s="46"/>
      <c r="MMT562" s="46"/>
      <c r="MMU562" s="46"/>
      <c r="MMV562" s="46"/>
      <c r="MMW562" s="46"/>
      <c r="MMX562" s="46"/>
      <c r="MMY562" s="46"/>
      <c r="MMZ562" s="46"/>
      <c r="MNA562" s="46"/>
      <c r="MNB562" s="46"/>
      <c r="MNC562" s="46"/>
      <c r="MND562" s="46"/>
      <c r="MNE562" s="46"/>
      <c r="MNF562" s="46"/>
      <c r="MNG562" s="46"/>
      <c r="MNH562" s="46"/>
      <c r="MNI562" s="46"/>
      <c r="MNJ562" s="46"/>
      <c r="MNK562" s="46"/>
      <c r="MNL562" s="46"/>
      <c r="MNM562" s="46"/>
      <c r="MNN562" s="46"/>
      <c r="MNO562" s="46"/>
      <c r="MNP562" s="46"/>
      <c r="MNQ562" s="46"/>
      <c r="MNR562" s="46"/>
      <c r="MNS562" s="46"/>
      <c r="MNT562" s="46"/>
      <c r="MNU562" s="46"/>
      <c r="MNV562" s="46"/>
      <c r="MNW562" s="46"/>
      <c r="MNX562" s="46"/>
      <c r="MNY562" s="46"/>
      <c r="MNZ562" s="46"/>
      <c r="MOA562" s="46"/>
      <c r="MOB562" s="46"/>
      <c r="MOC562" s="46"/>
      <c r="MOD562" s="46"/>
      <c r="MOE562" s="46"/>
      <c r="MOF562" s="46"/>
      <c r="MOG562" s="46"/>
      <c r="MOH562" s="46"/>
      <c r="MOI562" s="46"/>
      <c r="MOJ562" s="46"/>
      <c r="MOK562" s="46"/>
      <c r="MOL562" s="46"/>
      <c r="MOM562" s="46"/>
      <c r="MON562" s="46"/>
      <c r="MOO562" s="46"/>
      <c r="MOP562" s="46"/>
      <c r="MOQ562" s="46"/>
      <c r="MOR562" s="46"/>
      <c r="MOS562" s="46"/>
      <c r="MOT562" s="46"/>
      <c r="MOU562" s="46"/>
      <c r="MOV562" s="46"/>
      <c r="MOW562" s="46"/>
      <c r="MOX562" s="46"/>
      <c r="MOY562" s="46"/>
      <c r="MOZ562" s="46"/>
      <c r="MPA562" s="46"/>
      <c r="MPB562" s="46"/>
      <c r="MPC562" s="46"/>
      <c r="MPD562" s="46"/>
      <c r="MPE562" s="46"/>
      <c r="MPF562" s="46"/>
      <c r="MPG562" s="46"/>
      <c r="MPH562" s="46"/>
      <c r="MPI562" s="46"/>
      <c r="MPJ562" s="46"/>
      <c r="MPK562" s="46"/>
      <c r="MPL562" s="46"/>
      <c r="MPM562" s="46"/>
      <c r="MPN562" s="46"/>
      <c r="MPO562" s="46"/>
      <c r="MPP562" s="46"/>
      <c r="MPQ562" s="46"/>
      <c r="MPR562" s="46"/>
      <c r="MPS562" s="46"/>
      <c r="MPT562" s="46"/>
      <c r="MPU562" s="46"/>
      <c r="MPV562" s="46"/>
      <c r="MPW562" s="46"/>
      <c r="MPX562" s="46"/>
      <c r="MPY562" s="46"/>
      <c r="MPZ562" s="46"/>
      <c r="MQA562" s="46"/>
      <c r="MQB562" s="46"/>
      <c r="MQC562" s="46"/>
      <c r="MQD562" s="46"/>
      <c r="MQE562" s="46"/>
      <c r="MQF562" s="46"/>
      <c r="MQG562" s="46"/>
      <c r="MQH562" s="46"/>
      <c r="MQI562" s="46"/>
      <c r="MQJ562" s="46"/>
      <c r="MQK562" s="46"/>
      <c r="MQL562" s="46"/>
      <c r="MQM562" s="46"/>
      <c r="MQN562" s="46"/>
      <c r="MQO562" s="46"/>
      <c r="MQP562" s="46"/>
      <c r="MQQ562" s="46"/>
      <c r="MQR562" s="46"/>
      <c r="MQS562" s="46"/>
      <c r="MQT562" s="46"/>
      <c r="MQU562" s="46"/>
      <c r="MQV562" s="46"/>
      <c r="MQW562" s="46"/>
      <c r="MQX562" s="46"/>
      <c r="MQY562" s="46"/>
      <c r="MQZ562" s="46"/>
      <c r="MRA562" s="46"/>
      <c r="MRB562" s="46"/>
      <c r="MRC562" s="46"/>
      <c r="MRD562" s="46"/>
      <c r="MRE562" s="46"/>
      <c r="MRF562" s="46"/>
      <c r="MRG562" s="46"/>
      <c r="MRH562" s="46"/>
      <c r="MRI562" s="46"/>
      <c r="MRJ562" s="46"/>
      <c r="MRK562" s="46"/>
      <c r="MRL562" s="46"/>
      <c r="MRM562" s="46"/>
      <c r="MRN562" s="46"/>
      <c r="MRO562" s="46"/>
      <c r="MRP562" s="46"/>
      <c r="MRQ562" s="46"/>
      <c r="MRR562" s="46"/>
      <c r="MRS562" s="46"/>
      <c r="MRT562" s="46"/>
      <c r="MRU562" s="46"/>
      <c r="MRV562" s="46"/>
      <c r="MRW562" s="46"/>
      <c r="MRX562" s="46"/>
      <c r="MRY562" s="46"/>
      <c r="MRZ562" s="46"/>
      <c r="MSA562" s="46"/>
      <c r="MSB562" s="46"/>
      <c r="MSC562" s="46"/>
      <c r="MSD562" s="46"/>
      <c r="MSE562" s="46"/>
      <c r="MSF562" s="46"/>
      <c r="MSG562" s="46"/>
      <c r="MSH562" s="46"/>
      <c r="MSI562" s="46"/>
      <c r="MSJ562" s="46"/>
      <c r="MSK562" s="46"/>
      <c r="MSL562" s="46"/>
      <c r="MSM562" s="46"/>
      <c r="MSN562" s="46"/>
      <c r="MSO562" s="46"/>
      <c r="MSP562" s="46"/>
      <c r="MSQ562" s="46"/>
      <c r="MSR562" s="46"/>
      <c r="MSS562" s="46"/>
      <c r="MST562" s="46"/>
      <c r="MSU562" s="46"/>
      <c r="MSV562" s="46"/>
      <c r="MSW562" s="46"/>
      <c r="MSX562" s="46"/>
      <c r="MSY562" s="46"/>
      <c r="MSZ562" s="46"/>
      <c r="MTA562" s="46"/>
      <c r="MTB562" s="46"/>
      <c r="MTC562" s="46"/>
      <c r="MTD562" s="46"/>
      <c r="MTE562" s="46"/>
      <c r="MTF562" s="46"/>
      <c r="MTG562" s="46"/>
      <c r="MTH562" s="46"/>
      <c r="MTI562" s="46"/>
      <c r="MTJ562" s="46"/>
      <c r="MTK562" s="46"/>
      <c r="MTL562" s="46"/>
      <c r="MTM562" s="46"/>
      <c r="MTN562" s="46"/>
      <c r="MTO562" s="46"/>
      <c r="MTP562" s="46"/>
      <c r="MTQ562" s="46"/>
      <c r="MTR562" s="46"/>
      <c r="MTS562" s="46"/>
      <c r="MTT562" s="46"/>
      <c r="MTU562" s="46"/>
      <c r="MTV562" s="46"/>
      <c r="MTW562" s="46"/>
      <c r="MTX562" s="46"/>
      <c r="MTY562" s="46"/>
      <c r="MTZ562" s="46"/>
      <c r="MUA562" s="46"/>
      <c r="MUB562" s="46"/>
      <c r="MUC562" s="46"/>
      <c r="MUD562" s="46"/>
      <c r="MUE562" s="46"/>
      <c r="MUF562" s="46"/>
      <c r="MUG562" s="46"/>
      <c r="MUH562" s="46"/>
      <c r="MUI562" s="46"/>
      <c r="MUJ562" s="46"/>
      <c r="MUK562" s="46"/>
      <c r="MUL562" s="46"/>
      <c r="MUM562" s="46"/>
      <c r="MUN562" s="46"/>
      <c r="MUO562" s="46"/>
      <c r="MUP562" s="46"/>
      <c r="MUQ562" s="46"/>
      <c r="MUR562" s="46"/>
      <c r="MUS562" s="46"/>
      <c r="MUT562" s="46"/>
      <c r="MUU562" s="46"/>
      <c r="MUV562" s="46"/>
      <c r="MUW562" s="46"/>
      <c r="MUX562" s="46"/>
      <c r="MUY562" s="46"/>
      <c r="MUZ562" s="46"/>
      <c r="MVA562" s="46"/>
      <c r="MVB562" s="46"/>
      <c r="MVC562" s="46"/>
      <c r="MVD562" s="46"/>
      <c r="MVE562" s="46"/>
      <c r="MVF562" s="46"/>
      <c r="MVG562" s="46"/>
      <c r="MVH562" s="46"/>
      <c r="MVI562" s="46"/>
      <c r="MVJ562" s="46"/>
      <c r="MVK562" s="46"/>
      <c r="MVL562" s="46"/>
      <c r="MVM562" s="46"/>
      <c r="MVN562" s="46"/>
      <c r="MVO562" s="46"/>
      <c r="MVP562" s="46"/>
      <c r="MVQ562" s="46"/>
      <c r="MVR562" s="46"/>
      <c r="MVS562" s="46"/>
      <c r="MVT562" s="46"/>
      <c r="MVU562" s="46"/>
      <c r="MVV562" s="46"/>
      <c r="MVW562" s="46"/>
      <c r="MVX562" s="46"/>
      <c r="MVY562" s="46"/>
      <c r="MVZ562" s="46"/>
      <c r="MWA562" s="46"/>
      <c r="MWB562" s="46"/>
      <c r="MWC562" s="46"/>
      <c r="MWD562" s="46"/>
      <c r="MWE562" s="46"/>
      <c r="MWF562" s="46"/>
      <c r="MWG562" s="46"/>
      <c r="MWH562" s="46"/>
      <c r="MWI562" s="46"/>
      <c r="MWJ562" s="46"/>
      <c r="MWK562" s="46"/>
      <c r="MWL562" s="46"/>
      <c r="MWM562" s="46"/>
      <c r="MWN562" s="46"/>
      <c r="MWO562" s="46"/>
      <c r="MWP562" s="46"/>
      <c r="MWQ562" s="46"/>
      <c r="MWR562" s="46"/>
      <c r="MWS562" s="46"/>
      <c r="MWT562" s="46"/>
      <c r="MWU562" s="46"/>
      <c r="MWV562" s="46"/>
      <c r="MWW562" s="46"/>
      <c r="MWX562" s="46"/>
      <c r="MWY562" s="46"/>
      <c r="MWZ562" s="46"/>
      <c r="MXA562" s="46"/>
      <c r="MXB562" s="46"/>
      <c r="MXC562" s="46"/>
      <c r="MXD562" s="46"/>
      <c r="MXE562" s="46"/>
      <c r="MXF562" s="46"/>
      <c r="MXG562" s="46"/>
      <c r="MXH562" s="46"/>
      <c r="MXI562" s="46"/>
      <c r="MXJ562" s="46"/>
      <c r="MXK562" s="46"/>
      <c r="MXL562" s="46"/>
      <c r="MXM562" s="46"/>
      <c r="MXN562" s="46"/>
      <c r="MXO562" s="46"/>
      <c r="MXP562" s="46"/>
      <c r="MXQ562" s="46"/>
      <c r="MXR562" s="46"/>
      <c r="MXS562" s="46"/>
      <c r="MXT562" s="46"/>
      <c r="MXU562" s="46"/>
      <c r="MXV562" s="46"/>
      <c r="MXW562" s="46"/>
      <c r="MXX562" s="46"/>
      <c r="MXY562" s="46"/>
      <c r="MXZ562" s="46"/>
      <c r="MYA562" s="46"/>
      <c r="MYB562" s="46"/>
      <c r="MYC562" s="46"/>
      <c r="MYD562" s="46"/>
      <c r="MYE562" s="46"/>
      <c r="MYF562" s="46"/>
      <c r="MYG562" s="46"/>
      <c r="MYH562" s="46"/>
      <c r="MYI562" s="46"/>
      <c r="MYJ562" s="46"/>
      <c r="MYK562" s="46"/>
      <c r="MYL562" s="46"/>
      <c r="MYM562" s="46"/>
      <c r="MYN562" s="46"/>
      <c r="MYO562" s="46"/>
      <c r="MYP562" s="46"/>
      <c r="MYQ562" s="46"/>
      <c r="MYR562" s="46"/>
      <c r="MYS562" s="46"/>
      <c r="MYT562" s="46"/>
      <c r="MYU562" s="46"/>
      <c r="MYV562" s="46"/>
      <c r="MYW562" s="46"/>
      <c r="MYX562" s="46"/>
      <c r="MYY562" s="46"/>
      <c r="MYZ562" s="46"/>
      <c r="MZA562" s="46"/>
      <c r="MZB562" s="46"/>
      <c r="MZC562" s="46"/>
      <c r="MZD562" s="46"/>
      <c r="MZE562" s="46"/>
      <c r="MZF562" s="46"/>
      <c r="MZG562" s="46"/>
      <c r="MZH562" s="46"/>
      <c r="MZI562" s="46"/>
      <c r="MZJ562" s="46"/>
      <c r="MZK562" s="46"/>
      <c r="MZL562" s="46"/>
      <c r="MZM562" s="46"/>
      <c r="MZN562" s="46"/>
      <c r="MZO562" s="46"/>
      <c r="MZP562" s="46"/>
      <c r="MZQ562" s="46"/>
      <c r="MZR562" s="46"/>
      <c r="MZS562" s="46"/>
      <c r="MZT562" s="46"/>
      <c r="MZU562" s="46"/>
      <c r="MZV562" s="46"/>
      <c r="MZW562" s="46"/>
      <c r="MZX562" s="46"/>
      <c r="MZY562" s="46"/>
      <c r="MZZ562" s="46"/>
      <c r="NAA562" s="46"/>
      <c r="NAB562" s="46"/>
      <c r="NAC562" s="46"/>
      <c r="NAD562" s="46"/>
      <c r="NAE562" s="46"/>
      <c r="NAF562" s="46"/>
      <c r="NAG562" s="46"/>
      <c r="NAH562" s="46"/>
      <c r="NAI562" s="46"/>
      <c r="NAJ562" s="46"/>
      <c r="NAK562" s="46"/>
      <c r="NAL562" s="46"/>
      <c r="NAM562" s="46"/>
      <c r="NAN562" s="46"/>
      <c r="NAO562" s="46"/>
      <c r="NAP562" s="46"/>
      <c r="NAQ562" s="46"/>
      <c r="NAR562" s="46"/>
      <c r="NAS562" s="46"/>
      <c r="NAT562" s="46"/>
      <c r="NAU562" s="46"/>
      <c r="NAV562" s="46"/>
      <c r="NAW562" s="46"/>
      <c r="NAX562" s="46"/>
      <c r="NAY562" s="46"/>
      <c r="NAZ562" s="46"/>
      <c r="NBA562" s="46"/>
      <c r="NBB562" s="46"/>
      <c r="NBC562" s="46"/>
      <c r="NBD562" s="46"/>
      <c r="NBE562" s="46"/>
      <c r="NBF562" s="46"/>
      <c r="NBG562" s="46"/>
      <c r="NBH562" s="46"/>
      <c r="NBI562" s="46"/>
      <c r="NBJ562" s="46"/>
      <c r="NBK562" s="46"/>
      <c r="NBL562" s="46"/>
      <c r="NBM562" s="46"/>
      <c r="NBN562" s="46"/>
      <c r="NBO562" s="46"/>
      <c r="NBP562" s="46"/>
      <c r="NBQ562" s="46"/>
      <c r="NBR562" s="46"/>
      <c r="NBS562" s="46"/>
      <c r="NBT562" s="46"/>
      <c r="NBU562" s="46"/>
      <c r="NBV562" s="46"/>
      <c r="NBW562" s="46"/>
      <c r="NBX562" s="46"/>
      <c r="NBY562" s="46"/>
      <c r="NBZ562" s="46"/>
      <c r="NCA562" s="46"/>
      <c r="NCB562" s="46"/>
      <c r="NCC562" s="46"/>
      <c r="NCD562" s="46"/>
      <c r="NCE562" s="46"/>
      <c r="NCF562" s="46"/>
      <c r="NCG562" s="46"/>
      <c r="NCH562" s="46"/>
      <c r="NCI562" s="46"/>
      <c r="NCJ562" s="46"/>
      <c r="NCK562" s="46"/>
      <c r="NCL562" s="46"/>
      <c r="NCM562" s="46"/>
      <c r="NCN562" s="46"/>
      <c r="NCO562" s="46"/>
      <c r="NCP562" s="46"/>
      <c r="NCQ562" s="46"/>
      <c r="NCR562" s="46"/>
      <c r="NCS562" s="46"/>
      <c r="NCT562" s="46"/>
      <c r="NCU562" s="46"/>
      <c r="NCV562" s="46"/>
      <c r="NCW562" s="46"/>
      <c r="NCX562" s="46"/>
      <c r="NCY562" s="46"/>
      <c r="NCZ562" s="46"/>
      <c r="NDA562" s="46"/>
      <c r="NDB562" s="46"/>
      <c r="NDC562" s="46"/>
      <c r="NDD562" s="46"/>
      <c r="NDE562" s="46"/>
      <c r="NDF562" s="46"/>
      <c r="NDG562" s="46"/>
      <c r="NDH562" s="46"/>
      <c r="NDI562" s="46"/>
      <c r="NDJ562" s="46"/>
      <c r="NDK562" s="46"/>
      <c r="NDL562" s="46"/>
      <c r="NDM562" s="46"/>
      <c r="NDN562" s="46"/>
      <c r="NDO562" s="46"/>
      <c r="NDP562" s="46"/>
      <c r="NDQ562" s="46"/>
      <c r="NDR562" s="46"/>
      <c r="NDS562" s="46"/>
      <c r="NDT562" s="46"/>
      <c r="NDU562" s="46"/>
      <c r="NDV562" s="46"/>
      <c r="NDW562" s="46"/>
      <c r="NDX562" s="46"/>
      <c r="NDY562" s="46"/>
      <c r="NDZ562" s="46"/>
      <c r="NEA562" s="46"/>
      <c r="NEB562" s="46"/>
      <c r="NEC562" s="46"/>
      <c r="NED562" s="46"/>
      <c r="NEE562" s="46"/>
      <c r="NEF562" s="46"/>
      <c r="NEG562" s="46"/>
      <c r="NEH562" s="46"/>
      <c r="NEI562" s="46"/>
      <c r="NEJ562" s="46"/>
      <c r="NEK562" s="46"/>
      <c r="NEL562" s="46"/>
      <c r="NEM562" s="46"/>
      <c r="NEN562" s="46"/>
      <c r="NEO562" s="46"/>
      <c r="NEP562" s="46"/>
      <c r="NEQ562" s="46"/>
      <c r="NER562" s="46"/>
      <c r="NES562" s="46"/>
      <c r="NET562" s="46"/>
      <c r="NEU562" s="46"/>
      <c r="NEV562" s="46"/>
      <c r="NEW562" s="46"/>
      <c r="NEX562" s="46"/>
      <c r="NEY562" s="46"/>
      <c r="NEZ562" s="46"/>
      <c r="NFA562" s="46"/>
      <c r="NFB562" s="46"/>
      <c r="NFC562" s="46"/>
      <c r="NFD562" s="46"/>
      <c r="NFE562" s="46"/>
      <c r="NFF562" s="46"/>
      <c r="NFG562" s="46"/>
      <c r="NFH562" s="46"/>
      <c r="NFI562" s="46"/>
      <c r="NFJ562" s="46"/>
      <c r="NFK562" s="46"/>
      <c r="NFL562" s="46"/>
      <c r="NFM562" s="46"/>
      <c r="NFN562" s="46"/>
      <c r="NFO562" s="46"/>
      <c r="NFP562" s="46"/>
      <c r="NFQ562" s="46"/>
      <c r="NFR562" s="46"/>
      <c r="NFS562" s="46"/>
      <c r="NFT562" s="46"/>
      <c r="NFU562" s="46"/>
      <c r="NFV562" s="46"/>
      <c r="NFW562" s="46"/>
      <c r="NFX562" s="46"/>
      <c r="NFY562" s="46"/>
      <c r="NFZ562" s="46"/>
      <c r="NGA562" s="46"/>
      <c r="NGB562" s="46"/>
      <c r="NGC562" s="46"/>
      <c r="NGD562" s="46"/>
      <c r="NGE562" s="46"/>
      <c r="NGF562" s="46"/>
      <c r="NGG562" s="46"/>
      <c r="NGH562" s="46"/>
      <c r="NGI562" s="46"/>
      <c r="NGJ562" s="46"/>
      <c r="NGK562" s="46"/>
      <c r="NGL562" s="46"/>
      <c r="NGM562" s="46"/>
      <c r="NGN562" s="46"/>
      <c r="NGO562" s="46"/>
      <c r="NGP562" s="46"/>
      <c r="NGQ562" s="46"/>
      <c r="NGR562" s="46"/>
      <c r="NGS562" s="46"/>
      <c r="NGT562" s="46"/>
      <c r="NGU562" s="46"/>
      <c r="NGV562" s="46"/>
      <c r="NGW562" s="46"/>
      <c r="NGX562" s="46"/>
      <c r="NGY562" s="46"/>
      <c r="NGZ562" s="46"/>
      <c r="NHA562" s="46"/>
      <c r="NHB562" s="46"/>
      <c r="NHC562" s="46"/>
      <c r="NHD562" s="46"/>
      <c r="NHE562" s="46"/>
      <c r="NHF562" s="46"/>
      <c r="NHG562" s="46"/>
      <c r="NHH562" s="46"/>
      <c r="NHI562" s="46"/>
      <c r="NHJ562" s="46"/>
      <c r="NHK562" s="46"/>
      <c r="NHL562" s="46"/>
      <c r="NHM562" s="46"/>
      <c r="NHN562" s="46"/>
      <c r="NHO562" s="46"/>
      <c r="NHP562" s="46"/>
      <c r="NHQ562" s="46"/>
      <c r="NHR562" s="46"/>
      <c r="NHS562" s="46"/>
      <c r="NHT562" s="46"/>
      <c r="NHU562" s="46"/>
      <c r="NHV562" s="46"/>
      <c r="NHW562" s="46"/>
      <c r="NHX562" s="46"/>
      <c r="NHY562" s="46"/>
      <c r="NHZ562" s="46"/>
      <c r="NIA562" s="46"/>
      <c r="NIB562" s="46"/>
      <c r="NIC562" s="46"/>
      <c r="NID562" s="46"/>
      <c r="NIE562" s="46"/>
      <c r="NIF562" s="46"/>
      <c r="NIG562" s="46"/>
      <c r="NIH562" s="46"/>
      <c r="NII562" s="46"/>
      <c r="NIJ562" s="46"/>
      <c r="NIK562" s="46"/>
      <c r="NIL562" s="46"/>
      <c r="NIM562" s="46"/>
      <c r="NIN562" s="46"/>
      <c r="NIO562" s="46"/>
      <c r="NIP562" s="46"/>
      <c r="NIQ562" s="46"/>
      <c r="NIR562" s="46"/>
      <c r="NIS562" s="46"/>
      <c r="NIT562" s="46"/>
      <c r="NIU562" s="46"/>
      <c r="NIV562" s="46"/>
      <c r="NIW562" s="46"/>
      <c r="NIX562" s="46"/>
      <c r="NIY562" s="46"/>
      <c r="NIZ562" s="46"/>
      <c r="NJA562" s="46"/>
      <c r="NJB562" s="46"/>
      <c r="NJC562" s="46"/>
      <c r="NJD562" s="46"/>
      <c r="NJE562" s="46"/>
      <c r="NJF562" s="46"/>
      <c r="NJG562" s="46"/>
      <c r="NJH562" s="46"/>
      <c r="NJI562" s="46"/>
      <c r="NJJ562" s="46"/>
      <c r="NJK562" s="46"/>
      <c r="NJL562" s="46"/>
      <c r="NJM562" s="46"/>
      <c r="NJN562" s="46"/>
      <c r="NJO562" s="46"/>
      <c r="NJP562" s="46"/>
      <c r="NJQ562" s="46"/>
      <c r="NJR562" s="46"/>
      <c r="NJS562" s="46"/>
      <c r="NJT562" s="46"/>
      <c r="NJU562" s="46"/>
      <c r="NJV562" s="46"/>
      <c r="NJW562" s="46"/>
      <c r="NJX562" s="46"/>
      <c r="NJY562" s="46"/>
      <c r="NJZ562" s="46"/>
      <c r="NKA562" s="46"/>
      <c r="NKB562" s="46"/>
      <c r="NKC562" s="46"/>
      <c r="NKD562" s="46"/>
      <c r="NKE562" s="46"/>
      <c r="NKF562" s="46"/>
      <c r="NKG562" s="46"/>
      <c r="NKH562" s="46"/>
      <c r="NKI562" s="46"/>
      <c r="NKJ562" s="46"/>
      <c r="NKK562" s="46"/>
      <c r="NKL562" s="46"/>
      <c r="NKM562" s="46"/>
      <c r="NKN562" s="46"/>
      <c r="NKO562" s="46"/>
      <c r="NKP562" s="46"/>
      <c r="NKQ562" s="46"/>
      <c r="NKR562" s="46"/>
      <c r="NKS562" s="46"/>
      <c r="NKT562" s="46"/>
      <c r="NKU562" s="46"/>
      <c r="NKV562" s="46"/>
      <c r="NKW562" s="46"/>
      <c r="NKX562" s="46"/>
      <c r="NKY562" s="46"/>
      <c r="NKZ562" s="46"/>
      <c r="NLA562" s="46"/>
      <c r="NLB562" s="46"/>
      <c r="NLC562" s="46"/>
      <c r="NLD562" s="46"/>
      <c r="NLE562" s="46"/>
      <c r="NLF562" s="46"/>
      <c r="NLG562" s="46"/>
      <c r="NLH562" s="46"/>
      <c r="NLI562" s="46"/>
      <c r="NLJ562" s="46"/>
      <c r="NLK562" s="46"/>
      <c r="NLL562" s="46"/>
      <c r="NLM562" s="46"/>
      <c r="NLN562" s="46"/>
      <c r="NLO562" s="46"/>
      <c r="NLP562" s="46"/>
      <c r="NLQ562" s="46"/>
      <c r="NLR562" s="46"/>
      <c r="NLS562" s="46"/>
      <c r="NLT562" s="46"/>
      <c r="NLU562" s="46"/>
      <c r="NLV562" s="46"/>
      <c r="NLW562" s="46"/>
      <c r="NLX562" s="46"/>
      <c r="NLY562" s="46"/>
      <c r="NLZ562" s="46"/>
      <c r="NMA562" s="46"/>
      <c r="NMB562" s="46"/>
      <c r="NMC562" s="46"/>
      <c r="NMD562" s="46"/>
      <c r="NME562" s="46"/>
      <c r="NMF562" s="46"/>
      <c r="NMG562" s="46"/>
      <c r="NMH562" s="46"/>
      <c r="NMI562" s="46"/>
      <c r="NMJ562" s="46"/>
      <c r="NMK562" s="46"/>
      <c r="NML562" s="46"/>
      <c r="NMM562" s="46"/>
      <c r="NMN562" s="46"/>
      <c r="NMO562" s="46"/>
      <c r="NMP562" s="46"/>
      <c r="NMQ562" s="46"/>
      <c r="NMR562" s="46"/>
      <c r="NMS562" s="46"/>
      <c r="NMT562" s="46"/>
      <c r="NMU562" s="46"/>
      <c r="NMV562" s="46"/>
      <c r="NMW562" s="46"/>
      <c r="NMX562" s="46"/>
      <c r="NMY562" s="46"/>
      <c r="NMZ562" s="46"/>
      <c r="NNA562" s="46"/>
      <c r="NNB562" s="46"/>
      <c r="NNC562" s="46"/>
      <c r="NND562" s="46"/>
      <c r="NNE562" s="46"/>
      <c r="NNF562" s="46"/>
      <c r="NNG562" s="46"/>
      <c r="NNH562" s="46"/>
      <c r="NNI562" s="46"/>
      <c r="NNJ562" s="46"/>
      <c r="NNK562" s="46"/>
      <c r="NNL562" s="46"/>
      <c r="NNM562" s="46"/>
      <c r="NNN562" s="46"/>
      <c r="NNO562" s="46"/>
      <c r="NNP562" s="46"/>
      <c r="NNQ562" s="46"/>
      <c r="NNR562" s="46"/>
      <c r="NNS562" s="46"/>
      <c r="NNT562" s="46"/>
      <c r="NNU562" s="46"/>
      <c r="NNV562" s="46"/>
      <c r="NNW562" s="46"/>
      <c r="NNX562" s="46"/>
      <c r="NNY562" s="46"/>
      <c r="NNZ562" s="46"/>
      <c r="NOA562" s="46"/>
      <c r="NOB562" s="46"/>
      <c r="NOC562" s="46"/>
      <c r="NOD562" s="46"/>
      <c r="NOE562" s="46"/>
      <c r="NOF562" s="46"/>
      <c r="NOG562" s="46"/>
      <c r="NOH562" s="46"/>
      <c r="NOI562" s="46"/>
      <c r="NOJ562" s="46"/>
      <c r="NOK562" s="46"/>
      <c r="NOL562" s="46"/>
      <c r="NOM562" s="46"/>
      <c r="NON562" s="46"/>
      <c r="NOO562" s="46"/>
      <c r="NOP562" s="46"/>
      <c r="NOQ562" s="46"/>
      <c r="NOR562" s="46"/>
      <c r="NOS562" s="46"/>
      <c r="NOT562" s="46"/>
      <c r="NOU562" s="46"/>
      <c r="NOV562" s="46"/>
      <c r="NOW562" s="46"/>
      <c r="NOX562" s="46"/>
      <c r="NOY562" s="46"/>
      <c r="NOZ562" s="46"/>
      <c r="NPA562" s="46"/>
      <c r="NPB562" s="46"/>
      <c r="NPC562" s="46"/>
      <c r="NPD562" s="46"/>
      <c r="NPE562" s="46"/>
      <c r="NPF562" s="46"/>
      <c r="NPG562" s="46"/>
      <c r="NPH562" s="46"/>
      <c r="NPI562" s="46"/>
      <c r="NPJ562" s="46"/>
      <c r="NPK562" s="46"/>
      <c r="NPL562" s="46"/>
      <c r="NPM562" s="46"/>
      <c r="NPN562" s="46"/>
      <c r="NPO562" s="46"/>
      <c r="NPP562" s="46"/>
      <c r="NPQ562" s="46"/>
      <c r="NPR562" s="46"/>
      <c r="NPS562" s="46"/>
      <c r="NPT562" s="46"/>
      <c r="NPU562" s="46"/>
      <c r="NPV562" s="46"/>
      <c r="NPW562" s="46"/>
      <c r="NPX562" s="46"/>
      <c r="NPY562" s="46"/>
      <c r="NPZ562" s="46"/>
      <c r="NQA562" s="46"/>
      <c r="NQB562" s="46"/>
      <c r="NQC562" s="46"/>
      <c r="NQD562" s="46"/>
      <c r="NQE562" s="46"/>
      <c r="NQF562" s="46"/>
      <c r="NQG562" s="46"/>
      <c r="NQH562" s="46"/>
      <c r="NQI562" s="46"/>
      <c r="NQJ562" s="46"/>
      <c r="NQK562" s="46"/>
      <c r="NQL562" s="46"/>
      <c r="NQM562" s="46"/>
      <c r="NQN562" s="46"/>
      <c r="NQO562" s="46"/>
      <c r="NQP562" s="46"/>
      <c r="NQQ562" s="46"/>
      <c r="NQR562" s="46"/>
      <c r="NQS562" s="46"/>
      <c r="NQT562" s="46"/>
      <c r="NQU562" s="46"/>
      <c r="NQV562" s="46"/>
      <c r="NQW562" s="46"/>
      <c r="NQX562" s="46"/>
      <c r="NQY562" s="46"/>
      <c r="NQZ562" s="46"/>
      <c r="NRA562" s="46"/>
      <c r="NRB562" s="46"/>
      <c r="NRC562" s="46"/>
      <c r="NRD562" s="46"/>
      <c r="NRE562" s="46"/>
      <c r="NRF562" s="46"/>
      <c r="NRG562" s="46"/>
      <c r="NRH562" s="46"/>
      <c r="NRI562" s="46"/>
      <c r="NRJ562" s="46"/>
      <c r="NRK562" s="46"/>
      <c r="NRL562" s="46"/>
      <c r="NRM562" s="46"/>
      <c r="NRN562" s="46"/>
      <c r="NRO562" s="46"/>
      <c r="NRP562" s="46"/>
      <c r="NRQ562" s="46"/>
      <c r="NRR562" s="46"/>
      <c r="NRS562" s="46"/>
      <c r="NRT562" s="46"/>
      <c r="NRU562" s="46"/>
      <c r="NRV562" s="46"/>
      <c r="NRW562" s="46"/>
      <c r="NRX562" s="46"/>
      <c r="NRY562" s="46"/>
      <c r="NRZ562" s="46"/>
      <c r="NSA562" s="46"/>
      <c r="NSB562" s="46"/>
      <c r="NSC562" s="46"/>
      <c r="NSD562" s="46"/>
      <c r="NSE562" s="46"/>
      <c r="NSF562" s="46"/>
      <c r="NSG562" s="46"/>
      <c r="NSH562" s="46"/>
      <c r="NSI562" s="46"/>
      <c r="NSJ562" s="46"/>
      <c r="NSK562" s="46"/>
      <c r="NSL562" s="46"/>
      <c r="NSM562" s="46"/>
      <c r="NSN562" s="46"/>
      <c r="NSO562" s="46"/>
      <c r="NSP562" s="46"/>
      <c r="NSQ562" s="46"/>
      <c r="NSR562" s="46"/>
      <c r="NSS562" s="46"/>
      <c r="NST562" s="46"/>
      <c r="NSU562" s="46"/>
      <c r="NSV562" s="46"/>
      <c r="NSW562" s="46"/>
      <c r="NSX562" s="46"/>
      <c r="NSY562" s="46"/>
      <c r="NSZ562" s="46"/>
      <c r="NTA562" s="46"/>
      <c r="NTB562" s="46"/>
      <c r="NTC562" s="46"/>
      <c r="NTD562" s="46"/>
      <c r="NTE562" s="46"/>
      <c r="NTF562" s="46"/>
      <c r="NTG562" s="46"/>
      <c r="NTH562" s="46"/>
      <c r="NTI562" s="46"/>
      <c r="NTJ562" s="46"/>
      <c r="NTK562" s="46"/>
      <c r="NTL562" s="46"/>
      <c r="NTM562" s="46"/>
      <c r="NTN562" s="46"/>
      <c r="NTO562" s="46"/>
      <c r="NTP562" s="46"/>
      <c r="NTQ562" s="46"/>
      <c r="NTR562" s="46"/>
      <c r="NTS562" s="46"/>
      <c r="NTT562" s="46"/>
      <c r="NTU562" s="46"/>
      <c r="NTV562" s="46"/>
      <c r="NTW562" s="46"/>
      <c r="NTX562" s="46"/>
      <c r="NTY562" s="46"/>
      <c r="NTZ562" s="46"/>
      <c r="NUA562" s="46"/>
      <c r="NUB562" s="46"/>
      <c r="NUC562" s="46"/>
      <c r="NUD562" s="46"/>
      <c r="NUE562" s="46"/>
      <c r="NUF562" s="46"/>
      <c r="NUG562" s="46"/>
      <c r="NUH562" s="46"/>
      <c r="NUI562" s="46"/>
      <c r="NUJ562" s="46"/>
      <c r="NUK562" s="46"/>
      <c r="NUL562" s="46"/>
      <c r="NUM562" s="46"/>
      <c r="NUN562" s="46"/>
      <c r="NUO562" s="46"/>
      <c r="NUP562" s="46"/>
      <c r="NUQ562" s="46"/>
      <c r="NUR562" s="46"/>
      <c r="NUS562" s="46"/>
      <c r="NUT562" s="46"/>
      <c r="NUU562" s="46"/>
      <c r="NUV562" s="46"/>
      <c r="NUW562" s="46"/>
      <c r="NUX562" s="46"/>
      <c r="NUY562" s="46"/>
      <c r="NUZ562" s="46"/>
      <c r="NVA562" s="46"/>
      <c r="NVB562" s="46"/>
      <c r="NVC562" s="46"/>
      <c r="NVD562" s="46"/>
      <c r="NVE562" s="46"/>
      <c r="NVF562" s="46"/>
      <c r="NVG562" s="46"/>
      <c r="NVH562" s="46"/>
      <c r="NVI562" s="46"/>
      <c r="NVJ562" s="46"/>
      <c r="NVK562" s="46"/>
      <c r="NVL562" s="46"/>
      <c r="NVM562" s="46"/>
      <c r="NVN562" s="46"/>
      <c r="NVO562" s="46"/>
      <c r="NVP562" s="46"/>
      <c r="NVQ562" s="46"/>
      <c r="NVR562" s="46"/>
      <c r="NVS562" s="46"/>
      <c r="NVT562" s="46"/>
      <c r="NVU562" s="46"/>
      <c r="NVV562" s="46"/>
      <c r="NVW562" s="46"/>
      <c r="NVX562" s="46"/>
      <c r="NVY562" s="46"/>
      <c r="NVZ562" s="46"/>
      <c r="NWA562" s="46"/>
      <c r="NWB562" s="46"/>
      <c r="NWC562" s="46"/>
      <c r="NWD562" s="46"/>
      <c r="NWE562" s="46"/>
      <c r="NWF562" s="46"/>
      <c r="NWG562" s="46"/>
      <c r="NWH562" s="46"/>
      <c r="NWI562" s="46"/>
      <c r="NWJ562" s="46"/>
      <c r="NWK562" s="46"/>
      <c r="NWL562" s="46"/>
      <c r="NWM562" s="46"/>
      <c r="NWN562" s="46"/>
      <c r="NWO562" s="46"/>
      <c r="NWP562" s="46"/>
      <c r="NWQ562" s="46"/>
      <c r="NWR562" s="46"/>
      <c r="NWS562" s="46"/>
      <c r="NWT562" s="46"/>
      <c r="NWU562" s="46"/>
      <c r="NWV562" s="46"/>
      <c r="NWW562" s="46"/>
      <c r="NWX562" s="46"/>
      <c r="NWY562" s="46"/>
      <c r="NWZ562" s="46"/>
      <c r="NXA562" s="46"/>
      <c r="NXB562" s="46"/>
      <c r="NXC562" s="46"/>
      <c r="NXD562" s="46"/>
      <c r="NXE562" s="46"/>
      <c r="NXF562" s="46"/>
      <c r="NXG562" s="46"/>
      <c r="NXH562" s="46"/>
      <c r="NXI562" s="46"/>
      <c r="NXJ562" s="46"/>
      <c r="NXK562" s="46"/>
      <c r="NXL562" s="46"/>
      <c r="NXM562" s="46"/>
      <c r="NXN562" s="46"/>
      <c r="NXO562" s="46"/>
      <c r="NXP562" s="46"/>
      <c r="NXQ562" s="46"/>
      <c r="NXR562" s="46"/>
      <c r="NXS562" s="46"/>
      <c r="NXT562" s="46"/>
      <c r="NXU562" s="46"/>
      <c r="NXV562" s="46"/>
      <c r="NXW562" s="46"/>
      <c r="NXX562" s="46"/>
      <c r="NXY562" s="46"/>
      <c r="NXZ562" s="46"/>
      <c r="NYA562" s="46"/>
      <c r="NYB562" s="46"/>
      <c r="NYC562" s="46"/>
      <c r="NYD562" s="46"/>
      <c r="NYE562" s="46"/>
      <c r="NYF562" s="46"/>
      <c r="NYG562" s="46"/>
      <c r="NYH562" s="46"/>
      <c r="NYI562" s="46"/>
      <c r="NYJ562" s="46"/>
      <c r="NYK562" s="46"/>
      <c r="NYL562" s="46"/>
      <c r="NYM562" s="46"/>
      <c r="NYN562" s="46"/>
      <c r="NYO562" s="46"/>
      <c r="NYP562" s="46"/>
      <c r="NYQ562" s="46"/>
      <c r="NYR562" s="46"/>
      <c r="NYS562" s="46"/>
      <c r="NYT562" s="46"/>
      <c r="NYU562" s="46"/>
      <c r="NYV562" s="46"/>
      <c r="NYW562" s="46"/>
      <c r="NYX562" s="46"/>
      <c r="NYY562" s="46"/>
      <c r="NYZ562" s="46"/>
      <c r="NZA562" s="46"/>
      <c r="NZB562" s="46"/>
      <c r="NZC562" s="46"/>
      <c r="NZD562" s="46"/>
      <c r="NZE562" s="46"/>
      <c r="NZF562" s="46"/>
      <c r="NZG562" s="46"/>
      <c r="NZH562" s="46"/>
      <c r="NZI562" s="46"/>
      <c r="NZJ562" s="46"/>
      <c r="NZK562" s="46"/>
      <c r="NZL562" s="46"/>
      <c r="NZM562" s="46"/>
      <c r="NZN562" s="46"/>
      <c r="NZO562" s="46"/>
      <c r="NZP562" s="46"/>
      <c r="NZQ562" s="46"/>
      <c r="NZR562" s="46"/>
      <c r="NZS562" s="46"/>
      <c r="NZT562" s="46"/>
      <c r="NZU562" s="46"/>
      <c r="NZV562" s="46"/>
      <c r="NZW562" s="46"/>
      <c r="NZX562" s="46"/>
      <c r="NZY562" s="46"/>
      <c r="NZZ562" s="46"/>
      <c r="OAA562" s="46"/>
      <c r="OAB562" s="46"/>
      <c r="OAC562" s="46"/>
      <c r="OAD562" s="46"/>
      <c r="OAE562" s="46"/>
      <c r="OAF562" s="46"/>
      <c r="OAG562" s="46"/>
      <c r="OAH562" s="46"/>
      <c r="OAI562" s="46"/>
      <c r="OAJ562" s="46"/>
      <c r="OAK562" s="46"/>
      <c r="OAL562" s="46"/>
      <c r="OAM562" s="46"/>
      <c r="OAN562" s="46"/>
      <c r="OAO562" s="46"/>
      <c r="OAP562" s="46"/>
      <c r="OAQ562" s="46"/>
      <c r="OAR562" s="46"/>
      <c r="OAS562" s="46"/>
      <c r="OAT562" s="46"/>
      <c r="OAU562" s="46"/>
      <c r="OAV562" s="46"/>
      <c r="OAW562" s="46"/>
      <c r="OAX562" s="46"/>
      <c r="OAY562" s="46"/>
      <c r="OAZ562" s="46"/>
      <c r="OBA562" s="46"/>
      <c r="OBB562" s="46"/>
      <c r="OBC562" s="46"/>
      <c r="OBD562" s="46"/>
      <c r="OBE562" s="46"/>
      <c r="OBF562" s="46"/>
      <c r="OBG562" s="46"/>
      <c r="OBH562" s="46"/>
      <c r="OBI562" s="46"/>
      <c r="OBJ562" s="46"/>
      <c r="OBK562" s="46"/>
      <c r="OBL562" s="46"/>
      <c r="OBM562" s="46"/>
      <c r="OBN562" s="46"/>
      <c r="OBO562" s="46"/>
      <c r="OBP562" s="46"/>
      <c r="OBQ562" s="46"/>
      <c r="OBR562" s="46"/>
      <c r="OBS562" s="46"/>
      <c r="OBT562" s="46"/>
      <c r="OBU562" s="46"/>
      <c r="OBV562" s="46"/>
      <c r="OBW562" s="46"/>
      <c r="OBX562" s="46"/>
      <c r="OBY562" s="46"/>
      <c r="OBZ562" s="46"/>
      <c r="OCA562" s="46"/>
      <c r="OCB562" s="46"/>
      <c r="OCC562" s="46"/>
      <c r="OCD562" s="46"/>
      <c r="OCE562" s="46"/>
      <c r="OCF562" s="46"/>
      <c r="OCG562" s="46"/>
      <c r="OCH562" s="46"/>
      <c r="OCI562" s="46"/>
      <c r="OCJ562" s="46"/>
      <c r="OCK562" s="46"/>
      <c r="OCL562" s="46"/>
      <c r="OCM562" s="46"/>
      <c r="OCN562" s="46"/>
      <c r="OCO562" s="46"/>
      <c r="OCP562" s="46"/>
      <c r="OCQ562" s="46"/>
      <c r="OCR562" s="46"/>
      <c r="OCS562" s="46"/>
      <c r="OCT562" s="46"/>
      <c r="OCU562" s="46"/>
      <c r="OCV562" s="46"/>
      <c r="OCW562" s="46"/>
      <c r="OCX562" s="46"/>
      <c r="OCY562" s="46"/>
      <c r="OCZ562" s="46"/>
      <c r="ODA562" s="46"/>
      <c r="ODB562" s="46"/>
      <c r="ODC562" s="46"/>
      <c r="ODD562" s="46"/>
      <c r="ODE562" s="46"/>
      <c r="ODF562" s="46"/>
      <c r="ODG562" s="46"/>
      <c r="ODH562" s="46"/>
      <c r="ODI562" s="46"/>
      <c r="ODJ562" s="46"/>
      <c r="ODK562" s="46"/>
      <c r="ODL562" s="46"/>
      <c r="ODM562" s="46"/>
      <c r="ODN562" s="46"/>
      <c r="ODO562" s="46"/>
      <c r="ODP562" s="46"/>
      <c r="ODQ562" s="46"/>
      <c r="ODR562" s="46"/>
      <c r="ODS562" s="46"/>
      <c r="ODT562" s="46"/>
      <c r="ODU562" s="46"/>
      <c r="ODV562" s="46"/>
      <c r="ODW562" s="46"/>
      <c r="ODX562" s="46"/>
      <c r="ODY562" s="46"/>
      <c r="ODZ562" s="46"/>
      <c r="OEA562" s="46"/>
      <c r="OEB562" s="46"/>
      <c r="OEC562" s="46"/>
      <c r="OED562" s="46"/>
      <c r="OEE562" s="46"/>
      <c r="OEF562" s="46"/>
      <c r="OEG562" s="46"/>
      <c r="OEH562" s="46"/>
      <c r="OEI562" s="46"/>
      <c r="OEJ562" s="46"/>
      <c r="OEK562" s="46"/>
      <c r="OEL562" s="46"/>
      <c r="OEM562" s="46"/>
      <c r="OEN562" s="46"/>
      <c r="OEO562" s="46"/>
      <c r="OEP562" s="46"/>
      <c r="OEQ562" s="46"/>
      <c r="OER562" s="46"/>
      <c r="OES562" s="46"/>
      <c r="OET562" s="46"/>
      <c r="OEU562" s="46"/>
      <c r="OEV562" s="46"/>
      <c r="OEW562" s="46"/>
      <c r="OEX562" s="46"/>
      <c r="OEY562" s="46"/>
      <c r="OEZ562" s="46"/>
      <c r="OFA562" s="46"/>
      <c r="OFB562" s="46"/>
      <c r="OFC562" s="46"/>
      <c r="OFD562" s="46"/>
      <c r="OFE562" s="46"/>
      <c r="OFF562" s="46"/>
      <c r="OFG562" s="46"/>
      <c r="OFH562" s="46"/>
      <c r="OFI562" s="46"/>
      <c r="OFJ562" s="46"/>
      <c r="OFK562" s="46"/>
      <c r="OFL562" s="46"/>
      <c r="OFM562" s="46"/>
      <c r="OFN562" s="46"/>
      <c r="OFO562" s="46"/>
      <c r="OFP562" s="46"/>
      <c r="OFQ562" s="46"/>
      <c r="OFR562" s="46"/>
      <c r="OFS562" s="46"/>
      <c r="OFT562" s="46"/>
      <c r="OFU562" s="46"/>
      <c r="OFV562" s="46"/>
      <c r="OFW562" s="46"/>
      <c r="OFX562" s="46"/>
      <c r="OFY562" s="46"/>
      <c r="OFZ562" s="46"/>
      <c r="OGA562" s="46"/>
      <c r="OGB562" s="46"/>
      <c r="OGC562" s="46"/>
      <c r="OGD562" s="46"/>
      <c r="OGE562" s="46"/>
      <c r="OGF562" s="46"/>
      <c r="OGG562" s="46"/>
      <c r="OGH562" s="46"/>
      <c r="OGI562" s="46"/>
      <c r="OGJ562" s="46"/>
      <c r="OGK562" s="46"/>
      <c r="OGL562" s="46"/>
      <c r="OGM562" s="46"/>
      <c r="OGN562" s="46"/>
      <c r="OGO562" s="46"/>
      <c r="OGP562" s="46"/>
      <c r="OGQ562" s="46"/>
      <c r="OGR562" s="46"/>
      <c r="OGS562" s="46"/>
      <c r="OGT562" s="46"/>
      <c r="OGU562" s="46"/>
      <c r="OGV562" s="46"/>
      <c r="OGW562" s="46"/>
      <c r="OGX562" s="46"/>
      <c r="OGY562" s="46"/>
      <c r="OGZ562" s="46"/>
      <c r="OHA562" s="46"/>
      <c r="OHB562" s="46"/>
      <c r="OHC562" s="46"/>
      <c r="OHD562" s="46"/>
      <c r="OHE562" s="46"/>
      <c r="OHF562" s="46"/>
      <c r="OHG562" s="46"/>
      <c r="OHH562" s="46"/>
      <c r="OHI562" s="46"/>
      <c r="OHJ562" s="46"/>
      <c r="OHK562" s="46"/>
      <c r="OHL562" s="46"/>
      <c r="OHM562" s="46"/>
      <c r="OHN562" s="46"/>
      <c r="OHO562" s="46"/>
      <c r="OHP562" s="46"/>
      <c r="OHQ562" s="46"/>
      <c r="OHR562" s="46"/>
      <c r="OHS562" s="46"/>
      <c r="OHT562" s="46"/>
      <c r="OHU562" s="46"/>
      <c r="OHV562" s="46"/>
      <c r="OHW562" s="46"/>
      <c r="OHX562" s="46"/>
      <c r="OHY562" s="46"/>
      <c r="OHZ562" s="46"/>
      <c r="OIA562" s="46"/>
      <c r="OIB562" s="46"/>
      <c r="OIC562" s="46"/>
      <c r="OID562" s="46"/>
      <c r="OIE562" s="46"/>
      <c r="OIF562" s="46"/>
      <c r="OIG562" s="46"/>
      <c r="OIH562" s="46"/>
      <c r="OII562" s="46"/>
      <c r="OIJ562" s="46"/>
      <c r="OIK562" s="46"/>
      <c r="OIL562" s="46"/>
      <c r="OIM562" s="46"/>
      <c r="OIN562" s="46"/>
      <c r="OIO562" s="46"/>
      <c r="OIP562" s="46"/>
      <c r="OIQ562" s="46"/>
      <c r="OIR562" s="46"/>
      <c r="OIS562" s="46"/>
      <c r="OIT562" s="46"/>
      <c r="OIU562" s="46"/>
      <c r="OIV562" s="46"/>
      <c r="OIW562" s="46"/>
      <c r="OIX562" s="46"/>
      <c r="OIY562" s="46"/>
      <c r="OIZ562" s="46"/>
      <c r="OJA562" s="46"/>
      <c r="OJB562" s="46"/>
      <c r="OJC562" s="46"/>
      <c r="OJD562" s="46"/>
      <c r="OJE562" s="46"/>
      <c r="OJF562" s="46"/>
      <c r="OJG562" s="46"/>
      <c r="OJH562" s="46"/>
      <c r="OJI562" s="46"/>
      <c r="OJJ562" s="46"/>
      <c r="OJK562" s="46"/>
      <c r="OJL562" s="46"/>
      <c r="OJM562" s="46"/>
      <c r="OJN562" s="46"/>
      <c r="OJO562" s="46"/>
      <c r="OJP562" s="46"/>
      <c r="OJQ562" s="46"/>
      <c r="OJR562" s="46"/>
      <c r="OJS562" s="46"/>
      <c r="OJT562" s="46"/>
      <c r="OJU562" s="46"/>
      <c r="OJV562" s="46"/>
      <c r="OJW562" s="46"/>
      <c r="OJX562" s="46"/>
      <c r="OJY562" s="46"/>
      <c r="OJZ562" s="46"/>
      <c r="OKA562" s="46"/>
      <c r="OKB562" s="46"/>
      <c r="OKC562" s="46"/>
      <c r="OKD562" s="46"/>
      <c r="OKE562" s="46"/>
      <c r="OKF562" s="46"/>
      <c r="OKG562" s="46"/>
      <c r="OKH562" s="46"/>
      <c r="OKI562" s="46"/>
      <c r="OKJ562" s="46"/>
      <c r="OKK562" s="46"/>
      <c r="OKL562" s="46"/>
      <c r="OKM562" s="46"/>
      <c r="OKN562" s="46"/>
      <c r="OKO562" s="46"/>
      <c r="OKP562" s="46"/>
      <c r="OKQ562" s="46"/>
      <c r="OKR562" s="46"/>
      <c r="OKS562" s="46"/>
      <c r="OKT562" s="46"/>
      <c r="OKU562" s="46"/>
      <c r="OKV562" s="46"/>
      <c r="OKW562" s="46"/>
      <c r="OKX562" s="46"/>
      <c r="OKY562" s="46"/>
      <c r="OKZ562" s="46"/>
      <c r="OLA562" s="46"/>
      <c r="OLB562" s="46"/>
      <c r="OLC562" s="46"/>
      <c r="OLD562" s="46"/>
      <c r="OLE562" s="46"/>
      <c r="OLF562" s="46"/>
      <c r="OLG562" s="46"/>
      <c r="OLH562" s="46"/>
      <c r="OLI562" s="46"/>
      <c r="OLJ562" s="46"/>
      <c r="OLK562" s="46"/>
      <c r="OLL562" s="46"/>
      <c r="OLM562" s="46"/>
      <c r="OLN562" s="46"/>
      <c r="OLO562" s="46"/>
      <c r="OLP562" s="46"/>
      <c r="OLQ562" s="46"/>
      <c r="OLR562" s="46"/>
      <c r="OLS562" s="46"/>
      <c r="OLT562" s="46"/>
      <c r="OLU562" s="46"/>
      <c r="OLV562" s="46"/>
      <c r="OLW562" s="46"/>
      <c r="OLX562" s="46"/>
      <c r="OLY562" s="46"/>
      <c r="OLZ562" s="46"/>
      <c r="OMA562" s="46"/>
      <c r="OMB562" s="46"/>
      <c r="OMC562" s="46"/>
      <c r="OMD562" s="46"/>
      <c r="OME562" s="46"/>
      <c r="OMF562" s="46"/>
      <c r="OMG562" s="46"/>
      <c r="OMH562" s="46"/>
      <c r="OMI562" s="46"/>
      <c r="OMJ562" s="46"/>
      <c r="OMK562" s="46"/>
      <c r="OML562" s="46"/>
      <c r="OMM562" s="46"/>
      <c r="OMN562" s="46"/>
      <c r="OMO562" s="46"/>
      <c r="OMP562" s="46"/>
      <c r="OMQ562" s="46"/>
      <c r="OMR562" s="46"/>
      <c r="OMS562" s="46"/>
      <c r="OMT562" s="46"/>
      <c r="OMU562" s="46"/>
      <c r="OMV562" s="46"/>
      <c r="OMW562" s="46"/>
      <c r="OMX562" s="46"/>
      <c r="OMY562" s="46"/>
      <c r="OMZ562" s="46"/>
      <c r="ONA562" s="46"/>
      <c r="ONB562" s="46"/>
      <c r="ONC562" s="46"/>
      <c r="OND562" s="46"/>
      <c r="ONE562" s="46"/>
      <c r="ONF562" s="46"/>
      <c r="ONG562" s="46"/>
      <c r="ONH562" s="46"/>
      <c r="ONI562" s="46"/>
      <c r="ONJ562" s="46"/>
      <c r="ONK562" s="46"/>
      <c r="ONL562" s="46"/>
      <c r="ONM562" s="46"/>
      <c r="ONN562" s="46"/>
      <c r="ONO562" s="46"/>
      <c r="ONP562" s="46"/>
      <c r="ONQ562" s="46"/>
      <c r="ONR562" s="46"/>
      <c r="ONS562" s="46"/>
      <c r="ONT562" s="46"/>
      <c r="ONU562" s="46"/>
      <c r="ONV562" s="46"/>
      <c r="ONW562" s="46"/>
      <c r="ONX562" s="46"/>
      <c r="ONY562" s="46"/>
      <c r="ONZ562" s="46"/>
      <c r="OOA562" s="46"/>
      <c r="OOB562" s="46"/>
      <c r="OOC562" s="46"/>
      <c r="OOD562" s="46"/>
      <c r="OOE562" s="46"/>
      <c r="OOF562" s="46"/>
      <c r="OOG562" s="46"/>
      <c r="OOH562" s="46"/>
      <c r="OOI562" s="46"/>
      <c r="OOJ562" s="46"/>
      <c r="OOK562" s="46"/>
      <c r="OOL562" s="46"/>
      <c r="OOM562" s="46"/>
      <c r="OON562" s="46"/>
      <c r="OOO562" s="46"/>
      <c r="OOP562" s="46"/>
      <c r="OOQ562" s="46"/>
      <c r="OOR562" s="46"/>
      <c r="OOS562" s="46"/>
      <c r="OOT562" s="46"/>
      <c r="OOU562" s="46"/>
      <c r="OOV562" s="46"/>
      <c r="OOW562" s="46"/>
      <c r="OOX562" s="46"/>
      <c r="OOY562" s="46"/>
      <c r="OOZ562" s="46"/>
      <c r="OPA562" s="46"/>
      <c r="OPB562" s="46"/>
      <c r="OPC562" s="46"/>
      <c r="OPD562" s="46"/>
      <c r="OPE562" s="46"/>
      <c r="OPF562" s="46"/>
      <c r="OPG562" s="46"/>
      <c r="OPH562" s="46"/>
      <c r="OPI562" s="46"/>
      <c r="OPJ562" s="46"/>
      <c r="OPK562" s="46"/>
      <c r="OPL562" s="46"/>
      <c r="OPM562" s="46"/>
      <c r="OPN562" s="46"/>
      <c r="OPO562" s="46"/>
      <c r="OPP562" s="46"/>
      <c r="OPQ562" s="46"/>
      <c r="OPR562" s="46"/>
      <c r="OPS562" s="46"/>
      <c r="OPT562" s="46"/>
      <c r="OPU562" s="46"/>
      <c r="OPV562" s="46"/>
      <c r="OPW562" s="46"/>
      <c r="OPX562" s="46"/>
      <c r="OPY562" s="46"/>
      <c r="OPZ562" s="46"/>
      <c r="OQA562" s="46"/>
      <c r="OQB562" s="46"/>
      <c r="OQC562" s="46"/>
      <c r="OQD562" s="46"/>
      <c r="OQE562" s="46"/>
      <c r="OQF562" s="46"/>
      <c r="OQG562" s="46"/>
      <c r="OQH562" s="46"/>
      <c r="OQI562" s="46"/>
      <c r="OQJ562" s="46"/>
      <c r="OQK562" s="46"/>
      <c r="OQL562" s="46"/>
      <c r="OQM562" s="46"/>
      <c r="OQN562" s="46"/>
      <c r="OQO562" s="46"/>
      <c r="OQP562" s="46"/>
      <c r="OQQ562" s="46"/>
      <c r="OQR562" s="46"/>
      <c r="OQS562" s="46"/>
      <c r="OQT562" s="46"/>
      <c r="OQU562" s="46"/>
      <c r="OQV562" s="46"/>
      <c r="OQW562" s="46"/>
      <c r="OQX562" s="46"/>
      <c r="OQY562" s="46"/>
      <c r="OQZ562" s="46"/>
      <c r="ORA562" s="46"/>
      <c r="ORB562" s="46"/>
      <c r="ORC562" s="46"/>
      <c r="ORD562" s="46"/>
      <c r="ORE562" s="46"/>
      <c r="ORF562" s="46"/>
      <c r="ORG562" s="46"/>
      <c r="ORH562" s="46"/>
      <c r="ORI562" s="46"/>
      <c r="ORJ562" s="46"/>
      <c r="ORK562" s="46"/>
      <c r="ORL562" s="46"/>
      <c r="ORM562" s="46"/>
      <c r="ORN562" s="46"/>
      <c r="ORO562" s="46"/>
      <c r="ORP562" s="46"/>
      <c r="ORQ562" s="46"/>
      <c r="ORR562" s="46"/>
      <c r="ORS562" s="46"/>
      <c r="ORT562" s="46"/>
      <c r="ORU562" s="46"/>
      <c r="ORV562" s="46"/>
      <c r="ORW562" s="46"/>
      <c r="ORX562" s="46"/>
      <c r="ORY562" s="46"/>
      <c r="ORZ562" s="46"/>
      <c r="OSA562" s="46"/>
      <c r="OSB562" s="46"/>
      <c r="OSC562" s="46"/>
      <c r="OSD562" s="46"/>
      <c r="OSE562" s="46"/>
      <c r="OSF562" s="46"/>
      <c r="OSG562" s="46"/>
      <c r="OSH562" s="46"/>
      <c r="OSI562" s="46"/>
      <c r="OSJ562" s="46"/>
      <c r="OSK562" s="46"/>
      <c r="OSL562" s="46"/>
      <c r="OSM562" s="46"/>
      <c r="OSN562" s="46"/>
      <c r="OSO562" s="46"/>
      <c r="OSP562" s="46"/>
      <c r="OSQ562" s="46"/>
      <c r="OSR562" s="46"/>
      <c r="OSS562" s="46"/>
      <c r="OST562" s="46"/>
      <c r="OSU562" s="46"/>
      <c r="OSV562" s="46"/>
      <c r="OSW562" s="46"/>
      <c r="OSX562" s="46"/>
      <c r="OSY562" s="46"/>
      <c r="OSZ562" s="46"/>
      <c r="OTA562" s="46"/>
      <c r="OTB562" s="46"/>
      <c r="OTC562" s="46"/>
      <c r="OTD562" s="46"/>
      <c r="OTE562" s="46"/>
      <c r="OTF562" s="46"/>
      <c r="OTG562" s="46"/>
      <c r="OTH562" s="46"/>
      <c r="OTI562" s="46"/>
      <c r="OTJ562" s="46"/>
      <c r="OTK562" s="46"/>
      <c r="OTL562" s="46"/>
      <c r="OTM562" s="46"/>
      <c r="OTN562" s="46"/>
      <c r="OTO562" s="46"/>
      <c r="OTP562" s="46"/>
      <c r="OTQ562" s="46"/>
      <c r="OTR562" s="46"/>
      <c r="OTS562" s="46"/>
      <c r="OTT562" s="46"/>
      <c r="OTU562" s="46"/>
      <c r="OTV562" s="46"/>
      <c r="OTW562" s="46"/>
      <c r="OTX562" s="46"/>
      <c r="OTY562" s="46"/>
      <c r="OTZ562" s="46"/>
      <c r="OUA562" s="46"/>
      <c r="OUB562" s="46"/>
      <c r="OUC562" s="46"/>
      <c r="OUD562" s="46"/>
      <c r="OUE562" s="46"/>
      <c r="OUF562" s="46"/>
      <c r="OUG562" s="46"/>
      <c r="OUH562" s="46"/>
      <c r="OUI562" s="46"/>
      <c r="OUJ562" s="46"/>
      <c r="OUK562" s="46"/>
      <c r="OUL562" s="46"/>
      <c r="OUM562" s="46"/>
      <c r="OUN562" s="46"/>
      <c r="OUO562" s="46"/>
      <c r="OUP562" s="46"/>
      <c r="OUQ562" s="46"/>
      <c r="OUR562" s="46"/>
      <c r="OUS562" s="46"/>
      <c r="OUT562" s="46"/>
      <c r="OUU562" s="46"/>
      <c r="OUV562" s="46"/>
      <c r="OUW562" s="46"/>
      <c r="OUX562" s="46"/>
      <c r="OUY562" s="46"/>
      <c r="OUZ562" s="46"/>
      <c r="OVA562" s="46"/>
      <c r="OVB562" s="46"/>
      <c r="OVC562" s="46"/>
      <c r="OVD562" s="46"/>
      <c r="OVE562" s="46"/>
      <c r="OVF562" s="46"/>
      <c r="OVG562" s="46"/>
      <c r="OVH562" s="46"/>
      <c r="OVI562" s="46"/>
      <c r="OVJ562" s="46"/>
      <c r="OVK562" s="46"/>
      <c r="OVL562" s="46"/>
      <c r="OVM562" s="46"/>
      <c r="OVN562" s="46"/>
      <c r="OVO562" s="46"/>
      <c r="OVP562" s="46"/>
      <c r="OVQ562" s="46"/>
      <c r="OVR562" s="46"/>
      <c r="OVS562" s="46"/>
      <c r="OVT562" s="46"/>
      <c r="OVU562" s="46"/>
      <c r="OVV562" s="46"/>
      <c r="OVW562" s="46"/>
      <c r="OVX562" s="46"/>
      <c r="OVY562" s="46"/>
      <c r="OVZ562" s="46"/>
      <c r="OWA562" s="46"/>
      <c r="OWB562" s="46"/>
      <c r="OWC562" s="46"/>
      <c r="OWD562" s="46"/>
      <c r="OWE562" s="46"/>
      <c r="OWF562" s="46"/>
      <c r="OWG562" s="46"/>
      <c r="OWH562" s="46"/>
      <c r="OWI562" s="46"/>
      <c r="OWJ562" s="46"/>
      <c r="OWK562" s="46"/>
      <c r="OWL562" s="46"/>
      <c r="OWM562" s="46"/>
      <c r="OWN562" s="46"/>
      <c r="OWO562" s="46"/>
      <c r="OWP562" s="46"/>
      <c r="OWQ562" s="46"/>
      <c r="OWR562" s="46"/>
      <c r="OWS562" s="46"/>
      <c r="OWT562" s="46"/>
      <c r="OWU562" s="46"/>
      <c r="OWV562" s="46"/>
      <c r="OWW562" s="46"/>
      <c r="OWX562" s="46"/>
      <c r="OWY562" s="46"/>
      <c r="OWZ562" s="46"/>
      <c r="OXA562" s="46"/>
      <c r="OXB562" s="46"/>
      <c r="OXC562" s="46"/>
      <c r="OXD562" s="46"/>
      <c r="OXE562" s="46"/>
      <c r="OXF562" s="46"/>
      <c r="OXG562" s="46"/>
      <c r="OXH562" s="46"/>
      <c r="OXI562" s="46"/>
      <c r="OXJ562" s="46"/>
      <c r="OXK562" s="46"/>
      <c r="OXL562" s="46"/>
      <c r="OXM562" s="46"/>
      <c r="OXN562" s="46"/>
      <c r="OXO562" s="46"/>
      <c r="OXP562" s="46"/>
      <c r="OXQ562" s="46"/>
      <c r="OXR562" s="46"/>
      <c r="OXS562" s="46"/>
      <c r="OXT562" s="46"/>
      <c r="OXU562" s="46"/>
      <c r="OXV562" s="46"/>
      <c r="OXW562" s="46"/>
      <c r="OXX562" s="46"/>
      <c r="OXY562" s="46"/>
      <c r="OXZ562" s="46"/>
      <c r="OYA562" s="46"/>
      <c r="OYB562" s="46"/>
      <c r="OYC562" s="46"/>
      <c r="OYD562" s="46"/>
      <c r="OYE562" s="46"/>
      <c r="OYF562" s="46"/>
      <c r="OYG562" s="46"/>
      <c r="OYH562" s="46"/>
      <c r="OYI562" s="46"/>
      <c r="OYJ562" s="46"/>
      <c r="OYK562" s="46"/>
      <c r="OYL562" s="46"/>
      <c r="OYM562" s="46"/>
      <c r="OYN562" s="46"/>
      <c r="OYO562" s="46"/>
      <c r="OYP562" s="46"/>
      <c r="OYQ562" s="46"/>
      <c r="OYR562" s="46"/>
      <c r="OYS562" s="46"/>
      <c r="OYT562" s="46"/>
      <c r="OYU562" s="46"/>
      <c r="OYV562" s="46"/>
      <c r="OYW562" s="46"/>
      <c r="OYX562" s="46"/>
      <c r="OYY562" s="46"/>
      <c r="OYZ562" s="46"/>
      <c r="OZA562" s="46"/>
      <c r="OZB562" s="46"/>
      <c r="OZC562" s="46"/>
      <c r="OZD562" s="46"/>
      <c r="OZE562" s="46"/>
      <c r="OZF562" s="46"/>
      <c r="OZG562" s="46"/>
      <c r="OZH562" s="46"/>
      <c r="OZI562" s="46"/>
      <c r="OZJ562" s="46"/>
      <c r="OZK562" s="46"/>
      <c r="OZL562" s="46"/>
      <c r="OZM562" s="46"/>
      <c r="OZN562" s="46"/>
      <c r="OZO562" s="46"/>
      <c r="OZP562" s="46"/>
      <c r="OZQ562" s="46"/>
      <c r="OZR562" s="46"/>
      <c r="OZS562" s="46"/>
      <c r="OZT562" s="46"/>
      <c r="OZU562" s="46"/>
      <c r="OZV562" s="46"/>
      <c r="OZW562" s="46"/>
      <c r="OZX562" s="46"/>
      <c r="OZY562" s="46"/>
      <c r="OZZ562" s="46"/>
      <c r="PAA562" s="46"/>
      <c r="PAB562" s="46"/>
      <c r="PAC562" s="46"/>
      <c r="PAD562" s="46"/>
      <c r="PAE562" s="46"/>
      <c r="PAF562" s="46"/>
      <c r="PAG562" s="46"/>
      <c r="PAH562" s="46"/>
      <c r="PAI562" s="46"/>
      <c r="PAJ562" s="46"/>
      <c r="PAK562" s="46"/>
      <c r="PAL562" s="46"/>
      <c r="PAM562" s="46"/>
      <c r="PAN562" s="46"/>
      <c r="PAO562" s="46"/>
      <c r="PAP562" s="46"/>
      <c r="PAQ562" s="46"/>
      <c r="PAR562" s="46"/>
      <c r="PAS562" s="46"/>
      <c r="PAT562" s="46"/>
      <c r="PAU562" s="46"/>
      <c r="PAV562" s="46"/>
      <c r="PAW562" s="46"/>
      <c r="PAX562" s="46"/>
      <c r="PAY562" s="46"/>
      <c r="PAZ562" s="46"/>
      <c r="PBA562" s="46"/>
      <c r="PBB562" s="46"/>
      <c r="PBC562" s="46"/>
      <c r="PBD562" s="46"/>
      <c r="PBE562" s="46"/>
      <c r="PBF562" s="46"/>
      <c r="PBG562" s="46"/>
      <c r="PBH562" s="46"/>
      <c r="PBI562" s="46"/>
      <c r="PBJ562" s="46"/>
      <c r="PBK562" s="46"/>
      <c r="PBL562" s="46"/>
      <c r="PBM562" s="46"/>
      <c r="PBN562" s="46"/>
      <c r="PBO562" s="46"/>
      <c r="PBP562" s="46"/>
      <c r="PBQ562" s="46"/>
      <c r="PBR562" s="46"/>
      <c r="PBS562" s="46"/>
      <c r="PBT562" s="46"/>
      <c r="PBU562" s="46"/>
      <c r="PBV562" s="46"/>
      <c r="PBW562" s="46"/>
      <c r="PBX562" s="46"/>
      <c r="PBY562" s="46"/>
      <c r="PBZ562" s="46"/>
      <c r="PCA562" s="46"/>
      <c r="PCB562" s="46"/>
      <c r="PCC562" s="46"/>
      <c r="PCD562" s="46"/>
      <c r="PCE562" s="46"/>
      <c r="PCF562" s="46"/>
      <c r="PCG562" s="46"/>
      <c r="PCH562" s="46"/>
      <c r="PCI562" s="46"/>
      <c r="PCJ562" s="46"/>
      <c r="PCK562" s="46"/>
      <c r="PCL562" s="46"/>
      <c r="PCM562" s="46"/>
      <c r="PCN562" s="46"/>
      <c r="PCO562" s="46"/>
      <c r="PCP562" s="46"/>
      <c r="PCQ562" s="46"/>
      <c r="PCR562" s="46"/>
      <c r="PCS562" s="46"/>
      <c r="PCT562" s="46"/>
      <c r="PCU562" s="46"/>
      <c r="PCV562" s="46"/>
      <c r="PCW562" s="46"/>
      <c r="PCX562" s="46"/>
      <c r="PCY562" s="46"/>
      <c r="PCZ562" s="46"/>
      <c r="PDA562" s="46"/>
      <c r="PDB562" s="46"/>
      <c r="PDC562" s="46"/>
      <c r="PDD562" s="46"/>
      <c r="PDE562" s="46"/>
      <c r="PDF562" s="46"/>
      <c r="PDG562" s="46"/>
      <c r="PDH562" s="46"/>
      <c r="PDI562" s="46"/>
      <c r="PDJ562" s="46"/>
      <c r="PDK562" s="46"/>
      <c r="PDL562" s="46"/>
      <c r="PDM562" s="46"/>
      <c r="PDN562" s="46"/>
      <c r="PDO562" s="46"/>
      <c r="PDP562" s="46"/>
      <c r="PDQ562" s="46"/>
      <c r="PDR562" s="46"/>
      <c r="PDS562" s="46"/>
      <c r="PDT562" s="46"/>
      <c r="PDU562" s="46"/>
      <c r="PDV562" s="46"/>
      <c r="PDW562" s="46"/>
      <c r="PDX562" s="46"/>
      <c r="PDY562" s="46"/>
      <c r="PDZ562" s="46"/>
      <c r="PEA562" s="46"/>
      <c r="PEB562" s="46"/>
      <c r="PEC562" s="46"/>
      <c r="PED562" s="46"/>
      <c r="PEE562" s="46"/>
      <c r="PEF562" s="46"/>
      <c r="PEG562" s="46"/>
      <c r="PEH562" s="46"/>
      <c r="PEI562" s="46"/>
      <c r="PEJ562" s="46"/>
      <c r="PEK562" s="46"/>
      <c r="PEL562" s="46"/>
      <c r="PEM562" s="46"/>
      <c r="PEN562" s="46"/>
      <c r="PEO562" s="46"/>
      <c r="PEP562" s="46"/>
      <c r="PEQ562" s="46"/>
      <c r="PER562" s="46"/>
      <c r="PES562" s="46"/>
      <c r="PET562" s="46"/>
      <c r="PEU562" s="46"/>
      <c r="PEV562" s="46"/>
      <c r="PEW562" s="46"/>
      <c r="PEX562" s="46"/>
      <c r="PEY562" s="46"/>
      <c r="PEZ562" s="46"/>
      <c r="PFA562" s="46"/>
      <c r="PFB562" s="46"/>
      <c r="PFC562" s="46"/>
      <c r="PFD562" s="46"/>
      <c r="PFE562" s="46"/>
      <c r="PFF562" s="46"/>
      <c r="PFG562" s="46"/>
      <c r="PFH562" s="46"/>
      <c r="PFI562" s="46"/>
      <c r="PFJ562" s="46"/>
      <c r="PFK562" s="46"/>
      <c r="PFL562" s="46"/>
      <c r="PFM562" s="46"/>
      <c r="PFN562" s="46"/>
      <c r="PFO562" s="46"/>
      <c r="PFP562" s="46"/>
      <c r="PFQ562" s="46"/>
      <c r="PFR562" s="46"/>
      <c r="PFS562" s="46"/>
      <c r="PFT562" s="46"/>
      <c r="PFU562" s="46"/>
      <c r="PFV562" s="46"/>
      <c r="PFW562" s="46"/>
      <c r="PFX562" s="46"/>
      <c r="PFY562" s="46"/>
      <c r="PFZ562" s="46"/>
      <c r="PGA562" s="46"/>
      <c r="PGB562" s="46"/>
      <c r="PGC562" s="46"/>
      <c r="PGD562" s="46"/>
      <c r="PGE562" s="46"/>
      <c r="PGF562" s="46"/>
      <c r="PGG562" s="46"/>
      <c r="PGH562" s="46"/>
      <c r="PGI562" s="46"/>
      <c r="PGJ562" s="46"/>
      <c r="PGK562" s="46"/>
      <c r="PGL562" s="46"/>
      <c r="PGM562" s="46"/>
      <c r="PGN562" s="46"/>
      <c r="PGO562" s="46"/>
      <c r="PGP562" s="46"/>
      <c r="PGQ562" s="46"/>
      <c r="PGR562" s="46"/>
      <c r="PGS562" s="46"/>
      <c r="PGT562" s="46"/>
      <c r="PGU562" s="46"/>
      <c r="PGV562" s="46"/>
      <c r="PGW562" s="46"/>
      <c r="PGX562" s="46"/>
      <c r="PGY562" s="46"/>
      <c r="PGZ562" s="46"/>
      <c r="PHA562" s="46"/>
      <c r="PHB562" s="46"/>
      <c r="PHC562" s="46"/>
      <c r="PHD562" s="46"/>
      <c r="PHE562" s="46"/>
      <c r="PHF562" s="46"/>
      <c r="PHG562" s="46"/>
      <c r="PHH562" s="46"/>
      <c r="PHI562" s="46"/>
      <c r="PHJ562" s="46"/>
      <c r="PHK562" s="46"/>
      <c r="PHL562" s="46"/>
      <c r="PHM562" s="46"/>
      <c r="PHN562" s="46"/>
      <c r="PHO562" s="46"/>
      <c r="PHP562" s="46"/>
      <c r="PHQ562" s="46"/>
      <c r="PHR562" s="46"/>
      <c r="PHS562" s="46"/>
      <c r="PHT562" s="46"/>
      <c r="PHU562" s="46"/>
      <c r="PHV562" s="46"/>
      <c r="PHW562" s="46"/>
      <c r="PHX562" s="46"/>
      <c r="PHY562" s="46"/>
      <c r="PHZ562" s="46"/>
      <c r="PIA562" s="46"/>
      <c r="PIB562" s="46"/>
      <c r="PIC562" s="46"/>
      <c r="PID562" s="46"/>
      <c r="PIE562" s="46"/>
      <c r="PIF562" s="46"/>
      <c r="PIG562" s="46"/>
      <c r="PIH562" s="46"/>
      <c r="PII562" s="46"/>
      <c r="PIJ562" s="46"/>
      <c r="PIK562" s="46"/>
      <c r="PIL562" s="46"/>
      <c r="PIM562" s="46"/>
      <c r="PIN562" s="46"/>
      <c r="PIO562" s="46"/>
      <c r="PIP562" s="46"/>
      <c r="PIQ562" s="46"/>
      <c r="PIR562" s="46"/>
      <c r="PIS562" s="46"/>
      <c r="PIT562" s="46"/>
      <c r="PIU562" s="46"/>
      <c r="PIV562" s="46"/>
      <c r="PIW562" s="46"/>
      <c r="PIX562" s="46"/>
      <c r="PIY562" s="46"/>
      <c r="PIZ562" s="46"/>
      <c r="PJA562" s="46"/>
      <c r="PJB562" s="46"/>
      <c r="PJC562" s="46"/>
      <c r="PJD562" s="46"/>
      <c r="PJE562" s="46"/>
      <c r="PJF562" s="46"/>
      <c r="PJG562" s="46"/>
      <c r="PJH562" s="46"/>
      <c r="PJI562" s="46"/>
      <c r="PJJ562" s="46"/>
      <c r="PJK562" s="46"/>
      <c r="PJL562" s="46"/>
      <c r="PJM562" s="46"/>
      <c r="PJN562" s="46"/>
      <c r="PJO562" s="46"/>
      <c r="PJP562" s="46"/>
      <c r="PJQ562" s="46"/>
      <c r="PJR562" s="46"/>
      <c r="PJS562" s="46"/>
      <c r="PJT562" s="46"/>
      <c r="PJU562" s="46"/>
      <c r="PJV562" s="46"/>
      <c r="PJW562" s="46"/>
      <c r="PJX562" s="46"/>
      <c r="PJY562" s="46"/>
      <c r="PJZ562" s="46"/>
      <c r="PKA562" s="46"/>
      <c r="PKB562" s="46"/>
      <c r="PKC562" s="46"/>
      <c r="PKD562" s="46"/>
      <c r="PKE562" s="46"/>
      <c r="PKF562" s="46"/>
      <c r="PKG562" s="46"/>
      <c r="PKH562" s="46"/>
      <c r="PKI562" s="46"/>
      <c r="PKJ562" s="46"/>
      <c r="PKK562" s="46"/>
      <c r="PKL562" s="46"/>
      <c r="PKM562" s="46"/>
      <c r="PKN562" s="46"/>
      <c r="PKO562" s="46"/>
      <c r="PKP562" s="46"/>
      <c r="PKQ562" s="46"/>
      <c r="PKR562" s="46"/>
      <c r="PKS562" s="46"/>
      <c r="PKT562" s="46"/>
      <c r="PKU562" s="46"/>
      <c r="PKV562" s="46"/>
      <c r="PKW562" s="46"/>
      <c r="PKX562" s="46"/>
      <c r="PKY562" s="46"/>
      <c r="PKZ562" s="46"/>
      <c r="PLA562" s="46"/>
      <c r="PLB562" s="46"/>
      <c r="PLC562" s="46"/>
      <c r="PLD562" s="46"/>
      <c r="PLE562" s="46"/>
      <c r="PLF562" s="46"/>
      <c r="PLG562" s="46"/>
      <c r="PLH562" s="46"/>
      <c r="PLI562" s="46"/>
      <c r="PLJ562" s="46"/>
      <c r="PLK562" s="46"/>
      <c r="PLL562" s="46"/>
      <c r="PLM562" s="46"/>
      <c r="PLN562" s="46"/>
      <c r="PLO562" s="46"/>
      <c r="PLP562" s="46"/>
      <c r="PLQ562" s="46"/>
      <c r="PLR562" s="46"/>
      <c r="PLS562" s="46"/>
      <c r="PLT562" s="46"/>
      <c r="PLU562" s="46"/>
      <c r="PLV562" s="46"/>
      <c r="PLW562" s="46"/>
      <c r="PLX562" s="46"/>
      <c r="PLY562" s="46"/>
      <c r="PLZ562" s="46"/>
      <c r="PMA562" s="46"/>
      <c r="PMB562" s="46"/>
      <c r="PMC562" s="46"/>
      <c r="PMD562" s="46"/>
      <c r="PME562" s="46"/>
      <c r="PMF562" s="46"/>
      <c r="PMG562" s="46"/>
      <c r="PMH562" s="46"/>
      <c r="PMI562" s="46"/>
      <c r="PMJ562" s="46"/>
      <c r="PMK562" s="46"/>
      <c r="PML562" s="46"/>
      <c r="PMM562" s="46"/>
      <c r="PMN562" s="46"/>
      <c r="PMO562" s="46"/>
      <c r="PMP562" s="46"/>
      <c r="PMQ562" s="46"/>
      <c r="PMR562" s="46"/>
      <c r="PMS562" s="46"/>
      <c r="PMT562" s="46"/>
      <c r="PMU562" s="46"/>
      <c r="PMV562" s="46"/>
      <c r="PMW562" s="46"/>
      <c r="PMX562" s="46"/>
      <c r="PMY562" s="46"/>
      <c r="PMZ562" s="46"/>
      <c r="PNA562" s="46"/>
      <c r="PNB562" s="46"/>
      <c r="PNC562" s="46"/>
      <c r="PND562" s="46"/>
      <c r="PNE562" s="46"/>
      <c r="PNF562" s="46"/>
      <c r="PNG562" s="46"/>
      <c r="PNH562" s="46"/>
      <c r="PNI562" s="46"/>
      <c r="PNJ562" s="46"/>
      <c r="PNK562" s="46"/>
      <c r="PNL562" s="46"/>
      <c r="PNM562" s="46"/>
      <c r="PNN562" s="46"/>
      <c r="PNO562" s="46"/>
      <c r="PNP562" s="46"/>
      <c r="PNQ562" s="46"/>
      <c r="PNR562" s="46"/>
      <c r="PNS562" s="46"/>
      <c r="PNT562" s="46"/>
      <c r="PNU562" s="46"/>
      <c r="PNV562" s="46"/>
      <c r="PNW562" s="46"/>
      <c r="PNX562" s="46"/>
      <c r="PNY562" s="46"/>
      <c r="PNZ562" s="46"/>
      <c r="POA562" s="46"/>
      <c r="POB562" s="46"/>
      <c r="POC562" s="46"/>
      <c r="POD562" s="46"/>
      <c r="POE562" s="46"/>
      <c r="POF562" s="46"/>
      <c r="POG562" s="46"/>
      <c r="POH562" s="46"/>
      <c r="POI562" s="46"/>
      <c r="POJ562" s="46"/>
      <c r="POK562" s="46"/>
      <c r="POL562" s="46"/>
      <c r="POM562" s="46"/>
      <c r="PON562" s="46"/>
      <c r="POO562" s="46"/>
      <c r="POP562" s="46"/>
      <c r="POQ562" s="46"/>
      <c r="POR562" s="46"/>
      <c r="POS562" s="46"/>
      <c r="POT562" s="46"/>
      <c r="POU562" s="46"/>
      <c r="POV562" s="46"/>
      <c r="POW562" s="46"/>
      <c r="POX562" s="46"/>
      <c r="POY562" s="46"/>
      <c r="POZ562" s="46"/>
      <c r="PPA562" s="46"/>
      <c r="PPB562" s="46"/>
      <c r="PPC562" s="46"/>
      <c r="PPD562" s="46"/>
      <c r="PPE562" s="46"/>
      <c r="PPF562" s="46"/>
      <c r="PPG562" s="46"/>
      <c r="PPH562" s="46"/>
      <c r="PPI562" s="46"/>
      <c r="PPJ562" s="46"/>
      <c r="PPK562" s="46"/>
      <c r="PPL562" s="46"/>
      <c r="PPM562" s="46"/>
      <c r="PPN562" s="46"/>
      <c r="PPO562" s="46"/>
      <c r="PPP562" s="46"/>
      <c r="PPQ562" s="46"/>
      <c r="PPR562" s="46"/>
      <c r="PPS562" s="46"/>
      <c r="PPT562" s="46"/>
      <c r="PPU562" s="46"/>
      <c r="PPV562" s="46"/>
      <c r="PPW562" s="46"/>
      <c r="PPX562" s="46"/>
      <c r="PPY562" s="46"/>
      <c r="PPZ562" s="46"/>
      <c r="PQA562" s="46"/>
      <c r="PQB562" s="46"/>
      <c r="PQC562" s="46"/>
      <c r="PQD562" s="46"/>
      <c r="PQE562" s="46"/>
      <c r="PQF562" s="46"/>
      <c r="PQG562" s="46"/>
      <c r="PQH562" s="46"/>
      <c r="PQI562" s="46"/>
      <c r="PQJ562" s="46"/>
      <c r="PQK562" s="46"/>
      <c r="PQL562" s="46"/>
      <c r="PQM562" s="46"/>
      <c r="PQN562" s="46"/>
      <c r="PQO562" s="46"/>
      <c r="PQP562" s="46"/>
      <c r="PQQ562" s="46"/>
      <c r="PQR562" s="46"/>
      <c r="PQS562" s="46"/>
      <c r="PQT562" s="46"/>
      <c r="PQU562" s="46"/>
      <c r="PQV562" s="46"/>
      <c r="PQW562" s="46"/>
      <c r="PQX562" s="46"/>
      <c r="PQY562" s="46"/>
      <c r="PQZ562" s="46"/>
      <c r="PRA562" s="46"/>
      <c r="PRB562" s="46"/>
      <c r="PRC562" s="46"/>
      <c r="PRD562" s="46"/>
      <c r="PRE562" s="46"/>
      <c r="PRF562" s="46"/>
      <c r="PRG562" s="46"/>
      <c r="PRH562" s="46"/>
      <c r="PRI562" s="46"/>
      <c r="PRJ562" s="46"/>
      <c r="PRK562" s="46"/>
      <c r="PRL562" s="46"/>
      <c r="PRM562" s="46"/>
      <c r="PRN562" s="46"/>
      <c r="PRO562" s="46"/>
      <c r="PRP562" s="46"/>
      <c r="PRQ562" s="46"/>
      <c r="PRR562" s="46"/>
      <c r="PRS562" s="46"/>
      <c r="PRT562" s="46"/>
      <c r="PRU562" s="46"/>
      <c r="PRV562" s="46"/>
      <c r="PRW562" s="46"/>
      <c r="PRX562" s="46"/>
      <c r="PRY562" s="46"/>
      <c r="PRZ562" s="46"/>
      <c r="PSA562" s="46"/>
      <c r="PSB562" s="46"/>
      <c r="PSC562" s="46"/>
      <c r="PSD562" s="46"/>
      <c r="PSE562" s="46"/>
      <c r="PSF562" s="46"/>
      <c r="PSG562" s="46"/>
      <c r="PSH562" s="46"/>
      <c r="PSI562" s="46"/>
      <c r="PSJ562" s="46"/>
      <c r="PSK562" s="46"/>
      <c r="PSL562" s="46"/>
      <c r="PSM562" s="46"/>
      <c r="PSN562" s="46"/>
      <c r="PSO562" s="46"/>
      <c r="PSP562" s="46"/>
      <c r="PSQ562" s="46"/>
      <c r="PSR562" s="46"/>
      <c r="PSS562" s="46"/>
      <c r="PST562" s="46"/>
      <c r="PSU562" s="46"/>
      <c r="PSV562" s="46"/>
      <c r="PSW562" s="46"/>
      <c r="PSX562" s="46"/>
      <c r="PSY562" s="46"/>
      <c r="PSZ562" s="46"/>
      <c r="PTA562" s="46"/>
      <c r="PTB562" s="46"/>
      <c r="PTC562" s="46"/>
      <c r="PTD562" s="46"/>
      <c r="PTE562" s="46"/>
      <c r="PTF562" s="46"/>
      <c r="PTG562" s="46"/>
      <c r="PTH562" s="46"/>
      <c r="PTI562" s="46"/>
      <c r="PTJ562" s="46"/>
      <c r="PTK562" s="46"/>
      <c r="PTL562" s="46"/>
      <c r="PTM562" s="46"/>
      <c r="PTN562" s="46"/>
      <c r="PTO562" s="46"/>
      <c r="PTP562" s="46"/>
      <c r="PTQ562" s="46"/>
      <c r="PTR562" s="46"/>
      <c r="PTS562" s="46"/>
      <c r="PTT562" s="46"/>
      <c r="PTU562" s="46"/>
      <c r="PTV562" s="46"/>
      <c r="PTW562" s="46"/>
      <c r="PTX562" s="46"/>
      <c r="PTY562" s="46"/>
      <c r="PTZ562" s="46"/>
      <c r="PUA562" s="46"/>
      <c r="PUB562" s="46"/>
      <c r="PUC562" s="46"/>
      <c r="PUD562" s="46"/>
      <c r="PUE562" s="46"/>
      <c r="PUF562" s="46"/>
      <c r="PUG562" s="46"/>
      <c r="PUH562" s="46"/>
      <c r="PUI562" s="46"/>
      <c r="PUJ562" s="46"/>
      <c r="PUK562" s="46"/>
      <c r="PUL562" s="46"/>
      <c r="PUM562" s="46"/>
      <c r="PUN562" s="46"/>
      <c r="PUO562" s="46"/>
      <c r="PUP562" s="46"/>
      <c r="PUQ562" s="46"/>
      <c r="PUR562" s="46"/>
      <c r="PUS562" s="46"/>
      <c r="PUT562" s="46"/>
      <c r="PUU562" s="46"/>
      <c r="PUV562" s="46"/>
      <c r="PUW562" s="46"/>
      <c r="PUX562" s="46"/>
      <c r="PUY562" s="46"/>
      <c r="PUZ562" s="46"/>
      <c r="PVA562" s="46"/>
      <c r="PVB562" s="46"/>
      <c r="PVC562" s="46"/>
      <c r="PVD562" s="46"/>
      <c r="PVE562" s="46"/>
      <c r="PVF562" s="46"/>
      <c r="PVG562" s="46"/>
      <c r="PVH562" s="46"/>
      <c r="PVI562" s="46"/>
      <c r="PVJ562" s="46"/>
      <c r="PVK562" s="46"/>
      <c r="PVL562" s="46"/>
      <c r="PVM562" s="46"/>
      <c r="PVN562" s="46"/>
      <c r="PVO562" s="46"/>
      <c r="PVP562" s="46"/>
      <c r="PVQ562" s="46"/>
      <c r="PVR562" s="46"/>
      <c r="PVS562" s="46"/>
      <c r="PVT562" s="46"/>
      <c r="PVU562" s="46"/>
      <c r="PVV562" s="46"/>
      <c r="PVW562" s="46"/>
      <c r="PVX562" s="46"/>
      <c r="PVY562" s="46"/>
      <c r="PVZ562" s="46"/>
      <c r="PWA562" s="46"/>
      <c r="PWB562" s="46"/>
      <c r="PWC562" s="46"/>
      <c r="PWD562" s="46"/>
      <c r="PWE562" s="46"/>
      <c r="PWF562" s="46"/>
      <c r="PWG562" s="46"/>
      <c r="PWH562" s="46"/>
      <c r="PWI562" s="46"/>
      <c r="PWJ562" s="46"/>
      <c r="PWK562" s="46"/>
      <c r="PWL562" s="46"/>
      <c r="PWM562" s="46"/>
      <c r="PWN562" s="46"/>
      <c r="PWO562" s="46"/>
      <c r="PWP562" s="46"/>
      <c r="PWQ562" s="46"/>
      <c r="PWR562" s="46"/>
      <c r="PWS562" s="46"/>
      <c r="PWT562" s="46"/>
      <c r="PWU562" s="46"/>
      <c r="PWV562" s="46"/>
      <c r="PWW562" s="46"/>
      <c r="PWX562" s="46"/>
      <c r="PWY562" s="46"/>
      <c r="PWZ562" s="46"/>
      <c r="PXA562" s="46"/>
      <c r="PXB562" s="46"/>
      <c r="PXC562" s="46"/>
      <c r="PXD562" s="46"/>
      <c r="PXE562" s="46"/>
      <c r="PXF562" s="46"/>
      <c r="PXG562" s="46"/>
      <c r="PXH562" s="46"/>
      <c r="PXI562" s="46"/>
      <c r="PXJ562" s="46"/>
      <c r="PXK562" s="46"/>
      <c r="PXL562" s="46"/>
      <c r="PXM562" s="46"/>
      <c r="PXN562" s="46"/>
      <c r="PXO562" s="46"/>
      <c r="PXP562" s="46"/>
      <c r="PXQ562" s="46"/>
      <c r="PXR562" s="46"/>
      <c r="PXS562" s="46"/>
      <c r="PXT562" s="46"/>
      <c r="PXU562" s="46"/>
      <c r="PXV562" s="46"/>
      <c r="PXW562" s="46"/>
      <c r="PXX562" s="46"/>
      <c r="PXY562" s="46"/>
      <c r="PXZ562" s="46"/>
      <c r="PYA562" s="46"/>
      <c r="PYB562" s="46"/>
      <c r="PYC562" s="46"/>
      <c r="PYD562" s="46"/>
      <c r="PYE562" s="46"/>
      <c r="PYF562" s="46"/>
      <c r="PYG562" s="46"/>
      <c r="PYH562" s="46"/>
      <c r="PYI562" s="46"/>
      <c r="PYJ562" s="46"/>
      <c r="PYK562" s="46"/>
      <c r="PYL562" s="46"/>
      <c r="PYM562" s="46"/>
      <c r="PYN562" s="46"/>
      <c r="PYO562" s="46"/>
      <c r="PYP562" s="46"/>
      <c r="PYQ562" s="46"/>
      <c r="PYR562" s="46"/>
      <c r="PYS562" s="46"/>
      <c r="PYT562" s="46"/>
      <c r="PYU562" s="46"/>
      <c r="PYV562" s="46"/>
      <c r="PYW562" s="46"/>
      <c r="PYX562" s="46"/>
      <c r="PYY562" s="46"/>
      <c r="PYZ562" s="46"/>
      <c r="PZA562" s="46"/>
      <c r="PZB562" s="46"/>
      <c r="PZC562" s="46"/>
      <c r="PZD562" s="46"/>
      <c r="PZE562" s="46"/>
      <c r="PZF562" s="46"/>
      <c r="PZG562" s="46"/>
      <c r="PZH562" s="46"/>
      <c r="PZI562" s="46"/>
      <c r="PZJ562" s="46"/>
      <c r="PZK562" s="46"/>
      <c r="PZL562" s="46"/>
      <c r="PZM562" s="46"/>
      <c r="PZN562" s="46"/>
      <c r="PZO562" s="46"/>
      <c r="PZP562" s="46"/>
      <c r="PZQ562" s="46"/>
      <c r="PZR562" s="46"/>
      <c r="PZS562" s="46"/>
      <c r="PZT562" s="46"/>
      <c r="PZU562" s="46"/>
      <c r="PZV562" s="46"/>
      <c r="PZW562" s="46"/>
      <c r="PZX562" s="46"/>
      <c r="PZY562" s="46"/>
      <c r="PZZ562" s="46"/>
      <c r="QAA562" s="46"/>
      <c r="QAB562" s="46"/>
      <c r="QAC562" s="46"/>
      <c r="QAD562" s="46"/>
      <c r="QAE562" s="46"/>
      <c r="QAF562" s="46"/>
      <c r="QAG562" s="46"/>
      <c r="QAH562" s="46"/>
      <c r="QAI562" s="46"/>
      <c r="QAJ562" s="46"/>
      <c r="QAK562" s="46"/>
      <c r="QAL562" s="46"/>
      <c r="QAM562" s="46"/>
      <c r="QAN562" s="46"/>
      <c r="QAO562" s="46"/>
      <c r="QAP562" s="46"/>
      <c r="QAQ562" s="46"/>
      <c r="QAR562" s="46"/>
      <c r="QAS562" s="46"/>
      <c r="QAT562" s="46"/>
      <c r="QAU562" s="46"/>
      <c r="QAV562" s="46"/>
      <c r="QAW562" s="46"/>
      <c r="QAX562" s="46"/>
      <c r="QAY562" s="46"/>
      <c r="QAZ562" s="46"/>
      <c r="QBA562" s="46"/>
      <c r="QBB562" s="46"/>
      <c r="QBC562" s="46"/>
      <c r="QBD562" s="46"/>
      <c r="QBE562" s="46"/>
      <c r="QBF562" s="46"/>
      <c r="QBG562" s="46"/>
      <c r="QBH562" s="46"/>
      <c r="QBI562" s="46"/>
      <c r="QBJ562" s="46"/>
      <c r="QBK562" s="46"/>
      <c r="QBL562" s="46"/>
      <c r="QBM562" s="46"/>
      <c r="QBN562" s="46"/>
      <c r="QBO562" s="46"/>
      <c r="QBP562" s="46"/>
      <c r="QBQ562" s="46"/>
      <c r="QBR562" s="46"/>
      <c r="QBS562" s="46"/>
      <c r="QBT562" s="46"/>
      <c r="QBU562" s="46"/>
      <c r="QBV562" s="46"/>
      <c r="QBW562" s="46"/>
      <c r="QBX562" s="46"/>
      <c r="QBY562" s="46"/>
      <c r="QBZ562" s="46"/>
      <c r="QCA562" s="46"/>
      <c r="QCB562" s="46"/>
      <c r="QCC562" s="46"/>
      <c r="QCD562" s="46"/>
      <c r="QCE562" s="46"/>
      <c r="QCF562" s="46"/>
      <c r="QCG562" s="46"/>
      <c r="QCH562" s="46"/>
      <c r="QCI562" s="46"/>
      <c r="QCJ562" s="46"/>
      <c r="QCK562" s="46"/>
      <c r="QCL562" s="46"/>
      <c r="QCM562" s="46"/>
      <c r="QCN562" s="46"/>
      <c r="QCO562" s="46"/>
      <c r="QCP562" s="46"/>
      <c r="QCQ562" s="46"/>
      <c r="QCR562" s="46"/>
      <c r="QCS562" s="46"/>
      <c r="QCT562" s="46"/>
      <c r="QCU562" s="46"/>
      <c r="QCV562" s="46"/>
      <c r="QCW562" s="46"/>
      <c r="QCX562" s="46"/>
      <c r="QCY562" s="46"/>
      <c r="QCZ562" s="46"/>
      <c r="QDA562" s="46"/>
      <c r="QDB562" s="46"/>
      <c r="QDC562" s="46"/>
      <c r="QDD562" s="46"/>
      <c r="QDE562" s="46"/>
      <c r="QDF562" s="46"/>
      <c r="QDG562" s="46"/>
      <c r="QDH562" s="46"/>
      <c r="QDI562" s="46"/>
      <c r="QDJ562" s="46"/>
      <c r="QDK562" s="46"/>
      <c r="QDL562" s="46"/>
      <c r="QDM562" s="46"/>
      <c r="QDN562" s="46"/>
      <c r="QDO562" s="46"/>
      <c r="QDP562" s="46"/>
      <c r="QDQ562" s="46"/>
      <c r="QDR562" s="46"/>
      <c r="QDS562" s="46"/>
      <c r="QDT562" s="46"/>
      <c r="QDU562" s="46"/>
      <c r="QDV562" s="46"/>
      <c r="QDW562" s="46"/>
      <c r="QDX562" s="46"/>
      <c r="QDY562" s="46"/>
      <c r="QDZ562" s="46"/>
      <c r="QEA562" s="46"/>
      <c r="QEB562" s="46"/>
      <c r="QEC562" s="46"/>
      <c r="QED562" s="46"/>
      <c r="QEE562" s="46"/>
      <c r="QEF562" s="46"/>
      <c r="QEG562" s="46"/>
      <c r="QEH562" s="46"/>
      <c r="QEI562" s="46"/>
      <c r="QEJ562" s="46"/>
      <c r="QEK562" s="46"/>
      <c r="QEL562" s="46"/>
      <c r="QEM562" s="46"/>
      <c r="QEN562" s="46"/>
      <c r="QEO562" s="46"/>
      <c r="QEP562" s="46"/>
      <c r="QEQ562" s="46"/>
      <c r="QER562" s="46"/>
      <c r="QES562" s="46"/>
      <c r="QET562" s="46"/>
      <c r="QEU562" s="46"/>
      <c r="QEV562" s="46"/>
      <c r="QEW562" s="46"/>
      <c r="QEX562" s="46"/>
      <c r="QEY562" s="46"/>
      <c r="QEZ562" s="46"/>
      <c r="QFA562" s="46"/>
      <c r="QFB562" s="46"/>
      <c r="QFC562" s="46"/>
      <c r="QFD562" s="46"/>
      <c r="QFE562" s="46"/>
      <c r="QFF562" s="46"/>
      <c r="QFG562" s="46"/>
      <c r="QFH562" s="46"/>
      <c r="QFI562" s="46"/>
      <c r="QFJ562" s="46"/>
      <c r="QFK562" s="46"/>
      <c r="QFL562" s="46"/>
      <c r="QFM562" s="46"/>
      <c r="QFN562" s="46"/>
      <c r="QFO562" s="46"/>
      <c r="QFP562" s="46"/>
      <c r="QFQ562" s="46"/>
      <c r="QFR562" s="46"/>
      <c r="QFS562" s="46"/>
      <c r="QFT562" s="46"/>
      <c r="QFU562" s="46"/>
      <c r="QFV562" s="46"/>
      <c r="QFW562" s="46"/>
      <c r="QFX562" s="46"/>
      <c r="QFY562" s="46"/>
      <c r="QFZ562" s="46"/>
      <c r="QGA562" s="46"/>
      <c r="QGB562" s="46"/>
      <c r="QGC562" s="46"/>
      <c r="QGD562" s="46"/>
      <c r="QGE562" s="46"/>
      <c r="QGF562" s="46"/>
      <c r="QGG562" s="46"/>
      <c r="QGH562" s="46"/>
      <c r="QGI562" s="46"/>
      <c r="QGJ562" s="46"/>
      <c r="QGK562" s="46"/>
      <c r="QGL562" s="46"/>
      <c r="QGM562" s="46"/>
      <c r="QGN562" s="46"/>
      <c r="QGO562" s="46"/>
      <c r="QGP562" s="46"/>
      <c r="QGQ562" s="46"/>
      <c r="QGR562" s="46"/>
      <c r="QGS562" s="46"/>
      <c r="QGT562" s="46"/>
      <c r="QGU562" s="46"/>
      <c r="QGV562" s="46"/>
      <c r="QGW562" s="46"/>
      <c r="QGX562" s="46"/>
      <c r="QGY562" s="46"/>
      <c r="QGZ562" s="46"/>
      <c r="QHA562" s="46"/>
      <c r="QHB562" s="46"/>
      <c r="QHC562" s="46"/>
      <c r="QHD562" s="46"/>
      <c r="QHE562" s="46"/>
      <c r="QHF562" s="46"/>
      <c r="QHG562" s="46"/>
      <c r="QHH562" s="46"/>
      <c r="QHI562" s="46"/>
      <c r="QHJ562" s="46"/>
      <c r="QHK562" s="46"/>
      <c r="QHL562" s="46"/>
      <c r="QHM562" s="46"/>
      <c r="QHN562" s="46"/>
      <c r="QHO562" s="46"/>
      <c r="QHP562" s="46"/>
      <c r="QHQ562" s="46"/>
      <c r="QHR562" s="46"/>
      <c r="QHS562" s="46"/>
      <c r="QHT562" s="46"/>
      <c r="QHU562" s="46"/>
      <c r="QHV562" s="46"/>
      <c r="QHW562" s="46"/>
      <c r="QHX562" s="46"/>
      <c r="QHY562" s="46"/>
      <c r="QHZ562" s="46"/>
      <c r="QIA562" s="46"/>
      <c r="QIB562" s="46"/>
      <c r="QIC562" s="46"/>
      <c r="QID562" s="46"/>
      <c r="QIE562" s="46"/>
      <c r="QIF562" s="46"/>
      <c r="QIG562" s="46"/>
      <c r="QIH562" s="46"/>
      <c r="QII562" s="46"/>
      <c r="QIJ562" s="46"/>
      <c r="QIK562" s="46"/>
      <c r="QIL562" s="46"/>
      <c r="QIM562" s="46"/>
      <c r="QIN562" s="46"/>
      <c r="QIO562" s="46"/>
      <c r="QIP562" s="46"/>
      <c r="QIQ562" s="46"/>
      <c r="QIR562" s="46"/>
      <c r="QIS562" s="46"/>
      <c r="QIT562" s="46"/>
      <c r="QIU562" s="46"/>
      <c r="QIV562" s="46"/>
      <c r="QIW562" s="46"/>
      <c r="QIX562" s="46"/>
      <c r="QIY562" s="46"/>
      <c r="QIZ562" s="46"/>
      <c r="QJA562" s="46"/>
      <c r="QJB562" s="46"/>
      <c r="QJC562" s="46"/>
      <c r="QJD562" s="46"/>
      <c r="QJE562" s="46"/>
      <c r="QJF562" s="46"/>
      <c r="QJG562" s="46"/>
      <c r="QJH562" s="46"/>
      <c r="QJI562" s="46"/>
      <c r="QJJ562" s="46"/>
      <c r="QJK562" s="46"/>
      <c r="QJL562" s="46"/>
      <c r="QJM562" s="46"/>
      <c r="QJN562" s="46"/>
      <c r="QJO562" s="46"/>
      <c r="QJP562" s="46"/>
      <c r="QJQ562" s="46"/>
      <c r="QJR562" s="46"/>
      <c r="QJS562" s="46"/>
      <c r="QJT562" s="46"/>
      <c r="QJU562" s="46"/>
      <c r="QJV562" s="46"/>
      <c r="QJW562" s="46"/>
      <c r="QJX562" s="46"/>
      <c r="QJY562" s="46"/>
      <c r="QJZ562" s="46"/>
      <c r="QKA562" s="46"/>
      <c r="QKB562" s="46"/>
      <c r="QKC562" s="46"/>
      <c r="QKD562" s="46"/>
      <c r="QKE562" s="46"/>
      <c r="QKF562" s="46"/>
      <c r="QKG562" s="46"/>
      <c r="QKH562" s="46"/>
      <c r="QKI562" s="46"/>
      <c r="QKJ562" s="46"/>
      <c r="QKK562" s="46"/>
      <c r="QKL562" s="46"/>
      <c r="QKM562" s="46"/>
      <c r="QKN562" s="46"/>
      <c r="QKO562" s="46"/>
      <c r="QKP562" s="46"/>
      <c r="QKQ562" s="46"/>
      <c r="QKR562" s="46"/>
      <c r="QKS562" s="46"/>
      <c r="QKT562" s="46"/>
      <c r="QKU562" s="46"/>
      <c r="QKV562" s="46"/>
      <c r="QKW562" s="46"/>
      <c r="QKX562" s="46"/>
      <c r="QKY562" s="46"/>
      <c r="QKZ562" s="46"/>
      <c r="QLA562" s="46"/>
      <c r="QLB562" s="46"/>
      <c r="QLC562" s="46"/>
      <c r="QLD562" s="46"/>
      <c r="QLE562" s="46"/>
      <c r="QLF562" s="46"/>
      <c r="QLG562" s="46"/>
      <c r="QLH562" s="46"/>
      <c r="QLI562" s="46"/>
      <c r="QLJ562" s="46"/>
      <c r="QLK562" s="46"/>
      <c r="QLL562" s="46"/>
      <c r="QLM562" s="46"/>
      <c r="QLN562" s="46"/>
      <c r="QLO562" s="46"/>
      <c r="QLP562" s="46"/>
      <c r="QLQ562" s="46"/>
      <c r="QLR562" s="46"/>
      <c r="QLS562" s="46"/>
      <c r="QLT562" s="46"/>
      <c r="QLU562" s="46"/>
      <c r="QLV562" s="46"/>
      <c r="QLW562" s="46"/>
      <c r="QLX562" s="46"/>
      <c r="QLY562" s="46"/>
      <c r="QLZ562" s="46"/>
      <c r="QMA562" s="46"/>
      <c r="QMB562" s="46"/>
      <c r="QMC562" s="46"/>
      <c r="QMD562" s="46"/>
      <c r="QME562" s="46"/>
      <c r="QMF562" s="46"/>
      <c r="QMG562" s="46"/>
      <c r="QMH562" s="46"/>
      <c r="QMI562" s="46"/>
      <c r="QMJ562" s="46"/>
      <c r="QMK562" s="46"/>
      <c r="QML562" s="46"/>
      <c r="QMM562" s="46"/>
      <c r="QMN562" s="46"/>
      <c r="QMO562" s="46"/>
      <c r="QMP562" s="46"/>
      <c r="QMQ562" s="46"/>
      <c r="QMR562" s="46"/>
      <c r="QMS562" s="46"/>
      <c r="QMT562" s="46"/>
      <c r="QMU562" s="46"/>
      <c r="QMV562" s="46"/>
      <c r="QMW562" s="46"/>
      <c r="QMX562" s="46"/>
      <c r="QMY562" s="46"/>
      <c r="QMZ562" s="46"/>
      <c r="QNA562" s="46"/>
      <c r="QNB562" s="46"/>
      <c r="QNC562" s="46"/>
      <c r="QND562" s="46"/>
      <c r="QNE562" s="46"/>
      <c r="QNF562" s="46"/>
      <c r="QNG562" s="46"/>
      <c r="QNH562" s="46"/>
      <c r="QNI562" s="46"/>
      <c r="QNJ562" s="46"/>
      <c r="QNK562" s="46"/>
      <c r="QNL562" s="46"/>
      <c r="QNM562" s="46"/>
      <c r="QNN562" s="46"/>
      <c r="QNO562" s="46"/>
      <c r="QNP562" s="46"/>
      <c r="QNQ562" s="46"/>
      <c r="QNR562" s="46"/>
      <c r="QNS562" s="46"/>
      <c r="QNT562" s="46"/>
      <c r="QNU562" s="46"/>
      <c r="QNV562" s="46"/>
      <c r="QNW562" s="46"/>
      <c r="QNX562" s="46"/>
      <c r="QNY562" s="46"/>
      <c r="QNZ562" s="46"/>
      <c r="QOA562" s="46"/>
      <c r="QOB562" s="46"/>
      <c r="QOC562" s="46"/>
      <c r="QOD562" s="46"/>
      <c r="QOE562" s="46"/>
      <c r="QOF562" s="46"/>
      <c r="QOG562" s="46"/>
      <c r="QOH562" s="46"/>
      <c r="QOI562" s="46"/>
      <c r="QOJ562" s="46"/>
      <c r="QOK562" s="46"/>
      <c r="QOL562" s="46"/>
      <c r="QOM562" s="46"/>
      <c r="QON562" s="46"/>
      <c r="QOO562" s="46"/>
      <c r="QOP562" s="46"/>
      <c r="QOQ562" s="46"/>
      <c r="QOR562" s="46"/>
      <c r="QOS562" s="46"/>
      <c r="QOT562" s="46"/>
      <c r="QOU562" s="46"/>
      <c r="QOV562" s="46"/>
      <c r="QOW562" s="46"/>
      <c r="QOX562" s="46"/>
      <c r="QOY562" s="46"/>
      <c r="QOZ562" s="46"/>
      <c r="QPA562" s="46"/>
      <c r="QPB562" s="46"/>
      <c r="QPC562" s="46"/>
      <c r="QPD562" s="46"/>
      <c r="QPE562" s="46"/>
      <c r="QPF562" s="46"/>
      <c r="QPG562" s="46"/>
      <c r="QPH562" s="46"/>
      <c r="QPI562" s="46"/>
      <c r="QPJ562" s="46"/>
      <c r="QPK562" s="46"/>
      <c r="QPL562" s="46"/>
      <c r="QPM562" s="46"/>
      <c r="QPN562" s="46"/>
      <c r="QPO562" s="46"/>
      <c r="QPP562" s="46"/>
      <c r="QPQ562" s="46"/>
      <c r="QPR562" s="46"/>
      <c r="QPS562" s="46"/>
      <c r="QPT562" s="46"/>
      <c r="QPU562" s="46"/>
      <c r="QPV562" s="46"/>
      <c r="QPW562" s="46"/>
      <c r="QPX562" s="46"/>
      <c r="QPY562" s="46"/>
      <c r="QPZ562" s="46"/>
      <c r="QQA562" s="46"/>
      <c r="QQB562" s="46"/>
      <c r="QQC562" s="46"/>
      <c r="QQD562" s="46"/>
      <c r="QQE562" s="46"/>
      <c r="QQF562" s="46"/>
      <c r="QQG562" s="46"/>
      <c r="QQH562" s="46"/>
      <c r="QQI562" s="46"/>
      <c r="QQJ562" s="46"/>
      <c r="QQK562" s="46"/>
      <c r="QQL562" s="46"/>
      <c r="QQM562" s="46"/>
      <c r="QQN562" s="46"/>
      <c r="QQO562" s="46"/>
      <c r="QQP562" s="46"/>
      <c r="QQQ562" s="46"/>
      <c r="QQR562" s="46"/>
      <c r="QQS562" s="46"/>
      <c r="QQT562" s="46"/>
      <c r="QQU562" s="46"/>
      <c r="QQV562" s="46"/>
      <c r="QQW562" s="46"/>
      <c r="QQX562" s="46"/>
      <c r="QQY562" s="46"/>
      <c r="QQZ562" s="46"/>
      <c r="QRA562" s="46"/>
      <c r="QRB562" s="46"/>
      <c r="QRC562" s="46"/>
      <c r="QRD562" s="46"/>
      <c r="QRE562" s="46"/>
      <c r="QRF562" s="46"/>
      <c r="QRG562" s="46"/>
      <c r="QRH562" s="46"/>
      <c r="QRI562" s="46"/>
      <c r="QRJ562" s="46"/>
      <c r="QRK562" s="46"/>
      <c r="QRL562" s="46"/>
      <c r="QRM562" s="46"/>
      <c r="QRN562" s="46"/>
      <c r="QRO562" s="46"/>
      <c r="QRP562" s="46"/>
      <c r="QRQ562" s="46"/>
      <c r="QRR562" s="46"/>
      <c r="QRS562" s="46"/>
      <c r="QRT562" s="46"/>
      <c r="QRU562" s="46"/>
      <c r="QRV562" s="46"/>
      <c r="QRW562" s="46"/>
      <c r="QRX562" s="46"/>
      <c r="QRY562" s="46"/>
      <c r="QRZ562" s="46"/>
      <c r="QSA562" s="46"/>
      <c r="QSB562" s="46"/>
      <c r="QSC562" s="46"/>
      <c r="QSD562" s="46"/>
      <c r="QSE562" s="46"/>
      <c r="QSF562" s="46"/>
      <c r="QSG562" s="46"/>
      <c r="QSH562" s="46"/>
      <c r="QSI562" s="46"/>
      <c r="QSJ562" s="46"/>
      <c r="QSK562" s="46"/>
      <c r="QSL562" s="46"/>
      <c r="QSM562" s="46"/>
      <c r="QSN562" s="46"/>
      <c r="QSO562" s="46"/>
      <c r="QSP562" s="46"/>
      <c r="QSQ562" s="46"/>
      <c r="QSR562" s="46"/>
      <c r="QSS562" s="46"/>
      <c r="QST562" s="46"/>
      <c r="QSU562" s="46"/>
      <c r="QSV562" s="46"/>
      <c r="QSW562" s="46"/>
      <c r="QSX562" s="46"/>
      <c r="QSY562" s="46"/>
      <c r="QSZ562" s="46"/>
      <c r="QTA562" s="46"/>
      <c r="QTB562" s="46"/>
      <c r="QTC562" s="46"/>
      <c r="QTD562" s="46"/>
      <c r="QTE562" s="46"/>
      <c r="QTF562" s="46"/>
      <c r="QTG562" s="46"/>
      <c r="QTH562" s="46"/>
      <c r="QTI562" s="46"/>
      <c r="QTJ562" s="46"/>
      <c r="QTK562" s="46"/>
      <c r="QTL562" s="46"/>
      <c r="QTM562" s="46"/>
      <c r="QTN562" s="46"/>
      <c r="QTO562" s="46"/>
      <c r="QTP562" s="46"/>
      <c r="QTQ562" s="46"/>
      <c r="QTR562" s="46"/>
      <c r="QTS562" s="46"/>
      <c r="QTT562" s="46"/>
      <c r="QTU562" s="46"/>
      <c r="QTV562" s="46"/>
      <c r="QTW562" s="46"/>
      <c r="QTX562" s="46"/>
      <c r="QTY562" s="46"/>
      <c r="QTZ562" s="46"/>
      <c r="QUA562" s="46"/>
      <c r="QUB562" s="46"/>
      <c r="QUC562" s="46"/>
      <c r="QUD562" s="46"/>
      <c r="QUE562" s="46"/>
      <c r="QUF562" s="46"/>
      <c r="QUG562" s="46"/>
      <c r="QUH562" s="46"/>
      <c r="QUI562" s="46"/>
      <c r="QUJ562" s="46"/>
      <c r="QUK562" s="46"/>
      <c r="QUL562" s="46"/>
      <c r="QUM562" s="46"/>
      <c r="QUN562" s="46"/>
      <c r="QUO562" s="46"/>
      <c r="QUP562" s="46"/>
      <c r="QUQ562" s="46"/>
      <c r="QUR562" s="46"/>
      <c r="QUS562" s="46"/>
      <c r="QUT562" s="46"/>
      <c r="QUU562" s="46"/>
      <c r="QUV562" s="46"/>
      <c r="QUW562" s="46"/>
      <c r="QUX562" s="46"/>
      <c r="QUY562" s="46"/>
      <c r="QUZ562" s="46"/>
      <c r="QVA562" s="46"/>
      <c r="QVB562" s="46"/>
      <c r="QVC562" s="46"/>
      <c r="QVD562" s="46"/>
      <c r="QVE562" s="46"/>
      <c r="QVF562" s="46"/>
      <c r="QVG562" s="46"/>
      <c r="QVH562" s="46"/>
      <c r="QVI562" s="46"/>
      <c r="QVJ562" s="46"/>
      <c r="QVK562" s="46"/>
      <c r="QVL562" s="46"/>
      <c r="QVM562" s="46"/>
      <c r="QVN562" s="46"/>
      <c r="QVO562" s="46"/>
      <c r="QVP562" s="46"/>
      <c r="QVQ562" s="46"/>
      <c r="QVR562" s="46"/>
      <c r="QVS562" s="46"/>
      <c r="QVT562" s="46"/>
      <c r="QVU562" s="46"/>
      <c r="QVV562" s="46"/>
      <c r="QVW562" s="46"/>
      <c r="QVX562" s="46"/>
      <c r="QVY562" s="46"/>
      <c r="QVZ562" s="46"/>
      <c r="QWA562" s="46"/>
      <c r="QWB562" s="46"/>
      <c r="QWC562" s="46"/>
      <c r="QWD562" s="46"/>
      <c r="QWE562" s="46"/>
      <c r="QWF562" s="46"/>
      <c r="QWG562" s="46"/>
      <c r="QWH562" s="46"/>
      <c r="QWI562" s="46"/>
      <c r="QWJ562" s="46"/>
      <c r="QWK562" s="46"/>
      <c r="QWL562" s="46"/>
      <c r="QWM562" s="46"/>
      <c r="QWN562" s="46"/>
      <c r="QWO562" s="46"/>
      <c r="QWP562" s="46"/>
      <c r="QWQ562" s="46"/>
      <c r="QWR562" s="46"/>
      <c r="QWS562" s="46"/>
      <c r="QWT562" s="46"/>
      <c r="QWU562" s="46"/>
      <c r="QWV562" s="46"/>
      <c r="QWW562" s="46"/>
      <c r="QWX562" s="46"/>
      <c r="QWY562" s="46"/>
      <c r="QWZ562" s="46"/>
      <c r="QXA562" s="46"/>
      <c r="QXB562" s="46"/>
      <c r="QXC562" s="46"/>
      <c r="QXD562" s="46"/>
      <c r="QXE562" s="46"/>
      <c r="QXF562" s="46"/>
      <c r="QXG562" s="46"/>
      <c r="QXH562" s="46"/>
      <c r="QXI562" s="46"/>
      <c r="QXJ562" s="46"/>
      <c r="QXK562" s="46"/>
      <c r="QXL562" s="46"/>
      <c r="QXM562" s="46"/>
      <c r="QXN562" s="46"/>
      <c r="QXO562" s="46"/>
      <c r="QXP562" s="46"/>
      <c r="QXQ562" s="46"/>
      <c r="QXR562" s="46"/>
      <c r="QXS562" s="46"/>
      <c r="QXT562" s="46"/>
      <c r="QXU562" s="46"/>
      <c r="QXV562" s="46"/>
      <c r="QXW562" s="46"/>
      <c r="QXX562" s="46"/>
      <c r="QXY562" s="46"/>
      <c r="QXZ562" s="46"/>
      <c r="QYA562" s="46"/>
      <c r="QYB562" s="46"/>
      <c r="QYC562" s="46"/>
      <c r="QYD562" s="46"/>
      <c r="QYE562" s="46"/>
      <c r="QYF562" s="46"/>
      <c r="QYG562" s="46"/>
      <c r="QYH562" s="46"/>
      <c r="QYI562" s="46"/>
      <c r="QYJ562" s="46"/>
      <c r="QYK562" s="46"/>
      <c r="QYL562" s="46"/>
      <c r="QYM562" s="46"/>
      <c r="QYN562" s="46"/>
      <c r="QYO562" s="46"/>
      <c r="QYP562" s="46"/>
      <c r="QYQ562" s="46"/>
      <c r="QYR562" s="46"/>
      <c r="QYS562" s="46"/>
      <c r="QYT562" s="46"/>
      <c r="QYU562" s="46"/>
      <c r="QYV562" s="46"/>
      <c r="QYW562" s="46"/>
      <c r="QYX562" s="46"/>
      <c r="QYY562" s="46"/>
      <c r="QYZ562" s="46"/>
      <c r="QZA562" s="46"/>
      <c r="QZB562" s="46"/>
      <c r="QZC562" s="46"/>
      <c r="QZD562" s="46"/>
      <c r="QZE562" s="46"/>
      <c r="QZF562" s="46"/>
      <c r="QZG562" s="46"/>
      <c r="QZH562" s="46"/>
      <c r="QZI562" s="46"/>
      <c r="QZJ562" s="46"/>
      <c r="QZK562" s="46"/>
      <c r="QZL562" s="46"/>
      <c r="QZM562" s="46"/>
      <c r="QZN562" s="46"/>
      <c r="QZO562" s="46"/>
      <c r="QZP562" s="46"/>
      <c r="QZQ562" s="46"/>
      <c r="QZR562" s="46"/>
      <c r="QZS562" s="46"/>
      <c r="QZT562" s="46"/>
      <c r="QZU562" s="46"/>
      <c r="QZV562" s="46"/>
      <c r="QZW562" s="46"/>
      <c r="QZX562" s="46"/>
      <c r="QZY562" s="46"/>
      <c r="QZZ562" s="46"/>
      <c r="RAA562" s="46"/>
      <c r="RAB562" s="46"/>
      <c r="RAC562" s="46"/>
      <c r="RAD562" s="46"/>
      <c r="RAE562" s="46"/>
      <c r="RAF562" s="46"/>
      <c r="RAG562" s="46"/>
      <c r="RAH562" s="46"/>
      <c r="RAI562" s="46"/>
      <c r="RAJ562" s="46"/>
      <c r="RAK562" s="46"/>
      <c r="RAL562" s="46"/>
      <c r="RAM562" s="46"/>
      <c r="RAN562" s="46"/>
      <c r="RAO562" s="46"/>
      <c r="RAP562" s="46"/>
      <c r="RAQ562" s="46"/>
      <c r="RAR562" s="46"/>
      <c r="RAS562" s="46"/>
      <c r="RAT562" s="46"/>
      <c r="RAU562" s="46"/>
      <c r="RAV562" s="46"/>
      <c r="RAW562" s="46"/>
      <c r="RAX562" s="46"/>
      <c r="RAY562" s="46"/>
      <c r="RAZ562" s="46"/>
      <c r="RBA562" s="46"/>
      <c r="RBB562" s="46"/>
      <c r="RBC562" s="46"/>
      <c r="RBD562" s="46"/>
      <c r="RBE562" s="46"/>
      <c r="RBF562" s="46"/>
      <c r="RBG562" s="46"/>
      <c r="RBH562" s="46"/>
      <c r="RBI562" s="46"/>
      <c r="RBJ562" s="46"/>
      <c r="RBK562" s="46"/>
      <c r="RBL562" s="46"/>
      <c r="RBM562" s="46"/>
      <c r="RBN562" s="46"/>
      <c r="RBO562" s="46"/>
      <c r="RBP562" s="46"/>
      <c r="RBQ562" s="46"/>
      <c r="RBR562" s="46"/>
      <c r="RBS562" s="46"/>
      <c r="RBT562" s="46"/>
      <c r="RBU562" s="46"/>
      <c r="RBV562" s="46"/>
      <c r="RBW562" s="46"/>
      <c r="RBX562" s="46"/>
      <c r="RBY562" s="46"/>
      <c r="RBZ562" s="46"/>
      <c r="RCA562" s="46"/>
      <c r="RCB562" s="46"/>
      <c r="RCC562" s="46"/>
      <c r="RCD562" s="46"/>
      <c r="RCE562" s="46"/>
      <c r="RCF562" s="46"/>
      <c r="RCG562" s="46"/>
      <c r="RCH562" s="46"/>
      <c r="RCI562" s="46"/>
      <c r="RCJ562" s="46"/>
      <c r="RCK562" s="46"/>
      <c r="RCL562" s="46"/>
      <c r="RCM562" s="46"/>
      <c r="RCN562" s="46"/>
      <c r="RCO562" s="46"/>
      <c r="RCP562" s="46"/>
      <c r="RCQ562" s="46"/>
      <c r="RCR562" s="46"/>
      <c r="RCS562" s="46"/>
      <c r="RCT562" s="46"/>
      <c r="RCU562" s="46"/>
      <c r="RCV562" s="46"/>
      <c r="RCW562" s="46"/>
      <c r="RCX562" s="46"/>
      <c r="RCY562" s="46"/>
      <c r="RCZ562" s="46"/>
      <c r="RDA562" s="46"/>
      <c r="RDB562" s="46"/>
      <c r="RDC562" s="46"/>
      <c r="RDD562" s="46"/>
      <c r="RDE562" s="46"/>
      <c r="RDF562" s="46"/>
      <c r="RDG562" s="46"/>
      <c r="RDH562" s="46"/>
      <c r="RDI562" s="46"/>
      <c r="RDJ562" s="46"/>
      <c r="RDK562" s="46"/>
      <c r="RDL562" s="46"/>
      <c r="RDM562" s="46"/>
      <c r="RDN562" s="46"/>
      <c r="RDO562" s="46"/>
      <c r="RDP562" s="46"/>
      <c r="RDQ562" s="46"/>
      <c r="RDR562" s="46"/>
      <c r="RDS562" s="46"/>
      <c r="RDT562" s="46"/>
      <c r="RDU562" s="46"/>
      <c r="RDV562" s="46"/>
      <c r="RDW562" s="46"/>
      <c r="RDX562" s="46"/>
      <c r="RDY562" s="46"/>
      <c r="RDZ562" s="46"/>
      <c r="REA562" s="46"/>
      <c r="REB562" s="46"/>
      <c r="REC562" s="46"/>
      <c r="RED562" s="46"/>
      <c r="REE562" s="46"/>
      <c r="REF562" s="46"/>
      <c r="REG562" s="46"/>
      <c r="REH562" s="46"/>
      <c r="REI562" s="46"/>
      <c r="REJ562" s="46"/>
      <c r="REK562" s="46"/>
      <c r="REL562" s="46"/>
      <c r="REM562" s="46"/>
      <c r="REN562" s="46"/>
      <c r="REO562" s="46"/>
      <c r="REP562" s="46"/>
      <c r="REQ562" s="46"/>
      <c r="RER562" s="46"/>
      <c r="RES562" s="46"/>
      <c r="RET562" s="46"/>
      <c r="REU562" s="46"/>
      <c r="REV562" s="46"/>
      <c r="REW562" s="46"/>
      <c r="REX562" s="46"/>
      <c r="REY562" s="46"/>
      <c r="REZ562" s="46"/>
      <c r="RFA562" s="46"/>
      <c r="RFB562" s="46"/>
      <c r="RFC562" s="46"/>
      <c r="RFD562" s="46"/>
      <c r="RFE562" s="46"/>
      <c r="RFF562" s="46"/>
      <c r="RFG562" s="46"/>
      <c r="RFH562" s="46"/>
      <c r="RFI562" s="46"/>
      <c r="RFJ562" s="46"/>
      <c r="RFK562" s="46"/>
      <c r="RFL562" s="46"/>
      <c r="RFM562" s="46"/>
      <c r="RFN562" s="46"/>
      <c r="RFO562" s="46"/>
      <c r="RFP562" s="46"/>
      <c r="RFQ562" s="46"/>
      <c r="RFR562" s="46"/>
      <c r="RFS562" s="46"/>
      <c r="RFT562" s="46"/>
      <c r="RFU562" s="46"/>
      <c r="RFV562" s="46"/>
      <c r="RFW562" s="46"/>
      <c r="RFX562" s="46"/>
      <c r="RFY562" s="46"/>
      <c r="RFZ562" s="46"/>
      <c r="RGA562" s="46"/>
      <c r="RGB562" s="46"/>
      <c r="RGC562" s="46"/>
      <c r="RGD562" s="46"/>
      <c r="RGE562" s="46"/>
      <c r="RGF562" s="46"/>
      <c r="RGG562" s="46"/>
      <c r="RGH562" s="46"/>
      <c r="RGI562" s="46"/>
      <c r="RGJ562" s="46"/>
      <c r="RGK562" s="46"/>
      <c r="RGL562" s="46"/>
      <c r="RGM562" s="46"/>
      <c r="RGN562" s="46"/>
      <c r="RGO562" s="46"/>
      <c r="RGP562" s="46"/>
      <c r="RGQ562" s="46"/>
      <c r="RGR562" s="46"/>
      <c r="RGS562" s="46"/>
      <c r="RGT562" s="46"/>
      <c r="RGU562" s="46"/>
      <c r="RGV562" s="46"/>
      <c r="RGW562" s="46"/>
      <c r="RGX562" s="46"/>
      <c r="RGY562" s="46"/>
      <c r="RGZ562" s="46"/>
      <c r="RHA562" s="46"/>
      <c r="RHB562" s="46"/>
      <c r="RHC562" s="46"/>
      <c r="RHD562" s="46"/>
      <c r="RHE562" s="46"/>
      <c r="RHF562" s="46"/>
      <c r="RHG562" s="46"/>
      <c r="RHH562" s="46"/>
      <c r="RHI562" s="46"/>
      <c r="RHJ562" s="46"/>
      <c r="RHK562" s="46"/>
      <c r="RHL562" s="46"/>
      <c r="RHM562" s="46"/>
      <c r="RHN562" s="46"/>
      <c r="RHO562" s="46"/>
      <c r="RHP562" s="46"/>
      <c r="RHQ562" s="46"/>
      <c r="RHR562" s="46"/>
      <c r="RHS562" s="46"/>
      <c r="RHT562" s="46"/>
      <c r="RHU562" s="46"/>
      <c r="RHV562" s="46"/>
      <c r="RHW562" s="46"/>
      <c r="RHX562" s="46"/>
      <c r="RHY562" s="46"/>
      <c r="RHZ562" s="46"/>
      <c r="RIA562" s="46"/>
      <c r="RIB562" s="46"/>
      <c r="RIC562" s="46"/>
      <c r="RID562" s="46"/>
      <c r="RIE562" s="46"/>
      <c r="RIF562" s="46"/>
      <c r="RIG562" s="46"/>
      <c r="RIH562" s="46"/>
      <c r="RII562" s="46"/>
      <c r="RIJ562" s="46"/>
      <c r="RIK562" s="46"/>
      <c r="RIL562" s="46"/>
      <c r="RIM562" s="46"/>
      <c r="RIN562" s="46"/>
      <c r="RIO562" s="46"/>
      <c r="RIP562" s="46"/>
      <c r="RIQ562" s="46"/>
      <c r="RIR562" s="46"/>
      <c r="RIS562" s="46"/>
      <c r="RIT562" s="46"/>
      <c r="RIU562" s="46"/>
      <c r="RIV562" s="46"/>
      <c r="RIW562" s="46"/>
      <c r="RIX562" s="46"/>
      <c r="RIY562" s="46"/>
      <c r="RIZ562" s="46"/>
      <c r="RJA562" s="46"/>
      <c r="RJB562" s="46"/>
      <c r="RJC562" s="46"/>
      <c r="RJD562" s="46"/>
      <c r="RJE562" s="46"/>
      <c r="RJF562" s="46"/>
      <c r="RJG562" s="46"/>
      <c r="RJH562" s="46"/>
      <c r="RJI562" s="46"/>
      <c r="RJJ562" s="46"/>
      <c r="RJK562" s="46"/>
      <c r="RJL562" s="46"/>
      <c r="RJM562" s="46"/>
      <c r="RJN562" s="46"/>
      <c r="RJO562" s="46"/>
      <c r="RJP562" s="46"/>
      <c r="RJQ562" s="46"/>
      <c r="RJR562" s="46"/>
      <c r="RJS562" s="46"/>
      <c r="RJT562" s="46"/>
      <c r="RJU562" s="46"/>
      <c r="RJV562" s="46"/>
      <c r="RJW562" s="46"/>
      <c r="RJX562" s="46"/>
      <c r="RJY562" s="46"/>
      <c r="RJZ562" s="46"/>
      <c r="RKA562" s="46"/>
      <c r="RKB562" s="46"/>
      <c r="RKC562" s="46"/>
      <c r="RKD562" s="46"/>
      <c r="RKE562" s="46"/>
      <c r="RKF562" s="46"/>
      <c r="RKG562" s="46"/>
      <c r="RKH562" s="46"/>
      <c r="RKI562" s="46"/>
      <c r="RKJ562" s="46"/>
      <c r="RKK562" s="46"/>
      <c r="RKL562" s="46"/>
      <c r="RKM562" s="46"/>
      <c r="RKN562" s="46"/>
      <c r="RKO562" s="46"/>
      <c r="RKP562" s="46"/>
      <c r="RKQ562" s="46"/>
      <c r="RKR562" s="46"/>
      <c r="RKS562" s="46"/>
      <c r="RKT562" s="46"/>
      <c r="RKU562" s="46"/>
      <c r="RKV562" s="46"/>
      <c r="RKW562" s="46"/>
      <c r="RKX562" s="46"/>
      <c r="RKY562" s="46"/>
      <c r="RKZ562" s="46"/>
      <c r="RLA562" s="46"/>
      <c r="RLB562" s="46"/>
      <c r="RLC562" s="46"/>
      <c r="RLD562" s="46"/>
      <c r="RLE562" s="46"/>
      <c r="RLF562" s="46"/>
      <c r="RLG562" s="46"/>
      <c r="RLH562" s="46"/>
      <c r="RLI562" s="46"/>
      <c r="RLJ562" s="46"/>
      <c r="RLK562" s="46"/>
      <c r="RLL562" s="46"/>
      <c r="RLM562" s="46"/>
      <c r="RLN562" s="46"/>
      <c r="RLO562" s="46"/>
      <c r="RLP562" s="46"/>
      <c r="RLQ562" s="46"/>
      <c r="RLR562" s="46"/>
      <c r="RLS562" s="46"/>
      <c r="RLT562" s="46"/>
      <c r="RLU562" s="46"/>
      <c r="RLV562" s="46"/>
      <c r="RLW562" s="46"/>
      <c r="RLX562" s="46"/>
      <c r="RLY562" s="46"/>
      <c r="RLZ562" s="46"/>
      <c r="RMA562" s="46"/>
      <c r="RMB562" s="46"/>
      <c r="RMC562" s="46"/>
      <c r="RMD562" s="46"/>
      <c r="RME562" s="46"/>
      <c r="RMF562" s="46"/>
      <c r="RMG562" s="46"/>
      <c r="RMH562" s="46"/>
      <c r="RMI562" s="46"/>
      <c r="RMJ562" s="46"/>
      <c r="RMK562" s="46"/>
      <c r="RML562" s="46"/>
      <c r="RMM562" s="46"/>
      <c r="RMN562" s="46"/>
      <c r="RMO562" s="46"/>
      <c r="RMP562" s="46"/>
      <c r="RMQ562" s="46"/>
      <c r="RMR562" s="46"/>
      <c r="RMS562" s="46"/>
      <c r="RMT562" s="46"/>
      <c r="RMU562" s="46"/>
      <c r="RMV562" s="46"/>
      <c r="RMW562" s="46"/>
      <c r="RMX562" s="46"/>
      <c r="RMY562" s="46"/>
      <c r="RMZ562" s="46"/>
      <c r="RNA562" s="46"/>
      <c r="RNB562" s="46"/>
      <c r="RNC562" s="46"/>
      <c r="RND562" s="46"/>
      <c r="RNE562" s="46"/>
      <c r="RNF562" s="46"/>
      <c r="RNG562" s="46"/>
      <c r="RNH562" s="46"/>
      <c r="RNI562" s="46"/>
      <c r="RNJ562" s="46"/>
      <c r="RNK562" s="46"/>
      <c r="RNL562" s="46"/>
      <c r="RNM562" s="46"/>
      <c r="RNN562" s="46"/>
      <c r="RNO562" s="46"/>
      <c r="RNP562" s="46"/>
      <c r="RNQ562" s="46"/>
      <c r="RNR562" s="46"/>
      <c r="RNS562" s="46"/>
      <c r="RNT562" s="46"/>
      <c r="RNU562" s="46"/>
      <c r="RNV562" s="46"/>
      <c r="RNW562" s="46"/>
      <c r="RNX562" s="46"/>
      <c r="RNY562" s="46"/>
      <c r="RNZ562" s="46"/>
      <c r="ROA562" s="46"/>
      <c r="ROB562" s="46"/>
      <c r="ROC562" s="46"/>
      <c r="ROD562" s="46"/>
      <c r="ROE562" s="46"/>
      <c r="ROF562" s="46"/>
      <c r="ROG562" s="46"/>
      <c r="ROH562" s="46"/>
      <c r="ROI562" s="46"/>
      <c r="ROJ562" s="46"/>
      <c r="ROK562" s="46"/>
      <c r="ROL562" s="46"/>
      <c r="ROM562" s="46"/>
      <c r="RON562" s="46"/>
      <c r="ROO562" s="46"/>
      <c r="ROP562" s="46"/>
      <c r="ROQ562" s="46"/>
      <c r="ROR562" s="46"/>
      <c r="ROS562" s="46"/>
      <c r="ROT562" s="46"/>
      <c r="ROU562" s="46"/>
      <c r="ROV562" s="46"/>
      <c r="ROW562" s="46"/>
      <c r="ROX562" s="46"/>
      <c r="ROY562" s="46"/>
      <c r="ROZ562" s="46"/>
      <c r="RPA562" s="46"/>
      <c r="RPB562" s="46"/>
      <c r="RPC562" s="46"/>
      <c r="RPD562" s="46"/>
      <c r="RPE562" s="46"/>
      <c r="RPF562" s="46"/>
      <c r="RPG562" s="46"/>
      <c r="RPH562" s="46"/>
      <c r="RPI562" s="46"/>
      <c r="RPJ562" s="46"/>
      <c r="RPK562" s="46"/>
      <c r="RPL562" s="46"/>
      <c r="RPM562" s="46"/>
      <c r="RPN562" s="46"/>
      <c r="RPO562" s="46"/>
      <c r="RPP562" s="46"/>
      <c r="RPQ562" s="46"/>
      <c r="RPR562" s="46"/>
      <c r="RPS562" s="46"/>
      <c r="RPT562" s="46"/>
      <c r="RPU562" s="46"/>
      <c r="RPV562" s="46"/>
      <c r="RPW562" s="46"/>
      <c r="RPX562" s="46"/>
      <c r="RPY562" s="46"/>
      <c r="RPZ562" s="46"/>
      <c r="RQA562" s="46"/>
      <c r="RQB562" s="46"/>
      <c r="RQC562" s="46"/>
      <c r="RQD562" s="46"/>
      <c r="RQE562" s="46"/>
      <c r="RQF562" s="46"/>
      <c r="RQG562" s="46"/>
      <c r="RQH562" s="46"/>
      <c r="RQI562" s="46"/>
      <c r="RQJ562" s="46"/>
      <c r="RQK562" s="46"/>
      <c r="RQL562" s="46"/>
      <c r="RQM562" s="46"/>
      <c r="RQN562" s="46"/>
      <c r="RQO562" s="46"/>
      <c r="RQP562" s="46"/>
      <c r="RQQ562" s="46"/>
      <c r="RQR562" s="46"/>
      <c r="RQS562" s="46"/>
      <c r="RQT562" s="46"/>
      <c r="RQU562" s="46"/>
      <c r="RQV562" s="46"/>
      <c r="RQW562" s="46"/>
      <c r="RQX562" s="46"/>
      <c r="RQY562" s="46"/>
      <c r="RQZ562" s="46"/>
      <c r="RRA562" s="46"/>
      <c r="RRB562" s="46"/>
      <c r="RRC562" s="46"/>
      <c r="RRD562" s="46"/>
      <c r="RRE562" s="46"/>
      <c r="RRF562" s="46"/>
      <c r="RRG562" s="46"/>
      <c r="RRH562" s="46"/>
      <c r="RRI562" s="46"/>
      <c r="RRJ562" s="46"/>
      <c r="RRK562" s="46"/>
      <c r="RRL562" s="46"/>
      <c r="RRM562" s="46"/>
      <c r="RRN562" s="46"/>
      <c r="RRO562" s="46"/>
      <c r="RRP562" s="46"/>
      <c r="RRQ562" s="46"/>
      <c r="RRR562" s="46"/>
      <c r="RRS562" s="46"/>
      <c r="RRT562" s="46"/>
      <c r="RRU562" s="46"/>
      <c r="RRV562" s="46"/>
      <c r="RRW562" s="46"/>
      <c r="RRX562" s="46"/>
      <c r="RRY562" s="46"/>
      <c r="RRZ562" s="46"/>
      <c r="RSA562" s="46"/>
      <c r="RSB562" s="46"/>
      <c r="RSC562" s="46"/>
      <c r="RSD562" s="46"/>
      <c r="RSE562" s="46"/>
      <c r="RSF562" s="46"/>
      <c r="RSG562" s="46"/>
      <c r="RSH562" s="46"/>
      <c r="RSI562" s="46"/>
      <c r="RSJ562" s="46"/>
      <c r="RSK562" s="46"/>
      <c r="RSL562" s="46"/>
      <c r="RSM562" s="46"/>
      <c r="RSN562" s="46"/>
      <c r="RSO562" s="46"/>
      <c r="RSP562" s="46"/>
      <c r="RSQ562" s="46"/>
      <c r="RSR562" s="46"/>
      <c r="RSS562" s="46"/>
      <c r="RST562" s="46"/>
      <c r="RSU562" s="46"/>
      <c r="RSV562" s="46"/>
      <c r="RSW562" s="46"/>
      <c r="RSX562" s="46"/>
      <c r="RSY562" s="46"/>
      <c r="RSZ562" s="46"/>
      <c r="RTA562" s="46"/>
      <c r="RTB562" s="46"/>
      <c r="RTC562" s="46"/>
      <c r="RTD562" s="46"/>
      <c r="RTE562" s="46"/>
      <c r="RTF562" s="46"/>
      <c r="RTG562" s="46"/>
      <c r="RTH562" s="46"/>
      <c r="RTI562" s="46"/>
      <c r="RTJ562" s="46"/>
      <c r="RTK562" s="46"/>
      <c r="RTL562" s="46"/>
      <c r="RTM562" s="46"/>
      <c r="RTN562" s="46"/>
      <c r="RTO562" s="46"/>
      <c r="RTP562" s="46"/>
      <c r="RTQ562" s="46"/>
      <c r="RTR562" s="46"/>
      <c r="RTS562" s="46"/>
      <c r="RTT562" s="46"/>
      <c r="RTU562" s="46"/>
      <c r="RTV562" s="46"/>
      <c r="RTW562" s="46"/>
      <c r="RTX562" s="46"/>
      <c r="RTY562" s="46"/>
      <c r="RTZ562" s="46"/>
      <c r="RUA562" s="46"/>
      <c r="RUB562" s="46"/>
      <c r="RUC562" s="46"/>
      <c r="RUD562" s="46"/>
      <c r="RUE562" s="46"/>
      <c r="RUF562" s="46"/>
      <c r="RUG562" s="46"/>
      <c r="RUH562" s="46"/>
      <c r="RUI562" s="46"/>
      <c r="RUJ562" s="46"/>
      <c r="RUK562" s="46"/>
      <c r="RUL562" s="46"/>
      <c r="RUM562" s="46"/>
      <c r="RUN562" s="46"/>
      <c r="RUO562" s="46"/>
      <c r="RUP562" s="46"/>
      <c r="RUQ562" s="46"/>
      <c r="RUR562" s="46"/>
      <c r="RUS562" s="46"/>
      <c r="RUT562" s="46"/>
      <c r="RUU562" s="46"/>
      <c r="RUV562" s="46"/>
      <c r="RUW562" s="46"/>
      <c r="RUX562" s="46"/>
      <c r="RUY562" s="46"/>
      <c r="RUZ562" s="46"/>
      <c r="RVA562" s="46"/>
      <c r="RVB562" s="46"/>
      <c r="RVC562" s="46"/>
      <c r="RVD562" s="46"/>
      <c r="RVE562" s="46"/>
      <c r="RVF562" s="46"/>
      <c r="RVG562" s="46"/>
      <c r="RVH562" s="46"/>
      <c r="RVI562" s="46"/>
      <c r="RVJ562" s="46"/>
      <c r="RVK562" s="46"/>
      <c r="RVL562" s="46"/>
      <c r="RVM562" s="46"/>
      <c r="RVN562" s="46"/>
      <c r="RVO562" s="46"/>
      <c r="RVP562" s="46"/>
      <c r="RVQ562" s="46"/>
      <c r="RVR562" s="46"/>
      <c r="RVS562" s="46"/>
      <c r="RVT562" s="46"/>
      <c r="RVU562" s="46"/>
      <c r="RVV562" s="46"/>
      <c r="RVW562" s="46"/>
      <c r="RVX562" s="46"/>
      <c r="RVY562" s="46"/>
      <c r="RVZ562" s="46"/>
      <c r="RWA562" s="46"/>
      <c r="RWB562" s="46"/>
      <c r="RWC562" s="46"/>
      <c r="RWD562" s="46"/>
      <c r="RWE562" s="46"/>
      <c r="RWF562" s="46"/>
      <c r="RWG562" s="46"/>
      <c r="RWH562" s="46"/>
      <c r="RWI562" s="46"/>
      <c r="RWJ562" s="46"/>
      <c r="RWK562" s="46"/>
      <c r="RWL562" s="46"/>
      <c r="RWM562" s="46"/>
      <c r="RWN562" s="46"/>
      <c r="RWO562" s="46"/>
      <c r="RWP562" s="46"/>
      <c r="RWQ562" s="46"/>
      <c r="RWR562" s="46"/>
      <c r="RWS562" s="46"/>
      <c r="RWT562" s="46"/>
      <c r="RWU562" s="46"/>
      <c r="RWV562" s="46"/>
      <c r="RWW562" s="46"/>
      <c r="RWX562" s="46"/>
      <c r="RWY562" s="46"/>
      <c r="RWZ562" s="46"/>
      <c r="RXA562" s="46"/>
      <c r="RXB562" s="46"/>
      <c r="RXC562" s="46"/>
      <c r="RXD562" s="46"/>
      <c r="RXE562" s="46"/>
      <c r="RXF562" s="46"/>
      <c r="RXG562" s="46"/>
      <c r="RXH562" s="46"/>
      <c r="RXI562" s="46"/>
      <c r="RXJ562" s="46"/>
      <c r="RXK562" s="46"/>
      <c r="RXL562" s="46"/>
      <c r="RXM562" s="46"/>
      <c r="RXN562" s="46"/>
      <c r="RXO562" s="46"/>
      <c r="RXP562" s="46"/>
      <c r="RXQ562" s="46"/>
      <c r="RXR562" s="46"/>
      <c r="RXS562" s="46"/>
      <c r="RXT562" s="46"/>
      <c r="RXU562" s="46"/>
      <c r="RXV562" s="46"/>
      <c r="RXW562" s="46"/>
      <c r="RXX562" s="46"/>
      <c r="RXY562" s="46"/>
      <c r="RXZ562" s="46"/>
      <c r="RYA562" s="46"/>
      <c r="RYB562" s="46"/>
      <c r="RYC562" s="46"/>
      <c r="RYD562" s="46"/>
      <c r="RYE562" s="46"/>
      <c r="RYF562" s="46"/>
      <c r="RYG562" s="46"/>
      <c r="RYH562" s="46"/>
      <c r="RYI562" s="46"/>
      <c r="RYJ562" s="46"/>
      <c r="RYK562" s="46"/>
      <c r="RYL562" s="46"/>
      <c r="RYM562" s="46"/>
      <c r="RYN562" s="46"/>
      <c r="RYO562" s="46"/>
      <c r="RYP562" s="46"/>
      <c r="RYQ562" s="46"/>
      <c r="RYR562" s="46"/>
      <c r="RYS562" s="46"/>
      <c r="RYT562" s="46"/>
      <c r="RYU562" s="46"/>
      <c r="RYV562" s="46"/>
      <c r="RYW562" s="46"/>
      <c r="RYX562" s="46"/>
      <c r="RYY562" s="46"/>
      <c r="RYZ562" s="46"/>
      <c r="RZA562" s="46"/>
      <c r="RZB562" s="46"/>
      <c r="RZC562" s="46"/>
      <c r="RZD562" s="46"/>
      <c r="RZE562" s="46"/>
      <c r="RZF562" s="46"/>
      <c r="RZG562" s="46"/>
      <c r="RZH562" s="46"/>
      <c r="RZI562" s="46"/>
      <c r="RZJ562" s="46"/>
      <c r="RZK562" s="46"/>
      <c r="RZL562" s="46"/>
      <c r="RZM562" s="46"/>
      <c r="RZN562" s="46"/>
      <c r="RZO562" s="46"/>
      <c r="RZP562" s="46"/>
      <c r="RZQ562" s="46"/>
      <c r="RZR562" s="46"/>
      <c r="RZS562" s="46"/>
      <c r="RZT562" s="46"/>
      <c r="RZU562" s="46"/>
      <c r="RZV562" s="46"/>
      <c r="RZW562" s="46"/>
      <c r="RZX562" s="46"/>
      <c r="RZY562" s="46"/>
      <c r="RZZ562" s="46"/>
      <c r="SAA562" s="46"/>
      <c r="SAB562" s="46"/>
      <c r="SAC562" s="46"/>
      <c r="SAD562" s="46"/>
      <c r="SAE562" s="46"/>
      <c r="SAF562" s="46"/>
      <c r="SAG562" s="46"/>
      <c r="SAH562" s="46"/>
      <c r="SAI562" s="46"/>
      <c r="SAJ562" s="46"/>
      <c r="SAK562" s="46"/>
      <c r="SAL562" s="46"/>
      <c r="SAM562" s="46"/>
      <c r="SAN562" s="46"/>
      <c r="SAO562" s="46"/>
      <c r="SAP562" s="46"/>
      <c r="SAQ562" s="46"/>
      <c r="SAR562" s="46"/>
      <c r="SAS562" s="46"/>
      <c r="SAT562" s="46"/>
      <c r="SAU562" s="46"/>
      <c r="SAV562" s="46"/>
      <c r="SAW562" s="46"/>
      <c r="SAX562" s="46"/>
      <c r="SAY562" s="46"/>
      <c r="SAZ562" s="46"/>
      <c r="SBA562" s="46"/>
      <c r="SBB562" s="46"/>
      <c r="SBC562" s="46"/>
      <c r="SBD562" s="46"/>
      <c r="SBE562" s="46"/>
      <c r="SBF562" s="46"/>
      <c r="SBG562" s="46"/>
      <c r="SBH562" s="46"/>
      <c r="SBI562" s="46"/>
      <c r="SBJ562" s="46"/>
      <c r="SBK562" s="46"/>
      <c r="SBL562" s="46"/>
      <c r="SBM562" s="46"/>
      <c r="SBN562" s="46"/>
      <c r="SBO562" s="46"/>
      <c r="SBP562" s="46"/>
      <c r="SBQ562" s="46"/>
      <c r="SBR562" s="46"/>
      <c r="SBS562" s="46"/>
      <c r="SBT562" s="46"/>
      <c r="SBU562" s="46"/>
      <c r="SBV562" s="46"/>
      <c r="SBW562" s="46"/>
      <c r="SBX562" s="46"/>
      <c r="SBY562" s="46"/>
      <c r="SBZ562" s="46"/>
      <c r="SCA562" s="46"/>
      <c r="SCB562" s="46"/>
      <c r="SCC562" s="46"/>
      <c r="SCD562" s="46"/>
      <c r="SCE562" s="46"/>
      <c r="SCF562" s="46"/>
      <c r="SCG562" s="46"/>
      <c r="SCH562" s="46"/>
      <c r="SCI562" s="46"/>
      <c r="SCJ562" s="46"/>
      <c r="SCK562" s="46"/>
      <c r="SCL562" s="46"/>
      <c r="SCM562" s="46"/>
      <c r="SCN562" s="46"/>
      <c r="SCO562" s="46"/>
      <c r="SCP562" s="46"/>
      <c r="SCQ562" s="46"/>
      <c r="SCR562" s="46"/>
      <c r="SCS562" s="46"/>
      <c r="SCT562" s="46"/>
      <c r="SCU562" s="46"/>
      <c r="SCV562" s="46"/>
      <c r="SCW562" s="46"/>
      <c r="SCX562" s="46"/>
      <c r="SCY562" s="46"/>
      <c r="SCZ562" s="46"/>
      <c r="SDA562" s="46"/>
      <c r="SDB562" s="46"/>
      <c r="SDC562" s="46"/>
      <c r="SDD562" s="46"/>
      <c r="SDE562" s="46"/>
      <c r="SDF562" s="46"/>
      <c r="SDG562" s="46"/>
      <c r="SDH562" s="46"/>
      <c r="SDI562" s="46"/>
      <c r="SDJ562" s="46"/>
      <c r="SDK562" s="46"/>
      <c r="SDL562" s="46"/>
      <c r="SDM562" s="46"/>
      <c r="SDN562" s="46"/>
      <c r="SDO562" s="46"/>
      <c r="SDP562" s="46"/>
      <c r="SDQ562" s="46"/>
      <c r="SDR562" s="46"/>
      <c r="SDS562" s="46"/>
      <c r="SDT562" s="46"/>
      <c r="SDU562" s="46"/>
      <c r="SDV562" s="46"/>
      <c r="SDW562" s="46"/>
      <c r="SDX562" s="46"/>
      <c r="SDY562" s="46"/>
      <c r="SDZ562" s="46"/>
      <c r="SEA562" s="46"/>
      <c r="SEB562" s="46"/>
      <c r="SEC562" s="46"/>
      <c r="SED562" s="46"/>
      <c r="SEE562" s="46"/>
      <c r="SEF562" s="46"/>
      <c r="SEG562" s="46"/>
      <c r="SEH562" s="46"/>
      <c r="SEI562" s="46"/>
      <c r="SEJ562" s="46"/>
      <c r="SEK562" s="46"/>
      <c r="SEL562" s="46"/>
      <c r="SEM562" s="46"/>
      <c r="SEN562" s="46"/>
      <c r="SEO562" s="46"/>
      <c r="SEP562" s="46"/>
      <c r="SEQ562" s="46"/>
      <c r="SER562" s="46"/>
      <c r="SES562" s="46"/>
      <c r="SET562" s="46"/>
      <c r="SEU562" s="46"/>
      <c r="SEV562" s="46"/>
      <c r="SEW562" s="46"/>
      <c r="SEX562" s="46"/>
      <c r="SEY562" s="46"/>
      <c r="SEZ562" s="46"/>
      <c r="SFA562" s="46"/>
      <c r="SFB562" s="46"/>
      <c r="SFC562" s="46"/>
      <c r="SFD562" s="46"/>
      <c r="SFE562" s="46"/>
      <c r="SFF562" s="46"/>
      <c r="SFG562" s="46"/>
      <c r="SFH562" s="46"/>
      <c r="SFI562" s="46"/>
      <c r="SFJ562" s="46"/>
      <c r="SFK562" s="46"/>
      <c r="SFL562" s="46"/>
      <c r="SFM562" s="46"/>
      <c r="SFN562" s="46"/>
      <c r="SFO562" s="46"/>
      <c r="SFP562" s="46"/>
      <c r="SFQ562" s="46"/>
      <c r="SFR562" s="46"/>
      <c r="SFS562" s="46"/>
      <c r="SFT562" s="46"/>
      <c r="SFU562" s="46"/>
      <c r="SFV562" s="46"/>
      <c r="SFW562" s="46"/>
      <c r="SFX562" s="46"/>
      <c r="SFY562" s="46"/>
      <c r="SFZ562" s="46"/>
      <c r="SGA562" s="46"/>
      <c r="SGB562" s="46"/>
      <c r="SGC562" s="46"/>
      <c r="SGD562" s="46"/>
      <c r="SGE562" s="46"/>
      <c r="SGF562" s="46"/>
      <c r="SGG562" s="46"/>
      <c r="SGH562" s="46"/>
      <c r="SGI562" s="46"/>
      <c r="SGJ562" s="46"/>
      <c r="SGK562" s="46"/>
      <c r="SGL562" s="46"/>
      <c r="SGM562" s="46"/>
      <c r="SGN562" s="46"/>
      <c r="SGO562" s="46"/>
      <c r="SGP562" s="46"/>
      <c r="SGQ562" s="46"/>
      <c r="SGR562" s="46"/>
      <c r="SGS562" s="46"/>
      <c r="SGT562" s="46"/>
      <c r="SGU562" s="46"/>
      <c r="SGV562" s="46"/>
      <c r="SGW562" s="46"/>
      <c r="SGX562" s="46"/>
      <c r="SGY562" s="46"/>
      <c r="SGZ562" s="46"/>
      <c r="SHA562" s="46"/>
      <c r="SHB562" s="46"/>
      <c r="SHC562" s="46"/>
      <c r="SHD562" s="46"/>
      <c r="SHE562" s="46"/>
      <c r="SHF562" s="46"/>
      <c r="SHG562" s="46"/>
      <c r="SHH562" s="46"/>
      <c r="SHI562" s="46"/>
      <c r="SHJ562" s="46"/>
      <c r="SHK562" s="46"/>
      <c r="SHL562" s="46"/>
      <c r="SHM562" s="46"/>
      <c r="SHN562" s="46"/>
      <c r="SHO562" s="46"/>
      <c r="SHP562" s="46"/>
      <c r="SHQ562" s="46"/>
      <c r="SHR562" s="46"/>
      <c r="SHS562" s="46"/>
      <c r="SHT562" s="46"/>
      <c r="SHU562" s="46"/>
      <c r="SHV562" s="46"/>
      <c r="SHW562" s="46"/>
      <c r="SHX562" s="46"/>
      <c r="SHY562" s="46"/>
      <c r="SHZ562" s="46"/>
      <c r="SIA562" s="46"/>
      <c r="SIB562" s="46"/>
      <c r="SIC562" s="46"/>
      <c r="SID562" s="46"/>
      <c r="SIE562" s="46"/>
      <c r="SIF562" s="46"/>
      <c r="SIG562" s="46"/>
      <c r="SIH562" s="46"/>
      <c r="SII562" s="46"/>
      <c r="SIJ562" s="46"/>
      <c r="SIK562" s="46"/>
      <c r="SIL562" s="46"/>
      <c r="SIM562" s="46"/>
      <c r="SIN562" s="46"/>
      <c r="SIO562" s="46"/>
      <c r="SIP562" s="46"/>
      <c r="SIQ562" s="46"/>
      <c r="SIR562" s="46"/>
      <c r="SIS562" s="46"/>
      <c r="SIT562" s="46"/>
      <c r="SIU562" s="46"/>
      <c r="SIV562" s="46"/>
      <c r="SIW562" s="46"/>
      <c r="SIX562" s="46"/>
      <c r="SIY562" s="46"/>
      <c r="SIZ562" s="46"/>
      <c r="SJA562" s="46"/>
      <c r="SJB562" s="46"/>
      <c r="SJC562" s="46"/>
      <c r="SJD562" s="46"/>
      <c r="SJE562" s="46"/>
      <c r="SJF562" s="46"/>
      <c r="SJG562" s="46"/>
      <c r="SJH562" s="46"/>
      <c r="SJI562" s="46"/>
      <c r="SJJ562" s="46"/>
      <c r="SJK562" s="46"/>
      <c r="SJL562" s="46"/>
      <c r="SJM562" s="46"/>
      <c r="SJN562" s="46"/>
      <c r="SJO562" s="46"/>
      <c r="SJP562" s="46"/>
      <c r="SJQ562" s="46"/>
      <c r="SJR562" s="46"/>
      <c r="SJS562" s="46"/>
      <c r="SJT562" s="46"/>
      <c r="SJU562" s="46"/>
      <c r="SJV562" s="46"/>
      <c r="SJW562" s="46"/>
      <c r="SJX562" s="46"/>
      <c r="SJY562" s="46"/>
      <c r="SJZ562" s="46"/>
      <c r="SKA562" s="46"/>
      <c r="SKB562" s="46"/>
      <c r="SKC562" s="46"/>
      <c r="SKD562" s="46"/>
      <c r="SKE562" s="46"/>
      <c r="SKF562" s="46"/>
      <c r="SKG562" s="46"/>
      <c r="SKH562" s="46"/>
      <c r="SKI562" s="46"/>
      <c r="SKJ562" s="46"/>
      <c r="SKK562" s="46"/>
      <c r="SKL562" s="46"/>
      <c r="SKM562" s="46"/>
      <c r="SKN562" s="46"/>
      <c r="SKO562" s="46"/>
      <c r="SKP562" s="46"/>
      <c r="SKQ562" s="46"/>
      <c r="SKR562" s="46"/>
      <c r="SKS562" s="46"/>
      <c r="SKT562" s="46"/>
      <c r="SKU562" s="46"/>
      <c r="SKV562" s="46"/>
      <c r="SKW562" s="46"/>
      <c r="SKX562" s="46"/>
      <c r="SKY562" s="46"/>
      <c r="SKZ562" s="46"/>
      <c r="SLA562" s="46"/>
      <c r="SLB562" s="46"/>
      <c r="SLC562" s="46"/>
      <c r="SLD562" s="46"/>
      <c r="SLE562" s="46"/>
      <c r="SLF562" s="46"/>
      <c r="SLG562" s="46"/>
      <c r="SLH562" s="46"/>
      <c r="SLI562" s="46"/>
      <c r="SLJ562" s="46"/>
      <c r="SLK562" s="46"/>
      <c r="SLL562" s="46"/>
      <c r="SLM562" s="46"/>
      <c r="SLN562" s="46"/>
      <c r="SLO562" s="46"/>
      <c r="SLP562" s="46"/>
      <c r="SLQ562" s="46"/>
      <c r="SLR562" s="46"/>
      <c r="SLS562" s="46"/>
      <c r="SLT562" s="46"/>
      <c r="SLU562" s="46"/>
      <c r="SLV562" s="46"/>
      <c r="SLW562" s="46"/>
      <c r="SLX562" s="46"/>
      <c r="SLY562" s="46"/>
      <c r="SLZ562" s="46"/>
      <c r="SMA562" s="46"/>
      <c r="SMB562" s="46"/>
      <c r="SMC562" s="46"/>
      <c r="SMD562" s="46"/>
      <c r="SME562" s="46"/>
      <c r="SMF562" s="46"/>
      <c r="SMG562" s="46"/>
      <c r="SMH562" s="46"/>
      <c r="SMI562" s="46"/>
      <c r="SMJ562" s="46"/>
      <c r="SMK562" s="46"/>
      <c r="SML562" s="46"/>
      <c r="SMM562" s="46"/>
      <c r="SMN562" s="46"/>
      <c r="SMO562" s="46"/>
      <c r="SMP562" s="46"/>
      <c r="SMQ562" s="46"/>
      <c r="SMR562" s="46"/>
      <c r="SMS562" s="46"/>
      <c r="SMT562" s="46"/>
      <c r="SMU562" s="46"/>
      <c r="SMV562" s="46"/>
      <c r="SMW562" s="46"/>
      <c r="SMX562" s="46"/>
      <c r="SMY562" s="46"/>
      <c r="SMZ562" s="46"/>
      <c r="SNA562" s="46"/>
      <c r="SNB562" s="46"/>
      <c r="SNC562" s="46"/>
      <c r="SND562" s="46"/>
      <c r="SNE562" s="46"/>
      <c r="SNF562" s="46"/>
      <c r="SNG562" s="46"/>
      <c r="SNH562" s="46"/>
      <c r="SNI562" s="46"/>
      <c r="SNJ562" s="46"/>
      <c r="SNK562" s="46"/>
      <c r="SNL562" s="46"/>
      <c r="SNM562" s="46"/>
      <c r="SNN562" s="46"/>
      <c r="SNO562" s="46"/>
      <c r="SNP562" s="46"/>
      <c r="SNQ562" s="46"/>
      <c r="SNR562" s="46"/>
      <c r="SNS562" s="46"/>
      <c r="SNT562" s="46"/>
      <c r="SNU562" s="46"/>
      <c r="SNV562" s="46"/>
      <c r="SNW562" s="46"/>
      <c r="SNX562" s="46"/>
      <c r="SNY562" s="46"/>
      <c r="SNZ562" s="46"/>
      <c r="SOA562" s="46"/>
      <c r="SOB562" s="46"/>
      <c r="SOC562" s="46"/>
      <c r="SOD562" s="46"/>
      <c r="SOE562" s="46"/>
      <c r="SOF562" s="46"/>
      <c r="SOG562" s="46"/>
      <c r="SOH562" s="46"/>
      <c r="SOI562" s="46"/>
      <c r="SOJ562" s="46"/>
      <c r="SOK562" s="46"/>
      <c r="SOL562" s="46"/>
      <c r="SOM562" s="46"/>
      <c r="SON562" s="46"/>
      <c r="SOO562" s="46"/>
      <c r="SOP562" s="46"/>
      <c r="SOQ562" s="46"/>
      <c r="SOR562" s="46"/>
      <c r="SOS562" s="46"/>
      <c r="SOT562" s="46"/>
      <c r="SOU562" s="46"/>
      <c r="SOV562" s="46"/>
      <c r="SOW562" s="46"/>
      <c r="SOX562" s="46"/>
      <c r="SOY562" s="46"/>
      <c r="SOZ562" s="46"/>
      <c r="SPA562" s="46"/>
      <c r="SPB562" s="46"/>
      <c r="SPC562" s="46"/>
      <c r="SPD562" s="46"/>
      <c r="SPE562" s="46"/>
      <c r="SPF562" s="46"/>
      <c r="SPG562" s="46"/>
      <c r="SPH562" s="46"/>
      <c r="SPI562" s="46"/>
      <c r="SPJ562" s="46"/>
      <c r="SPK562" s="46"/>
      <c r="SPL562" s="46"/>
      <c r="SPM562" s="46"/>
      <c r="SPN562" s="46"/>
      <c r="SPO562" s="46"/>
      <c r="SPP562" s="46"/>
      <c r="SPQ562" s="46"/>
      <c r="SPR562" s="46"/>
      <c r="SPS562" s="46"/>
      <c r="SPT562" s="46"/>
      <c r="SPU562" s="46"/>
      <c r="SPV562" s="46"/>
      <c r="SPW562" s="46"/>
      <c r="SPX562" s="46"/>
      <c r="SPY562" s="46"/>
      <c r="SPZ562" s="46"/>
      <c r="SQA562" s="46"/>
      <c r="SQB562" s="46"/>
      <c r="SQC562" s="46"/>
      <c r="SQD562" s="46"/>
      <c r="SQE562" s="46"/>
      <c r="SQF562" s="46"/>
      <c r="SQG562" s="46"/>
      <c r="SQH562" s="46"/>
      <c r="SQI562" s="46"/>
      <c r="SQJ562" s="46"/>
      <c r="SQK562" s="46"/>
      <c r="SQL562" s="46"/>
      <c r="SQM562" s="46"/>
      <c r="SQN562" s="46"/>
      <c r="SQO562" s="46"/>
      <c r="SQP562" s="46"/>
      <c r="SQQ562" s="46"/>
      <c r="SQR562" s="46"/>
      <c r="SQS562" s="46"/>
      <c r="SQT562" s="46"/>
      <c r="SQU562" s="46"/>
      <c r="SQV562" s="46"/>
      <c r="SQW562" s="46"/>
      <c r="SQX562" s="46"/>
      <c r="SQY562" s="46"/>
      <c r="SQZ562" s="46"/>
      <c r="SRA562" s="46"/>
      <c r="SRB562" s="46"/>
      <c r="SRC562" s="46"/>
      <c r="SRD562" s="46"/>
      <c r="SRE562" s="46"/>
      <c r="SRF562" s="46"/>
      <c r="SRG562" s="46"/>
      <c r="SRH562" s="46"/>
      <c r="SRI562" s="46"/>
      <c r="SRJ562" s="46"/>
      <c r="SRK562" s="46"/>
      <c r="SRL562" s="46"/>
      <c r="SRM562" s="46"/>
      <c r="SRN562" s="46"/>
      <c r="SRO562" s="46"/>
      <c r="SRP562" s="46"/>
      <c r="SRQ562" s="46"/>
      <c r="SRR562" s="46"/>
      <c r="SRS562" s="46"/>
      <c r="SRT562" s="46"/>
      <c r="SRU562" s="46"/>
      <c r="SRV562" s="46"/>
      <c r="SRW562" s="46"/>
      <c r="SRX562" s="46"/>
      <c r="SRY562" s="46"/>
      <c r="SRZ562" s="46"/>
      <c r="SSA562" s="46"/>
      <c r="SSB562" s="46"/>
      <c r="SSC562" s="46"/>
      <c r="SSD562" s="46"/>
      <c r="SSE562" s="46"/>
      <c r="SSF562" s="46"/>
      <c r="SSG562" s="46"/>
      <c r="SSH562" s="46"/>
      <c r="SSI562" s="46"/>
      <c r="SSJ562" s="46"/>
      <c r="SSK562" s="46"/>
      <c r="SSL562" s="46"/>
      <c r="SSM562" s="46"/>
      <c r="SSN562" s="46"/>
      <c r="SSO562" s="46"/>
      <c r="SSP562" s="46"/>
      <c r="SSQ562" s="46"/>
      <c r="SSR562" s="46"/>
      <c r="SSS562" s="46"/>
      <c r="SST562" s="46"/>
      <c r="SSU562" s="46"/>
      <c r="SSV562" s="46"/>
      <c r="SSW562" s="46"/>
      <c r="SSX562" s="46"/>
      <c r="SSY562" s="46"/>
      <c r="SSZ562" s="46"/>
      <c r="STA562" s="46"/>
      <c r="STB562" s="46"/>
      <c r="STC562" s="46"/>
      <c r="STD562" s="46"/>
      <c r="STE562" s="46"/>
      <c r="STF562" s="46"/>
      <c r="STG562" s="46"/>
      <c r="STH562" s="46"/>
      <c r="STI562" s="46"/>
      <c r="STJ562" s="46"/>
      <c r="STK562" s="46"/>
      <c r="STL562" s="46"/>
      <c r="STM562" s="46"/>
      <c r="STN562" s="46"/>
      <c r="STO562" s="46"/>
      <c r="STP562" s="46"/>
      <c r="STQ562" s="46"/>
      <c r="STR562" s="46"/>
      <c r="STS562" s="46"/>
      <c r="STT562" s="46"/>
      <c r="STU562" s="46"/>
      <c r="STV562" s="46"/>
      <c r="STW562" s="46"/>
      <c r="STX562" s="46"/>
      <c r="STY562" s="46"/>
      <c r="STZ562" s="46"/>
      <c r="SUA562" s="46"/>
      <c r="SUB562" s="46"/>
      <c r="SUC562" s="46"/>
      <c r="SUD562" s="46"/>
      <c r="SUE562" s="46"/>
      <c r="SUF562" s="46"/>
      <c r="SUG562" s="46"/>
      <c r="SUH562" s="46"/>
      <c r="SUI562" s="46"/>
      <c r="SUJ562" s="46"/>
      <c r="SUK562" s="46"/>
      <c r="SUL562" s="46"/>
      <c r="SUM562" s="46"/>
      <c r="SUN562" s="46"/>
      <c r="SUO562" s="46"/>
      <c r="SUP562" s="46"/>
      <c r="SUQ562" s="46"/>
      <c r="SUR562" s="46"/>
      <c r="SUS562" s="46"/>
      <c r="SUT562" s="46"/>
      <c r="SUU562" s="46"/>
      <c r="SUV562" s="46"/>
      <c r="SUW562" s="46"/>
      <c r="SUX562" s="46"/>
      <c r="SUY562" s="46"/>
      <c r="SUZ562" s="46"/>
      <c r="SVA562" s="46"/>
      <c r="SVB562" s="46"/>
      <c r="SVC562" s="46"/>
      <c r="SVD562" s="46"/>
      <c r="SVE562" s="46"/>
      <c r="SVF562" s="46"/>
      <c r="SVG562" s="46"/>
      <c r="SVH562" s="46"/>
      <c r="SVI562" s="46"/>
      <c r="SVJ562" s="46"/>
      <c r="SVK562" s="46"/>
      <c r="SVL562" s="46"/>
      <c r="SVM562" s="46"/>
      <c r="SVN562" s="46"/>
      <c r="SVO562" s="46"/>
      <c r="SVP562" s="46"/>
      <c r="SVQ562" s="46"/>
      <c r="SVR562" s="46"/>
      <c r="SVS562" s="46"/>
      <c r="SVT562" s="46"/>
      <c r="SVU562" s="46"/>
      <c r="SVV562" s="46"/>
      <c r="SVW562" s="46"/>
      <c r="SVX562" s="46"/>
      <c r="SVY562" s="46"/>
      <c r="SVZ562" s="46"/>
      <c r="SWA562" s="46"/>
      <c r="SWB562" s="46"/>
      <c r="SWC562" s="46"/>
      <c r="SWD562" s="46"/>
      <c r="SWE562" s="46"/>
      <c r="SWF562" s="46"/>
      <c r="SWG562" s="46"/>
      <c r="SWH562" s="46"/>
      <c r="SWI562" s="46"/>
      <c r="SWJ562" s="46"/>
      <c r="SWK562" s="46"/>
      <c r="SWL562" s="46"/>
      <c r="SWM562" s="46"/>
      <c r="SWN562" s="46"/>
      <c r="SWO562" s="46"/>
      <c r="SWP562" s="46"/>
      <c r="SWQ562" s="46"/>
      <c r="SWR562" s="46"/>
      <c r="SWS562" s="46"/>
      <c r="SWT562" s="46"/>
      <c r="SWU562" s="46"/>
      <c r="SWV562" s="46"/>
      <c r="SWW562" s="46"/>
      <c r="SWX562" s="46"/>
      <c r="SWY562" s="46"/>
      <c r="SWZ562" s="46"/>
      <c r="SXA562" s="46"/>
      <c r="SXB562" s="46"/>
      <c r="SXC562" s="46"/>
      <c r="SXD562" s="46"/>
      <c r="SXE562" s="46"/>
      <c r="SXF562" s="46"/>
      <c r="SXG562" s="46"/>
      <c r="SXH562" s="46"/>
      <c r="SXI562" s="46"/>
      <c r="SXJ562" s="46"/>
      <c r="SXK562" s="46"/>
      <c r="SXL562" s="46"/>
      <c r="SXM562" s="46"/>
      <c r="SXN562" s="46"/>
      <c r="SXO562" s="46"/>
      <c r="SXP562" s="46"/>
      <c r="SXQ562" s="46"/>
      <c r="SXR562" s="46"/>
      <c r="SXS562" s="46"/>
      <c r="SXT562" s="46"/>
      <c r="SXU562" s="46"/>
      <c r="SXV562" s="46"/>
      <c r="SXW562" s="46"/>
      <c r="SXX562" s="46"/>
      <c r="SXY562" s="46"/>
      <c r="SXZ562" s="46"/>
      <c r="SYA562" s="46"/>
      <c r="SYB562" s="46"/>
      <c r="SYC562" s="46"/>
      <c r="SYD562" s="46"/>
      <c r="SYE562" s="46"/>
      <c r="SYF562" s="46"/>
      <c r="SYG562" s="46"/>
      <c r="SYH562" s="46"/>
      <c r="SYI562" s="46"/>
      <c r="SYJ562" s="46"/>
      <c r="SYK562" s="46"/>
      <c r="SYL562" s="46"/>
      <c r="SYM562" s="46"/>
      <c r="SYN562" s="46"/>
      <c r="SYO562" s="46"/>
      <c r="SYP562" s="46"/>
      <c r="SYQ562" s="46"/>
      <c r="SYR562" s="46"/>
      <c r="SYS562" s="46"/>
      <c r="SYT562" s="46"/>
      <c r="SYU562" s="46"/>
      <c r="SYV562" s="46"/>
      <c r="SYW562" s="46"/>
      <c r="SYX562" s="46"/>
      <c r="SYY562" s="46"/>
      <c r="SYZ562" s="46"/>
      <c r="SZA562" s="46"/>
      <c r="SZB562" s="46"/>
      <c r="SZC562" s="46"/>
      <c r="SZD562" s="46"/>
      <c r="SZE562" s="46"/>
      <c r="SZF562" s="46"/>
      <c r="SZG562" s="46"/>
      <c r="SZH562" s="46"/>
      <c r="SZI562" s="46"/>
      <c r="SZJ562" s="46"/>
      <c r="SZK562" s="46"/>
      <c r="SZL562" s="46"/>
      <c r="SZM562" s="46"/>
      <c r="SZN562" s="46"/>
      <c r="SZO562" s="46"/>
      <c r="SZP562" s="46"/>
      <c r="SZQ562" s="46"/>
      <c r="SZR562" s="46"/>
      <c r="SZS562" s="46"/>
      <c r="SZT562" s="46"/>
      <c r="SZU562" s="46"/>
      <c r="SZV562" s="46"/>
      <c r="SZW562" s="46"/>
      <c r="SZX562" s="46"/>
      <c r="SZY562" s="46"/>
      <c r="SZZ562" s="46"/>
      <c r="TAA562" s="46"/>
      <c r="TAB562" s="46"/>
      <c r="TAC562" s="46"/>
      <c r="TAD562" s="46"/>
      <c r="TAE562" s="46"/>
      <c r="TAF562" s="46"/>
      <c r="TAG562" s="46"/>
      <c r="TAH562" s="46"/>
      <c r="TAI562" s="46"/>
      <c r="TAJ562" s="46"/>
      <c r="TAK562" s="46"/>
      <c r="TAL562" s="46"/>
      <c r="TAM562" s="46"/>
      <c r="TAN562" s="46"/>
      <c r="TAO562" s="46"/>
      <c r="TAP562" s="46"/>
      <c r="TAQ562" s="46"/>
      <c r="TAR562" s="46"/>
      <c r="TAS562" s="46"/>
      <c r="TAT562" s="46"/>
      <c r="TAU562" s="46"/>
      <c r="TAV562" s="46"/>
      <c r="TAW562" s="46"/>
      <c r="TAX562" s="46"/>
      <c r="TAY562" s="46"/>
      <c r="TAZ562" s="46"/>
      <c r="TBA562" s="46"/>
      <c r="TBB562" s="46"/>
      <c r="TBC562" s="46"/>
      <c r="TBD562" s="46"/>
      <c r="TBE562" s="46"/>
      <c r="TBF562" s="46"/>
      <c r="TBG562" s="46"/>
      <c r="TBH562" s="46"/>
      <c r="TBI562" s="46"/>
      <c r="TBJ562" s="46"/>
      <c r="TBK562" s="46"/>
      <c r="TBL562" s="46"/>
      <c r="TBM562" s="46"/>
      <c r="TBN562" s="46"/>
      <c r="TBO562" s="46"/>
      <c r="TBP562" s="46"/>
      <c r="TBQ562" s="46"/>
      <c r="TBR562" s="46"/>
      <c r="TBS562" s="46"/>
      <c r="TBT562" s="46"/>
      <c r="TBU562" s="46"/>
      <c r="TBV562" s="46"/>
      <c r="TBW562" s="46"/>
      <c r="TBX562" s="46"/>
      <c r="TBY562" s="46"/>
      <c r="TBZ562" s="46"/>
      <c r="TCA562" s="46"/>
      <c r="TCB562" s="46"/>
      <c r="TCC562" s="46"/>
      <c r="TCD562" s="46"/>
      <c r="TCE562" s="46"/>
      <c r="TCF562" s="46"/>
      <c r="TCG562" s="46"/>
      <c r="TCH562" s="46"/>
      <c r="TCI562" s="46"/>
      <c r="TCJ562" s="46"/>
      <c r="TCK562" s="46"/>
      <c r="TCL562" s="46"/>
      <c r="TCM562" s="46"/>
      <c r="TCN562" s="46"/>
      <c r="TCO562" s="46"/>
      <c r="TCP562" s="46"/>
      <c r="TCQ562" s="46"/>
      <c r="TCR562" s="46"/>
      <c r="TCS562" s="46"/>
      <c r="TCT562" s="46"/>
      <c r="TCU562" s="46"/>
      <c r="TCV562" s="46"/>
      <c r="TCW562" s="46"/>
      <c r="TCX562" s="46"/>
      <c r="TCY562" s="46"/>
      <c r="TCZ562" s="46"/>
      <c r="TDA562" s="46"/>
      <c r="TDB562" s="46"/>
      <c r="TDC562" s="46"/>
      <c r="TDD562" s="46"/>
      <c r="TDE562" s="46"/>
      <c r="TDF562" s="46"/>
      <c r="TDG562" s="46"/>
      <c r="TDH562" s="46"/>
      <c r="TDI562" s="46"/>
      <c r="TDJ562" s="46"/>
      <c r="TDK562" s="46"/>
      <c r="TDL562" s="46"/>
      <c r="TDM562" s="46"/>
      <c r="TDN562" s="46"/>
      <c r="TDO562" s="46"/>
      <c r="TDP562" s="46"/>
      <c r="TDQ562" s="46"/>
      <c r="TDR562" s="46"/>
      <c r="TDS562" s="46"/>
      <c r="TDT562" s="46"/>
      <c r="TDU562" s="46"/>
      <c r="TDV562" s="46"/>
      <c r="TDW562" s="46"/>
      <c r="TDX562" s="46"/>
      <c r="TDY562" s="46"/>
      <c r="TDZ562" s="46"/>
      <c r="TEA562" s="46"/>
      <c r="TEB562" s="46"/>
      <c r="TEC562" s="46"/>
      <c r="TED562" s="46"/>
      <c r="TEE562" s="46"/>
      <c r="TEF562" s="46"/>
      <c r="TEG562" s="46"/>
      <c r="TEH562" s="46"/>
      <c r="TEI562" s="46"/>
      <c r="TEJ562" s="46"/>
      <c r="TEK562" s="46"/>
      <c r="TEL562" s="46"/>
      <c r="TEM562" s="46"/>
      <c r="TEN562" s="46"/>
      <c r="TEO562" s="46"/>
      <c r="TEP562" s="46"/>
      <c r="TEQ562" s="46"/>
      <c r="TER562" s="46"/>
      <c r="TES562" s="46"/>
      <c r="TET562" s="46"/>
      <c r="TEU562" s="46"/>
      <c r="TEV562" s="46"/>
      <c r="TEW562" s="46"/>
      <c r="TEX562" s="46"/>
      <c r="TEY562" s="46"/>
      <c r="TEZ562" s="46"/>
      <c r="TFA562" s="46"/>
      <c r="TFB562" s="46"/>
      <c r="TFC562" s="46"/>
      <c r="TFD562" s="46"/>
      <c r="TFE562" s="46"/>
      <c r="TFF562" s="46"/>
      <c r="TFG562" s="46"/>
      <c r="TFH562" s="46"/>
      <c r="TFI562" s="46"/>
      <c r="TFJ562" s="46"/>
      <c r="TFK562" s="46"/>
      <c r="TFL562" s="46"/>
      <c r="TFM562" s="46"/>
      <c r="TFN562" s="46"/>
      <c r="TFO562" s="46"/>
      <c r="TFP562" s="46"/>
      <c r="TFQ562" s="46"/>
      <c r="TFR562" s="46"/>
      <c r="TFS562" s="46"/>
      <c r="TFT562" s="46"/>
      <c r="TFU562" s="46"/>
      <c r="TFV562" s="46"/>
      <c r="TFW562" s="46"/>
      <c r="TFX562" s="46"/>
      <c r="TFY562" s="46"/>
      <c r="TFZ562" s="46"/>
      <c r="TGA562" s="46"/>
      <c r="TGB562" s="46"/>
      <c r="TGC562" s="46"/>
      <c r="TGD562" s="46"/>
      <c r="TGE562" s="46"/>
      <c r="TGF562" s="46"/>
      <c r="TGG562" s="46"/>
      <c r="TGH562" s="46"/>
      <c r="TGI562" s="46"/>
      <c r="TGJ562" s="46"/>
      <c r="TGK562" s="46"/>
      <c r="TGL562" s="46"/>
      <c r="TGM562" s="46"/>
      <c r="TGN562" s="46"/>
      <c r="TGO562" s="46"/>
      <c r="TGP562" s="46"/>
      <c r="TGQ562" s="46"/>
      <c r="TGR562" s="46"/>
      <c r="TGS562" s="46"/>
      <c r="TGT562" s="46"/>
      <c r="TGU562" s="46"/>
      <c r="TGV562" s="46"/>
      <c r="TGW562" s="46"/>
      <c r="TGX562" s="46"/>
      <c r="TGY562" s="46"/>
      <c r="TGZ562" s="46"/>
      <c r="THA562" s="46"/>
      <c r="THB562" s="46"/>
      <c r="THC562" s="46"/>
      <c r="THD562" s="46"/>
      <c r="THE562" s="46"/>
      <c r="THF562" s="46"/>
      <c r="THG562" s="46"/>
      <c r="THH562" s="46"/>
      <c r="THI562" s="46"/>
      <c r="THJ562" s="46"/>
      <c r="THK562" s="46"/>
      <c r="THL562" s="46"/>
      <c r="THM562" s="46"/>
      <c r="THN562" s="46"/>
      <c r="THO562" s="46"/>
      <c r="THP562" s="46"/>
      <c r="THQ562" s="46"/>
      <c r="THR562" s="46"/>
      <c r="THS562" s="46"/>
      <c r="THT562" s="46"/>
      <c r="THU562" s="46"/>
      <c r="THV562" s="46"/>
      <c r="THW562" s="46"/>
      <c r="THX562" s="46"/>
      <c r="THY562" s="46"/>
      <c r="THZ562" s="46"/>
      <c r="TIA562" s="46"/>
      <c r="TIB562" s="46"/>
      <c r="TIC562" s="46"/>
      <c r="TID562" s="46"/>
      <c r="TIE562" s="46"/>
      <c r="TIF562" s="46"/>
      <c r="TIG562" s="46"/>
      <c r="TIH562" s="46"/>
      <c r="TII562" s="46"/>
      <c r="TIJ562" s="46"/>
      <c r="TIK562" s="46"/>
      <c r="TIL562" s="46"/>
      <c r="TIM562" s="46"/>
      <c r="TIN562" s="46"/>
      <c r="TIO562" s="46"/>
      <c r="TIP562" s="46"/>
      <c r="TIQ562" s="46"/>
      <c r="TIR562" s="46"/>
      <c r="TIS562" s="46"/>
      <c r="TIT562" s="46"/>
      <c r="TIU562" s="46"/>
      <c r="TIV562" s="46"/>
      <c r="TIW562" s="46"/>
      <c r="TIX562" s="46"/>
      <c r="TIY562" s="46"/>
      <c r="TIZ562" s="46"/>
      <c r="TJA562" s="46"/>
      <c r="TJB562" s="46"/>
      <c r="TJC562" s="46"/>
      <c r="TJD562" s="46"/>
      <c r="TJE562" s="46"/>
      <c r="TJF562" s="46"/>
      <c r="TJG562" s="46"/>
      <c r="TJH562" s="46"/>
      <c r="TJI562" s="46"/>
      <c r="TJJ562" s="46"/>
      <c r="TJK562" s="46"/>
      <c r="TJL562" s="46"/>
      <c r="TJM562" s="46"/>
      <c r="TJN562" s="46"/>
      <c r="TJO562" s="46"/>
      <c r="TJP562" s="46"/>
      <c r="TJQ562" s="46"/>
      <c r="TJR562" s="46"/>
      <c r="TJS562" s="46"/>
      <c r="TJT562" s="46"/>
      <c r="TJU562" s="46"/>
      <c r="TJV562" s="46"/>
      <c r="TJW562" s="46"/>
      <c r="TJX562" s="46"/>
      <c r="TJY562" s="46"/>
      <c r="TJZ562" s="46"/>
      <c r="TKA562" s="46"/>
      <c r="TKB562" s="46"/>
      <c r="TKC562" s="46"/>
      <c r="TKD562" s="46"/>
      <c r="TKE562" s="46"/>
      <c r="TKF562" s="46"/>
      <c r="TKG562" s="46"/>
      <c r="TKH562" s="46"/>
      <c r="TKI562" s="46"/>
      <c r="TKJ562" s="46"/>
      <c r="TKK562" s="46"/>
      <c r="TKL562" s="46"/>
      <c r="TKM562" s="46"/>
      <c r="TKN562" s="46"/>
      <c r="TKO562" s="46"/>
      <c r="TKP562" s="46"/>
      <c r="TKQ562" s="46"/>
      <c r="TKR562" s="46"/>
      <c r="TKS562" s="46"/>
      <c r="TKT562" s="46"/>
      <c r="TKU562" s="46"/>
      <c r="TKV562" s="46"/>
      <c r="TKW562" s="46"/>
      <c r="TKX562" s="46"/>
      <c r="TKY562" s="46"/>
      <c r="TKZ562" s="46"/>
      <c r="TLA562" s="46"/>
      <c r="TLB562" s="46"/>
      <c r="TLC562" s="46"/>
      <c r="TLD562" s="46"/>
      <c r="TLE562" s="46"/>
      <c r="TLF562" s="46"/>
      <c r="TLG562" s="46"/>
      <c r="TLH562" s="46"/>
      <c r="TLI562" s="46"/>
      <c r="TLJ562" s="46"/>
      <c r="TLK562" s="46"/>
      <c r="TLL562" s="46"/>
      <c r="TLM562" s="46"/>
      <c r="TLN562" s="46"/>
      <c r="TLO562" s="46"/>
      <c r="TLP562" s="46"/>
      <c r="TLQ562" s="46"/>
      <c r="TLR562" s="46"/>
      <c r="TLS562" s="46"/>
      <c r="TLT562" s="46"/>
      <c r="TLU562" s="46"/>
      <c r="TLV562" s="46"/>
      <c r="TLW562" s="46"/>
      <c r="TLX562" s="46"/>
      <c r="TLY562" s="46"/>
      <c r="TLZ562" s="46"/>
      <c r="TMA562" s="46"/>
      <c r="TMB562" s="46"/>
      <c r="TMC562" s="46"/>
      <c r="TMD562" s="46"/>
      <c r="TME562" s="46"/>
      <c r="TMF562" s="46"/>
      <c r="TMG562" s="46"/>
      <c r="TMH562" s="46"/>
      <c r="TMI562" s="46"/>
      <c r="TMJ562" s="46"/>
      <c r="TMK562" s="46"/>
      <c r="TML562" s="46"/>
      <c r="TMM562" s="46"/>
      <c r="TMN562" s="46"/>
      <c r="TMO562" s="46"/>
      <c r="TMP562" s="46"/>
      <c r="TMQ562" s="46"/>
      <c r="TMR562" s="46"/>
      <c r="TMS562" s="46"/>
      <c r="TMT562" s="46"/>
      <c r="TMU562" s="46"/>
      <c r="TMV562" s="46"/>
      <c r="TMW562" s="46"/>
      <c r="TMX562" s="46"/>
      <c r="TMY562" s="46"/>
      <c r="TMZ562" s="46"/>
      <c r="TNA562" s="46"/>
      <c r="TNB562" s="46"/>
      <c r="TNC562" s="46"/>
      <c r="TND562" s="46"/>
      <c r="TNE562" s="46"/>
      <c r="TNF562" s="46"/>
      <c r="TNG562" s="46"/>
      <c r="TNH562" s="46"/>
      <c r="TNI562" s="46"/>
      <c r="TNJ562" s="46"/>
      <c r="TNK562" s="46"/>
      <c r="TNL562" s="46"/>
      <c r="TNM562" s="46"/>
      <c r="TNN562" s="46"/>
      <c r="TNO562" s="46"/>
      <c r="TNP562" s="46"/>
      <c r="TNQ562" s="46"/>
      <c r="TNR562" s="46"/>
      <c r="TNS562" s="46"/>
      <c r="TNT562" s="46"/>
      <c r="TNU562" s="46"/>
      <c r="TNV562" s="46"/>
      <c r="TNW562" s="46"/>
      <c r="TNX562" s="46"/>
      <c r="TNY562" s="46"/>
      <c r="TNZ562" s="46"/>
      <c r="TOA562" s="46"/>
      <c r="TOB562" s="46"/>
      <c r="TOC562" s="46"/>
      <c r="TOD562" s="46"/>
      <c r="TOE562" s="46"/>
      <c r="TOF562" s="46"/>
      <c r="TOG562" s="46"/>
      <c r="TOH562" s="46"/>
      <c r="TOI562" s="46"/>
      <c r="TOJ562" s="46"/>
      <c r="TOK562" s="46"/>
      <c r="TOL562" s="46"/>
      <c r="TOM562" s="46"/>
      <c r="TON562" s="46"/>
      <c r="TOO562" s="46"/>
      <c r="TOP562" s="46"/>
      <c r="TOQ562" s="46"/>
      <c r="TOR562" s="46"/>
      <c r="TOS562" s="46"/>
      <c r="TOT562" s="46"/>
      <c r="TOU562" s="46"/>
      <c r="TOV562" s="46"/>
      <c r="TOW562" s="46"/>
      <c r="TOX562" s="46"/>
      <c r="TOY562" s="46"/>
      <c r="TOZ562" s="46"/>
      <c r="TPA562" s="46"/>
      <c r="TPB562" s="46"/>
      <c r="TPC562" s="46"/>
      <c r="TPD562" s="46"/>
      <c r="TPE562" s="46"/>
      <c r="TPF562" s="46"/>
      <c r="TPG562" s="46"/>
      <c r="TPH562" s="46"/>
      <c r="TPI562" s="46"/>
      <c r="TPJ562" s="46"/>
      <c r="TPK562" s="46"/>
      <c r="TPL562" s="46"/>
      <c r="TPM562" s="46"/>
      <c r="TPN562" s="46"/>
      <c r="TPO562" s="46"/>
      <c r="TPP562" s="46"/>
      <c r="TPQ562" s="46"/>
      <c r="TPR562" s="46"/>
      <c r="TPS562" s="46"/>
      <c r="TPT562" s="46"/>
      <c r="TPU562" s="46"/>
      <c r="TPV562" s="46"/>
      <c r="TPW562" s="46"/>
      <c r="TPX562" s="46"/>
      <c r="TPY562" s="46"/>
      <c r="TPZ562" s="46"/>
      <c r="TQA562" s="46"/>
      <c r="TQB562" s="46"/>
      <c r="TQC562" s="46"/>
      <c r="TQD562" s="46"/>
      <c r="TQE562" s="46"/>
      <c r="TQF562" s="46"/>
      <c r="TQG562" s="46"/>
      <c r="TQH562" s="46"/>
      <c r="TQI562" s="46"/>
      <c r="TQJ562" s="46"/>
      <c r="TQK562" s="46"/>
      <c r="TQL562" s="46"/>
      <c r="TQM562" s="46"/>
      <c r="TQN562" s="46"/>
      <c r="TQO562" s="46"/>
      <c r="TQP562" s="46"/>
      <c r="TQQ562" s="46"/>
      <c r="TQR562" s="46"/>
      <c r="TQS562" s="46"/>
      <c r="TQT562" s="46"/>
      <c r="TQU562" s="46"/>
      <c r="TQV562" s="46"/>
      <c r="TQW562" s="46"/>
      <c r="TQX562" s="46"/>
      <c r="TQY562" s="46"/>
      <c r="TQZ562" s="46"/>
      <c r="TRA562" s="46"/>
      <c r="TRB562" s="46"/>
      <c r="TRC562" s="46"/>
      <c r="TRD562" s="46"/>
      <c r="TRE562" s="46"/>
      <c r="TRF562" s="46"/>
      <c r="TRG562" s="46"/>
      <c r="TRH562" s="46"/>
      <c r="TRI562" s="46"/>
      <c r="TRJ562" s="46"/>
      <c r="TRK562" s="46"/>
      <c r="TRL562" s="46"/>
      <c r="TRM562" s="46"/>
      <c r="TRN562" s="46"/>
      <c r="TRO562" s="46"/>
      <c r="TRP562" s="46"/>
      <c r="TRQ562" s="46"/>
      <c r="TRR562" s="46"/>
      <c r="TRS562" s="46"/>
      <c r="TRT562" s="46"/>
      <c r="TRU562" s="46"/>
      <c r="TRV562" s="46"/>
      <c r="TRW562" s="46"/>
      <c r="TRX562" s="46"/>
      <c r="TRY562" s="46"/>
      <c r="TRZ562" s="46"/>
      <c r="TSA562" s="46"/>
      <c r="TSB562" s="46"/>
      <c r="TSC562" s="46"/>
      <c r="TSD562" s="46"/>
      <c r="TSE562" s="46"/>
      <c r="TSF562" s="46"/>
      <c r="TSG562" s="46"/>
      <c r="TSH562" s="46"/>
      <c r="TSI562" s="46"/>
      <c r="TSJ562" s="46"/>
      <c r="TSK562" s="46"/>
      <c r="TSL562" s="46"/>
      <c r="TSM562" s="46"/>
      <c r="TSN562" s="46"/>
      <c r="TSO562" s="46"/>
      <c r="TSP562" s="46"/>
      <c r="TSQ562" s="46"/>
      <c r="TSR562" s="46"/>
      <c r="TSS562" s="46"/>
      <c r="TST562" s="46"/>
      <c r="TSU562" s="46"/>
      <c r="TSV562" s="46"/>
      <c r="TSW562" s="46"/>
      <c r="TSX562" s="46"/>
      <c r="TSY562" s="46"/>
      <c r="TSZ562" s="46"/>
      <c r="TTA562" s="46"/>
      <c r="TTB562" s="46"/>
      <c r="TTC562" s="46"/>
      <c r="TTD562" s="46"/>
      <c r="TTE562" s="46"/>
      <c r="TTF562" s="46"/>
      <c r="TTG562" s="46"/>
      <c r="TTH562" s="46"/>
      <c r="TTI562" s="46"/>
      <c r="TTJ562" s="46"/>
      <c r="TTK562" s="46"/>
      <c r="TTL562" s="46"/>
      <c r="TTM562" s="46"/>
      <c r="TTN562" s="46"/>
      <c r="TTO562" s="46"/>
      <c r="TTP562" s="46"/>
      <c r="TTQ562" s="46"/>
      <c r="TTR562" s="46"/>
      <c r="TTS562" s="46"/>
      <c r="TTT562" s="46"/>
      <c r="TTU562" s="46"/>
      <c r="TTV562" s="46"/>
      <c r="TTW562" s="46"/>
      <c r="TTX562" s="46"/>
      <c r="TTY562" s="46"/>
      <c r="TTZ562" s="46"/>
      <c r="TUA562" s="46"/>
      <c r="TUB562" s="46"/>
      <c r="TUC562" s="46"/>
      <c r="TUD562" s="46"/>
      <c r="TUE562" s="46"/>
      <c r="TUF562" s="46"/>
      <c r="TUG562" s="46"/>
      <c r="TUH562" s="46"/>
      <c r="TUI562" s="46"/>
      <c r="TUJ562" s="46"/>
      <c r="TUK562" s="46"/>
      <c r="TUL562" s="46"/>
      <c r="TUM562" s="46"/>
      <c r="TUN562" s="46"/>
      <c r="TUO562" s="46"/>
      <c r="TUP562" s="46"/>
      <c r="TUQ562" s="46"/>
      <c r="TUR562" s="46"/>
      <c r="TUS562" s="46"/>
      <c r="TUT562" s="46"/>
      <c r="TUU562" s="46"/>
      <c r="TUV562" s="46"/>
      <c r="TUW562" s="46"/>
      <c r="TUX562" s="46"/>
      <c r="TUY562" s="46"/>
      <c r="TUZ562" s="46"/>
      <c r="TVA562" s="46"/>
      <c r="TVB562" s="46"/>
      <c r="TVC562" s="46"/>
      <c r="TVD562" s="46"/>
      <c r="TVE562" s="46"/>
      <c r="TVF562" s="46"/>
      <c r="TVG562" s="46"/>
      <c r="TVH562" s="46"/>
      <c r="TVI562" s="46"/>
      <c r="TVJ562" s="46"/>
      <c r="TVK562" s="46"/>
      <c r="TVL562" s="46"/>
      <c r="TVM562" s="46"/>
      <c r="TVN562" s="46"/>
      <c r="TVO562" s="46"/>
      <c r="TVP562" s="46"/>
      <c r="TVQ562" s="46"/>
      <c r="TVR562" s="46"/>
      <c r="TVS562" s="46"/>
      <c r="TVT562" s="46"/>
      <c r="TVU562" s="46"/>
      <c r="TVV562" s="46"/>
      <c r="TVW562" s="46"/>
      <c r="TVX562" s="46"/>
      <c r="TVY562" s="46"/>
      <c r="TVZ562" s="46"/>
      <c r="TWA562" s="46"/>
      <c r="TWB562" s="46"/>
      <c r="TWC562" s="46"/>
      <c r="TWD562" s="46"/>
      <c r="TWE562" s="46"/>
      <c r="TWF562" s="46"/>
      <c r="TWG562" s="46"/>
      <c r="TWH562" s="46"/>
      <c r="TWI562" s="46"/>
      <c r="TWJ562" s="46"/>
      <c r="TWK562" s="46"/>
      <c r="TWL562" s="46"/>
      <c r="TWM562" s="46"/>
      <c r="TWN562" s="46"/>
      <c r="TWO562" s="46"/>
      <c r="TWP562" s="46"/>
      <c r="TWQ562" s="46"/>
      <c r="TWR562" s="46"/>
      <c r="TWS562" s="46"/>
      <c r="TWT562" s="46"/>
      <c r="TWU562" s="46"/>
      <c r="TWV562" s="46"/>
      <c r="TWW562" s="46"/>
      <c r="TWX562" s="46"/>
      <c r="TWY562" s="46"/>
      <c r="TWZ562" s="46"/>
      <c r="TXA562" s="46"/>
      <c r="TXB562" s="46"/>
      <c r="TXC562" s="46"/>
      <c r="TXD562" s="46"/>
      <c r="TXE562" s="46"/>
      <c r="TXF562" s="46"/>
      <c r="TXG562" s="46"/>
      <c r="TXH562" s="46"/>
      <c r="TXI562" s="46"/>
      <c r="TXJ562" s="46"/>
      <c r="TXK562" s="46"/>
      <c r="TXL562" s="46"/>
      <c r="TXM562" s="46"/>
      <c r="TXN562" s="46"/>
      <c r="TXO562" s="46"/>
      <c r="TXP562" s="46"/>
      <c r="TXQ562" s="46"/>
      <c r="TXR562" s="46"/>
      <c r="TXS562" s="46"/>
      <c r="TXT562" s="46"/>
      <c r="TXU562" s="46"/>
      <c r="TXV562" s="46"/>
      <c r="TXW562" s="46"/>
      <c r="TXX562" s="46"/>
      <c r="TXY562" s="46"/>
      <c r="TXZ562" s="46"/>
      <c r="TYA562" s="46"/>
      <c r="TYB562" s="46"/>
      <c r="TYC562" s="46"/>
      <c r="TYD562" s="46"/>
      <c r="TYE562" s="46"/>
      <c r="TYF562" s="46"/>
      <c r="TYG562" s="46"/>
      <c r="TYH562" s="46"/>
      <c r="TYI562" s="46"/>
      <c r="TYJ562" s="46"/>
      <c r="TYK562" s="46"/>
      <c r="TYL562" s="46"/>
      <c r="TYM562" s="46"/>
      <c r="TYN562" s="46"/>
      <c r="TYO562" s="46"/>
      <c r="TYP562" s="46"/>
      <c r="TYQ562" s="46"/>
      <c r="TYR562" s="46"/>
      <c r="TYS562" s="46"/>
      <c r="TYT562" s="46"/>
      <c r="TYU562" s="46"/>
      <c r="TYV562" s="46"/>
      <c r="TYW562" s="46"/>
      <c r="TYX562" s="46"/>
      <c r="TYY562" s="46"/>
      <c r="TYZ562" s="46"/>
      <c r="TZA562" s="46"/>
      <c r="TZB562" s="46"/>
      <c r="TZC562" s="46"/>
      <c r="TZD562" s="46"/>
      <c r="TZE562" s="46"/>
      <c r="TZF562" s="46"/>
      <c r="TZG562" s="46"/>
      <c r="TZH562" s="46"/>
      <c r="TZI562" s="46"/>
      <c r="TZJ562" s="46"/>
      <c r="TZK562" s="46"/>
      <c r="TZL562" s="46"/>
      <c r="TZM562" s="46"/>
      <c r="TZN562" s="46"/>
      <c r="TZO562" s="46"/>
      <c r="TZP562" s="46"/>
      <c r="TZQ562" s="46"/>
      <c r="TZR562" s="46"/>
      <c r="TZS562" s="46"/>
      <c r="TZT562" s="46"/>
      <c r="TZU562" s="46"/>
      <c r="TZV562" s="46"/>
      <c r="TZW562" s="46"/>
      <c r="TZX562" s="46"/>
      <c r="TZY562" s="46"/>
      <c r="TZZ562" s="46"/>
      <c r="UAA562" s="46"/>
      <c r="UAB562" s="46"/>
      <c r="UAC562" s="46"/>
      <c r="UAD562" s="46"/>
      <c r="UAE562" s="46"/>
      <c r="UAF562" s="46"/>
      <c r="UAG562" s="46"/>
      <c r="UAH562" s="46"/>
      <c r="UAI562" s="46"/>
      <c r="UAJ562" s="46"/>
      <c r="UAK562" s="46"/>
      <c r="UAL562" s="46"/>
      <c r="UAM562" s="46"/>
      <c r="UAN562" s="46"/>
      <c r="UAO562" s="46"/>
      <c r="UAP562" s="46"/>
      <c r="UAQ562" s="46"/>
      <c r="UAR562" s="46"/>
      <c r="UAS562" s="46"/>
      <c r="UAT562" s="46"/>
      <c r="UAU562" s="46"/>
      <c r="UAV562" s="46"/>
      <c r="UAW562" s="46"/>
      <c r="UAX562" s="46"/>
      <c r="UAY562" s="46"/>
      <c r="UAZ562" s="46"/>
      <c r="UBA562" s="46"/>
      <c r="UBB562" s="46"/>
      <c r="UBC562" s="46"/>
      <c r="UBD562" s="46"/>
      <c r="UBE562" s="46"/>
      <c r="UBF562" s="46"/>
      <c r="UBG562" s="46"/>
      <c r="UBH562" s="46"/>
      <c r="UBI562" s="46"/>
      <c r="UBJ562" s="46"/>
      <c r="UBK562" s="46"/>
      <c r="UBL562" s="46"/>
      <c r="UBM562" s="46"/>
      <c r="UBN562" s="46"/>
      <c r="UBO562" s="46"/>
      <c r="UBP562" s="46"/>
      <c r="UBQ562" s="46"/>
      <c r="UBR562" s="46"/>
      <c r="UBS562" s="46"/>
      <c r="UBT562" s="46"/>
      <c r="UBU562" s="46"/>
      <c r="UBV562" s="46"/>
      <c r="UBW562" s="46"/>
      <c r="UBX562" s="46"/>
      <c r="UBY562" s="46"/>
      <c r="UBZ562" s="46"/>
      <c r="UCA562" s="46"/>
      <c r="UCB562" s="46"/>
      <c r="UCC562" s="46"/>
      <c r="UCD562" s="46"/>
      <c r="UCE562" s="46"/>
      <c r="UCF562" s="46"/>
      <c r="UCG562" s="46"/>
      <c r="UCH562" s="46"/>
      <c r="UCI562" s="46"/>
      <c r="UCJ562" s="46"/>
      <c r="UCK562" s="46"/>
      <c r="UCL562" s="46"/>
      <c r="UCM562" s="46"/>
      <c r="UCN562" s="46"/>
      <c r="UCO562" s="46"/>
      <c r="UCP562" s="46"/>
      <c r="UCQ562" s="46"/>
      <c r="UCR562" s="46"/>
      <c r="UCS562" s="46"/>
      <c r="UCT562" s="46"/>
      <c r="UCU562" s="46"/>
      <c r="UCV562" s="46"/>
      <c r="UCW562" s="46"/>
      <c r="UCX562" s="46"/>
      <c r="UCY562" s="46"/>
      <c r="UCZ562" s="46"/>
      <c r="UDA562" s="46"/>
      <c r="UDB562" s="46"/>
      <c r="UDC562" s="46"/>
      <c r="UDD562" s="46"/>
      <c r="UDE562" s="46"/>
      <c r="UDF562" s="46"/>
      <c r="UDG562" s="46"/>
      <c r="UDH562" s="46"/>
      <c r="UDI562" s="46"/>
      <c r="UDJ562" s="46"/>
      <c r="UDK562" s="46"/>
      <c r="UDL562" s="46"/>
      <c r="UDM562" s="46"/>
      <c r="UDN562" s="46"/>
      <c r="UDO562" s="46"/>
      <c r="UDP562" s="46"/>
      <c r="UDQ562" s="46"/>
      <c r="UDR562" s="46"/>
      <c r="UDS562" s="46"/>
      <c r="UDT562" s="46"/>
      <c r="UDU562" s="46"/>
      <c r="UDV562" s="46"/>
      <c r="UDW562" s="46"/>
      <c r="UDX562" s="46"/>
      <c r="UDY562" s="46"/>
      <c r="UDZ562" s="46"/>
      <c r="UEA562" s="46"/>
      <c r="UEB562" s="46"/>
      <c r="UEC562" s="46"/>
      <c r="UED562" s="46"/>
      <c r="UEE562" s="46"/>
      <c r="UEF562" s="46"/>
      <c r="UEG562" s="46"/>
      <c r="UEH562" s="46"/>
      <c r="UEI562" s="46"/>
      <c r="UEJ562" s="46"/>
      <c r="UEK562" s="46"/>
      <c r="UEL562" s="46"/>
      <c r="UEM562" s="46"/>
      <c r="UEN562" s="46"/>
      <c r="UEO562" s="46"/>
      <c r="UEP562" s="46"/>
      <c r="UEQ562" s="46"/>
      <c r="UER562" s="46"/>
      <c r="UES562" s="46"/>
      <c r="UET562" s="46"/>
      <c r="UEU562" s="46"/>
      <c r="UEV562" s="46"/>
      <c r="UEW562" s="46"/>
      <c r="UEX562" s="46"/>
      <c r="UEY562" s="46"/>
      <c r="UEZ562" s="46"/>
      <c r="UFA562" s="46"/>
      <c r="UFB562" s="46"/>
      <c r="UFC562" s="46"/>
      <c r="UFD562" s="46"/>
      <c r="UFE562" s="46"/>
      <c r="UFF562" s="46"/>
      <c r="UFG562" s="46"/>
      <c r="UFH562" s="46"/>
      <c r="UFI562" s="46"/>
      <c r="UFJ562" s="46"/>
      <c r="UFK562" s="46"/>
      <c r="UFL562" s="46"/>
      <c r="UFM562" s="46"/>
      <c r="UFN562" s="46"/>
      <c r="UFO562" s="46"/>
      <c r="UFP562" s="46"/>
      <c r="UFQ562" s="46"/>
      <c r="UFR562" s="46"/>
      <c r="UFS562" s="46"/>
      <c r="UFT562" s="46"/>
      <c r="UFU562" s="46"/>
      <c r="UFV562" s="46"/>
      <c r="UFW562" s="46"/>
      <c r="UFX562" s="46"/>
      <c r="UFY562" s="46"/>
      <c r="UFZ562" s="46"/>
      <c r="UGA562" s="46"/>
      <c r="UGB562" s="46"/>
      <c r="UGC562" s="46"/>
      <c r="UGD562" s="46"/>
      <c r="UGE562" s="46"/>
      <c r="UGF562" s="46"/>
      <c r="UGG562" s="46"/>
      <c r="UGH562" s="46"/>
      <c r="UGI562" s="46"/>
      <c r="UGJ562" s="46"/>
      <c r="UGK562" s="46"/>
      <c r="UGL562" s="46"/>
      <c r="UGM562" s="46"/>
      <c r="UGN562" s="46"/>
      <c r="UGO562" s="46"/>
      <c r="UGP562" s="46"/>
      <c r="UGQ562" s="46"/>
      <c r="UGR562" s="46"/>
      <c r="UGS562" s="46"/>
      <c r="UGT562" s="46"/>
      <c r="UGU562" s="46"/>
      <c r="UGV562" s="46"/>
      <c r="UGW562" s="46"/>
      <c r="UGX562" s="46"/>
      <c r="UGY562" s="46"/>
      <c r="UGZ562" s="46"/>
      <c r="UHA562" s="46"/>
      <c r="UHB562" s="46"/>
      <c r="UHC562" s="46"/>
      <c r="UHD562" s="46"/>
      <c r="UHE562" s="46"/>
      <c r="UHF562" s="46"/>
      <c r="UHG562" s="46"/>
      <c r="UHH562" s="46"/>
      <c r="UHI562" s="46"/>
      <c r="UHJ562" s="46"/>
      <c r="UHK562" s="46"/>
      <c r="UHL562" s="46"/>
      <c r="UHM562" s="46"/>
      <c r="UHN562" s="46"/>
      <c r="UHO562" s="46"/>
      <c r="UHP562" s="46"/>
      <c r="UHQ562" s="46"/>
      <c r="UHR562" s="46"/>
      <c r="UHS562" s="46"/>
      <c r="UHT562" s="46"/>
      <c r="UHU562" s="46"/>
      <c r="UHV562" s="46"/>
      <c r="UHW562" s="46"/>
      <c r="UHX562" s="46"/>
      <c r="UHY562" s="46"/>
      <c r="UHZ562" s="46"/>
      <c r="UIA562" s="46"/>
      <c r="UIB562" s="46"/>
      <c r="UIC562" s="46"/>
      <c r="UID562" s="46"/>
      <c r="UIE562" s="46"/>
      <c r="UIF562" s="46"/>
      <c r="UIG562" s="46"/>
      <c r="UIH562" s="46"/>
      <c r="UII562" s="46"/>
      <c r="UIJ562" s="46"/>
      <c r="UIK562" s="46"/>
      <c r="UIL562" s="46"/>
      <c r="UIM562" s="46"/>
      <c r="UIN562" s="46"/>
      <c r="UIO562" s="46"/>
      <c r="UIP562" s="46"/>
      <c r="UIQ562" s="46"/>
      <c r="UIR562" s="46"/>
      <c r="UIS562" s="46"/>
      <c r="UIT562" s="46"/>
      <c r="UIU562" s="46"/>
      <c r="UIV562" s="46"/>
      <c r="UIW562" s="46"/>
      <c r="UIX562" s="46"/>
      <c r="UIY562" s="46"/>
      <c r="UIZ562" s="46"/>
      <c r="UJA562" s="46"/>
      <c r="UJB562" s="46"/>
      <c r="UJC562" s="46"/>
      <c r="UJD562" s="46"/>
      <c r="UJE562" s="46"/>
      <c r="UJF562" s="46"/>
      <c r="UJG562" s="46"/>
      <c r="UJH562" s="46"/>
      <c r="UJI562" s="46"/>
      <c r="UJJ562" s="46"/>
      <c r="UJK562" s="46"/>
      <c r="UJL562" s="46"/>
      <c r="UJM562" s="46"/>
      <c r="UJN562" s="46"/>
      <c r="UJO562" s="46"/>
      <c r="UJP562" s="46"/>
      <c r="UJQ562" s="46"/>
      <c r="UJR562" s="46"/>
      <c r="UJS562" s="46"/>
      <c r="UJT562" s="46"/>
      <c r="UJU562" s="46"/>
      <c r="UJV562" s="46"/>
      <c r="UJW562" s="46"/>
      <c r="UJX562" s="46"/>
      <c r="UJY562" s="46"/>
      <c r="UJZ562" s="46"/>
      <c r="UKA562" s="46"/>
      <c r="UKB562" s="46"/>
      <c r="UKC562" s="46"/>
      <c r="UKD562" s="46"/>
      <c r="UKE562" s="46"/>
      <c r="UKF562" s="46"/>
      <c r="UKG562" s="46"/>
      <c r="UKH562" s="46"/>
      <c r="UKI562" s="46"/>
      <c r="UKJ562" s="46"/>
      <c r="UKK562" s="46"/>
      <c r="UKL562" s="46"/>
      <c r="UKM562" s="46"/>
      <c r="UKN562" s="46"/>
      <c r="UKO562" s="46"/>
      <c r="UKP562" s="46"/>
      <c r="UKQ562" s="46"/>
      <c r="UKR562" s="46"/>
      <c r="UKS562" s="46"/>
      <c r="UKT562" s="46"/>
      <c r="UKU562" s="46"/>
      <c r="UKV562" s="46"/>
      <c r="UKW562" s="46"/>
      <c r="UKX562" s="46"/>
      <c r="UKY562" s="46"/>
      <c r="UKZ562" s="46"/>
      <c r="ULA562" s="46"/>
      <c r="ULB562" s="46"/>
      <c r="ULC562" s="46"/>
      <c r="ULD562" s="46"/>
      <c r="ULE562" s="46"/>
      <c r="ULF562" s="46"/>
      <c r="ULG562" s="46"/>
      <c r="ULH562" s="46"/>
      <c r="ULI562" s="46"/>
      <c r="ULJ562" s="46"/>
      <c r="ULK562" s="46"/>
      <c r="ULL562" s="46"/>
      <c r="ULM562" s="46"/>
      <c r="ULN562" s="46"/>
      <c r="ULO562" s="46"/>
      <c r="ULP562" s="46"/>
      <c r="ULQ562" s="46"/>
      <c r="ULR562" s="46"/>
      <c r="ULS562" s="46"/>
      <c r="ULT562" s="46"/>
      <c r="ULU562" s="46"/>
      <c r="ULV562" s="46"/>
      <c r="ULW562" s="46"/>
      <c r="ULX562" s="46"/>
      <c r="ULY562" s="46"/>
      <c r="ULZ562" s="46"/>
      <c r="UMA562" s="46"/>
      <c r="UMB562" s="46"/>
      <c r="UMC562" s="46"/>
      <c r="UMD562" s="46"/>
      <c r="UME562" s="46"/>
      <c r="UMF562" s="46"/>
      <c r="UMG562" s="46"/>
      <c r="UMH562" s="46"/>
      <c r="UMI562" s="46"/>
      <c r="UMJ562" s="46"/>
      <c r="UMK562" s="46"/>
      <c r="UML562" s="46"/>
      <c r="UMM562" s="46"/>
      <c r="UMN562" s="46"/>
      <c r="UMO562" s="46"/>
      <c r="UMP562" s="46"/>
      <c r="UMQ562" s="46"/>
      <c r="UMR562" s="46"/>
      <c r="UMS562" s="46"/>
      <c r="UMT562" s="46"/>
      <c r="UMU562" s="46"/>
      <c r="UMV562" s="46"/>
      <c r="UMW562" s="46"/>
      <c r="UMX562" s="46"/>
      <c r="UMY562" s="46"/>
      <c r="UMZ562" s="46"/>
      <c r="UNA562" s="46"/>
      <c r="UNB562" s="46"/>
      <c r="UNC562" s="46"/>
      <c r="UND562" s="46"/>
      <c r="UNE562" s="46"/>
      <c r="UNF562" s="46"/>
      <c r="UNG562" s="46"/>
      <c r="UNH562" s="46"/>
      <c r="UNI562" s="46"/>
      <c r="UNJ562" s="46"/>
      <c r="UNK562" s="46"/>
      <c r="UNL562" s="46"/>
      <c r="UNM562" s="46"/>
      <c r="UNN562" s="46"/>
      <c r="UNO562" s="46"/>
      <c r="UNP562" s="46"/>
      <c r="UNQ562" s="46"/>
      <c r="UNR562" s="46"/>
      <c r="UNS562" s="46"/>
      <c r="UNT562" s="46"/>
      <c r="UNU562" s="46"/>
      <c r="UNV562" s="46"/>
      <c r="UNW562" s="46"/>
      <c r="UNX562" s="46"/>
      <c r="UNY562" s="46"/>
      <c r="UNZ562" s="46"/>
      <c r="UOA562" s="46"/>
      <c r="UOB562" s="46"/>
      <c r="UOC562" s="46"/>
      <c r="UOD562" s="46"/>
      <c r="UOE562" s="46"/>
      <c r="UOF562" s="46"/>
      <c r="UOG562" s="46"/>
      <c r="UOH562" s="46"/>
      <c r="UOI562" s="46"/>
      <c r="UOJ562" s="46"/>
      <c r="UOK562" s="46"/>
      <c r="UOL562" s="46"/>
      <c r="UOM562" s="46"/>
      <c r="UON562" s="46"/>
      <c r="UOO562" s="46"/>
      <c r="UOP562" s="46"/>
      <c r="UOQ562" s="46"/>
      <c r="UOR562" s="46"/>
      <c r="UOS562" s="46"/>
      <c r="UOT562" s="46"/>
      <c r="UOU562" s="46"/>
      <c r="UOV562" s="46"/>
      <c r="UOW562" s="46"/>
      <c r="UOX562" s="46"/>
      <c r="UOY562" s="46"/>
      <c r="UOZ562" s="46"/>
      <c r="UPA562" s="46"/>
      <c r="UPB562" s="46"/>
      <c r="UPC562" s="46"/>
      <c r="UPD562" s="46"/>
      <c r="UPE562" s="46"/>
      <c r="UPF562" s="46"/>
      <c r="UPG562" s="46"/>
      <c r="UPH562" s="46"/>
      <c r="UPI562" s="46"/>
      <c r="UPJ562" s="46"/>
      <c r="UPK562" s="46"/>
      <c r="UPL562" s="46"/>
      <c r="UPM562" s="46"/>
      <c r="UPN562" s="46"/>
      <c r="UPO562" s="46"/>
      <c r="UPP562" s="46"/>
      <c r="UPQ562" s="46"/>
      <c r="UPR562" s="46"/>
      <c r="UPS562" s="46"/>
      <c r="UPT562" s="46"/>
      <c r="UPU562" s="46"/>
      <c r="UPV562" s="46"/>
      <c r="UPW562" s="46"/>
      <c r="UPX562" s="46"/>
      <c r="UPY562" s="46"/>
      <c r="UPZ562" s="46"/>
      <c r="UQA562" s="46"/>
      <c r="UQB562" s="46"/>
      <c r="UQC562" s="46"/>
      <c r="UQD562" s="46"/>
      <c r="UQE562" s="46"/>
      <c r="UQF562" s="46"/>
      <c r="UQG562" s="46"/>
      <c r="UQH562" s="46"/>
      <c r="UQI562" s="46"/>
      <c r="UQJ562" s="46"/>
      <c r="UQK562" s="46"/>
      <c r="UQL562" s="46"/>
      <c r="UQM562" s="46"/>
      <c r="UQN562" s="46"/>
      <c r="UQO562" s="46"/>
      <c r="UQP562" s="46"/>
      <c r="UQQ562" s="46"/>
      <c r="UQR562" s="46"/>
      <c r="UQS562" s="46"/>
      <c r="UQT562" s="46"/>
      <c r="UQU562" s="46"/>
      <c r="UQV562" s="46"/>
      <c r="UQW562" s="46"/>
      <c r="UQX562" s="46"/>
      <c r="UQY562" s="46"/>
      <c r="UQZ562" s="46"/>
      <c r="URA562" s="46"/>
      <c r="URB562" s="46"/>
      <c r="URC562" s="46"/>
      <c r="URD562" s="46"/>
      <c r="URE562" s="46"/>
      <c r="URF562" s="46"/>
      <c r="URG562" s="46"/>
      <c r="URH562" s="46"/>
      <c r="URI562" s="46"/>
      <c r="URJ562" s="46"/>
      <c r="URK562" s="46"/>
      <c r="URL562" s="46"/>
      <c r="URM562" s="46"/>
      <c r="URN562" s="46"/>
      <c r="URO562" s="46"/>
      <c r="URP562" s="46"/>
      <c r="URQ562" s="46"/>
      <c r="URR562" s="46"/>
      <c r="URS562" s="46"/>
      <c r="URT562" s="46"/>
      <c r="URU562" s="46"/>
      <c r="URV562" s="46"/>
      <c r="URW562" s="46"/>
      <c r="URX562" s="46"/>
      <c r="URY562" s="46"/>
      <c r="URZ562" s="46"/>
      <c r="USA562" s="46"/>
      <c r="USB562" s="46"/>
      <c r="USC562" s="46"/>
      <c r="USD562" s="46"/>
      <c r="USE562" s="46"/>
      <c r="USF562" s="46"/>
      <c r="USG562" s="46"/>
      <c r="USH562" s="46"/>
      <c r="USI562" s="46"/>
      <c r="USJ562" s="46"/>
      <c r="USK562" s="46"/>
      <c r="USL562" s="46"/>
      <c r="USM562" s="46"/>
      <c r="USN562" s="46"/>
      <c r="USO562" s="46"/>
      <c r="USP562" s="46"/>
      <c r="USQ562" s="46"/>
      <c r="USR562" s="46"/>
      <c r="USS562" s="46"/>
      <c r="UST562" s="46"/>
      <c r="USU562" s="46"/>
      <c r="USV562" s="46"/>
      <c r="USW562" s="46"/>
      <c r="USX562" s="46"/>
      <c r="USY562" s="46"/>
      <c r="USZ562" s="46"/>
      <c r="UTA562" s="46"/>
      <c r="UTB562" s="46"/>
      <c r="UTC562" s="46"/>
      <c r="UTD562" s="46"/>
      <c r="UTE562" s="46"/>
      <c r="UTF562" s="46"/>
      <c r="UTG562" s="46"/>
      <c r="UTH562" s="46"/>
      <c r="UTI562" s="46"/>
      <c r="UTJ562" s="46"/>
      <c r="UTK562" s="46"/>
      <c r="UTL562" s="46"/>
      <c r="UTM562" s="46"/>
      <c r="UTN562" s="46"/>
      <c r="UTO562" s="46"/>
      <c r="UTP562" s="46"/>
      <c r="UTQ562" s="46"/>
      <c r="UTR562" s="46"/>
      <c r="UTS562" s="46"/>
      <c r="UTT562" s="46"/>
      <c r="UTU562" s="46"/>
      <c r="UTV562" s="46"/>
      <c r="UTW562" s="46"/>
      <c r="UTX562" s="46"/>
      <c r="UTY562" s="46"/>
      <c r="UTZ562" s="46"/>
      <c r="UUA562" s="46"/>
      <c r="UUB562" s="46"/>
      <c r="UUC562" s="46"/>
      <c r="UUD562" s="46"/>
      <c r="UUE562" s="46"/>
      <c r="UUF562" s="46"/>
      <c r="UUG562" s="46"/>
      <c r="UUH562" s="46"/>
      <c r="UUI562" s="46"/>
      <c r="UUJ562" s="46"/>
      <c r="UUK562" s="46"/>
      <c r="UUL562" s="46"/>
      <c r="UUM562" s="46"/>
      <c r="UUN562" s="46"/>
      <c r="UUO562" s="46"/>
      <c r="UUP562" s="46"/>
      <c r="UUQ562" s="46"/>
      <c r="UUR562" s="46"/>
      <c r="UUS562" s="46"/>
      <c r="UUT562" s="46"/>
      <c r="UUU562" s="46"/>
      <c r="UUV562" s="46"/>
      <c r="UUW562" s="46"/>
      <c r="UUX562" s="46"/>
      <c r="UUY562" s="46"/>
      <c r="UUZ562" s="46"/>
      <c r="UVA562" s="46"/>
      <c r="UVB562" s="46"/>
      <c r="UVC562" s="46"/>
      <c r="UVD562" s="46"/>
      <c r="UVE562" s="46"/>
      <c r="UVF562" s="46"/>
      <c r="UVG562" s="46"/>
      <c r="UVH562" s="46"/>
      <c r="UVI562" s="46"/>
      <c r="UVJ562" s="46"/>
      <c r="UVK562" s="46"/>
      <c r="UVL562" s="46"/>
      <c r="UVM562" s="46"/>
      <c r="UVN562" s="46"/>
      <c r="UVO562" s="46"/>
      <c r="UVP562" s="46"/>
      <c r="UVQ562" s="46"/>
      <c r="UVR562" s="46"/>
      <c r="UVS562" s="46"/>
      <c r="UVT562" s="46"/>
      <c r="UVU562" s="46"/>
      <c r="UVV562" s="46"/>
      <c r="UVW562" s="46"/>
      <c r="UVX562" s="46"/>
      <c r="UVY562" s="46"/>
      <c r="UVZ562" s="46"/>
      <c r="UWA562" s="46"/>
      <c r="UWB562" s="46"/>
      <c r="UWC562" s="46"/>
      <c r="UWD562" s="46"/>
      <c r="UWE562" s="46"/>
      <c r="UWF562" s="46"/>
      <c r="UWG562" s="46"/>
      <c r="UWH562" s="46"/>
      <c r="UWI562" s="46"/>
      <c r="UWJ562" s="46"/>
      <c r="UWK562" s="46"/>
      <c r="UWL562" s="46"/>
      <c r="UWM562" s="46"/>
      <c r="UWN562" s="46"/>
      <c r="UWO562" s="46"/>
      <c r="UWP562" s="46"/>
      <c r="UWQ562" s="46"/>
      <c r="UWR562" s="46"/>
      <c r="UWS562" s="46"/>
      <c r="UWT562" s="46"/>
      <c r="UWU562" s="46"/>
      <c r="UWV562" s="46"/>
      <c r="UWW562" s="46"/>
      <c r="UWX562" s="46"/>
      <c r="UWY562" s="46"/>
      <c r="UWZ562" s="46"/>
      <c r="UXA562" s="46"/>
      <c r="UXB562" s="46"/>
      <c r="UXC562" s="46"/>
      <c r="UXD562" s="46"/>
      <c r="UXE562" s="46"/>
      <c r="UXF562" s="46"/>
      <c r="UXG562" s="46"/>
      <c r="UXH562" s="46"/>
      <c r="UXI562" s="46"/>
      <c r="UXJ562" s="46"/>
      <c r="UXK562" s="46"/>
      <c r="UXL562" s="46"/>
      <c r="UXM562" s="46"/>
      <c r="UXN562" s="46"/>
      <c r="UXO562" s="46"/>
      <c r="UXP562" s="46"/>
      <c r="UXQ562" s="46"/>
      <c r="UXR562" s="46"/>
      <c r="UXS562" s="46"/>
      <c r="UXT562" s="46"/>
      <c r="UXU562" s="46"/>
      <c r="UXV562" s="46"/>
      <c r="UXW562" s="46"/>
      <c r="UXX562" s="46"/>
      <c r="UXY562" s="46"/>
      <c r="UXZ562" s="46"/>
      <c r="UYA562" s="46"/>
      <c r="UYB562" s="46"/>
      <c r="UYC562" s="46"/>
      <c r="UYD562" s="46"/>
      <c r="UYE562" s="46"/>
      <c r="UYF562" s="46"/>
      <c r="UYG562" s="46"/>
      <c r="UYH562" s="46"/>
      <c r="UYI562" s="46"/>
      <c r="UYJ562" s="46"/>
      <c r="UYK562" s="46"/>
      <c r="UYL562" s="46"/>
      <c r="UYM562" s="46"/>
      <c r="UYN562" s="46"/>
      <c r="UYO562" s="46"/>
      <c r="UYP562" s="46"/>
      <c r="UYQ562" s="46"/>
      <c r="UYR562" s="46"/>
      <c r="UYS562" s="46"/>
      <c r="UYT562" s="46"/>
      <c r="UYU562" s="46"/>
      <c r="UYV562" s="46"/>
      <c r="UYW562" s="46"/>
      <c r="UYX562" s="46"/>
      <c r="UYY562" s="46"/>
      <c r="UYZ562" s="46"/>
      <c r="UZA562" s="46"/>
      <c r="UZB562" s="46"/>
      <c r="UZC562" s="46"/>
      <c r="UZD562" s="46"/>
      <c r="UZE562" s="46"/>
      <c r="UZF562" s="46"/>
      <c r="UZG562" s="46"/>
      <c r="UZH562" s="46"/>
      <c r="UZI562" s="46"/>
      <c r="UZJ562" s="46"/>
      <c r="UZK562" s="46"/>
      <c r="UZL562" s="46"/>
      <c r="UZM562" s="46"/>
      <c r="UZN562" s="46"/>
      <c r="UZO562" s="46"/>
      <c r="UZP562" s="46"/>
      <c r="UZQ562" s="46"/>
      <c r="UZR562" s="46"/>
      <c r="UZS562" s="46"/>
      <c r="UZT562" s="46"/>
      <c r="UZU562" s="46"/>
      <c r="UZV562" s="46"/>
      <c r="UZW562" s="46"/>
      <c r="UZX562" s="46"/>
      <c r="UZY562" s="46"/>
      <c r="UZZ562" s="46"/>
      <c r="VAA562" s="46"/>
      <c r="VAB562" s="46"/>
      <c r="VAC562" s="46"/>
      <c r="VAD562" s="46"/>
      <c r="VAE562" s="46"/>
      <c r="VAF562" s="46"/>
      <c r="VAG562" s="46"/>
      <c r="VAH562" s="46"/>
      <c r="VAI562" s="46"/>
      <c r="VAJ562" s="46"/>
      <c r="VAK562" s="46"/>
      <c r="VAL562" s="46"/>
      <c r="VAM562" s="46"/>
      <c r="VAN562" s="46"/>
      <c r="VAO562" s="46"/>
      <c r="VAP562" s="46"/>
      <c r="VAQ562" s="46"/>
      <c r="VAR562" s="46"/>
      <c r="VAS562" s="46"/>
      <c r="VAT562" s="46"/>
      <c r="VAU562" s="46"/>
      <c r="VAV562" s="46"/>
      <c r="VAW562" s="46"/>
      <c r="VAX562" s="46"/>
      <c r="VAY562" s="46"/>
      <c r="VAZ562" s="46"/>
      <c r="VBA562" s="46"/>
      <c r="VBB562" s="46"/>
      <c r="VBC562" s="46"/>
      <c r="VBD562" s="46"/>
      <c r="VBE562" s="46"/>
      <c r="VBF562" s="46"/>
      <c r="VBG562" s="46"/>
      <c r="VBH562" s="46"/>
      <c r="VBI562" s="46"/>
      <c r="VBJ562" s="46"/>
      <c r="VBK562" s="46"/>
      <c r="VBL562" s="46"/>
      <c r="VBM562" s="46"/>
      <c r="VBN562" s="46"/>
      <c r="VBO562" s="46"/>
      <c r="VBP562" s="46"/>
      <c r="VBQ562" s="46"/>
      <c r="VBR562" s="46"/>
      <c r="VBS562" s="46"/>
      <c r="VBT562" s="46"/>
      <c r="VBU562" s="46"/>
      <c r="VBV562" s="46"/>
      <c r="VBW562" s="46"/>
      <c r="VBX562" s="46"/>
      <c r="VBY562" s="46"/>
      <c r="VBZ562" s="46"/>
      <c r="VCA562" s="46"/>
      <c r="VCB562" s="46"/>
      <c r="VCC562" s="46"/>
      <c r="VCD562" s="46"/>
      <c r="VCE562" s="46"/>
      <c r="VCF562" s="46"/>
      <c r="VCG562" s="46"/>
      <c r="VCH562" s="46"/>
      <c r="VCI562" s="46"/>
      <c r="VCJ562" s="46"/>
      <c r="VCK562" s="46"/>
      <c r="VCL562" s="46"/>
      <c r="VCM562" s="46"/>
      <c r="VCN562" s="46"/>
      <c r="VCO562" s="46"/>
      <c r="VCP562" s="46"/>
      <c r="VCQ562" s="46"/>
      <c r="VCR562" s="46"/>
      <c r="VCS562" s="46"/>
      <c r="VCT562" s="46"/>
      <c r="VCU562" s="46"/>
      <c r="VCV562" s="46"/>
      <c r="VCW562" s="46"/>
      <c r="VCX562" s="46"/>
      <c r="VCY562" s="46"/>
      <c r="VCZ562" s="46"/>
      <c r="VDA562" s="46"/>
      <c r="VDB562" s="46"/>
      <c r="VDC562" s="46"/>
      <c r="VDD562" s="46"/>
      <c r="VDE562" s="46"/>
      <c r="VDF562" s="46"/>
      <c r="VDG562" s="46"/>
      <c r="VDH562" s="46"/>
      <c r="VDI562" s="46"/>
      <c r="VDJ562" s="46"/>
      <c r="VDK562" s="46"/>
      <c r="VDL562" s="46"/>
      <c r="VDM562" s="46"/>
      <c r="VDN562" s="46"/>
      <c r="VDO562" s="46"/>
      <c r="VDP562" s="46"/>
      <c r="VDQ562" s="46"/>
      <c r="VDR562" s="46"/>
      <c r="VDS562" s="46"/>
      <c r="VDT562" s="46"/>
      <c r="VDU562" s="46"/>
      <c r="VDV562" s="46"/>
      <c r="VDW562" s="46"/>
      <c r="VDX562" s="46"/>
      <c r="VDY562" s="46"/>
      <c r="VDZ562" s="46"/>
      <c r="VEA562" s="46"/>
      <c r="VEB562" s="46"/>
      <c r="VEC562" s="46"/>
      <c r="VED562" s="46"/>
      <c r="VEE562" s="46"/>
      <c r="VEF562" s="46"/>
      <c r="VEG562" s="46"/>
      <c r="VEH562" s="46"/>
      <c r="VEI562" s="46"/>
      <c r="VEJ562" s="46"/>
      <c r="VEK562" s="46"/>
      <c r="VEL562" s="46"/>
      <c r="VEM562" s="46"/>
      <c r="VEN562" s="46"/>
      <c r="VEO562" s="46"/>
      <c r="VEP562" s="46"/>
      <c r="VEQ562" s="46"/>
      <c r="VER562" s="46"/>
      <c r="VES562" s="46"/>
      <c r="VET562" s="46"/>
      <c r="VEU562" s="46"/>
      <c r="VEV562" s="46"/>
      <c r="VEW562" s="46"/>
      <c r="VEX562" s="46"/>
      <c r="VEY562" s="46"/>
      <c r="VEZ562" s="46"/>
      <c r="VFA562" s="46"/>
      <c r="VFB562" s="46"/>
      <c r="VFC562" s="46"/>
      <c r="VFD562" s="46"/>
      <c r="VFE562" s="46"/>
      <c r="VFF562" s="46"/>
      <c r="VFG562" s="46"/>
      <c r="VFH562" s="46"/>
      <c r="VFI562" s="46"/>
      <c r="VFJ562" s="46"/>
      <c r="VFK562" s="46"/>
      <c r="VFL562" s="46"/>
      <c r="VFM562" s="46"/>
      <c r="VFN562" s="46"/>
      <c r="VFO562" s="46"/>
      <c r="VFP562" s="46"/>
      <c r="VFQ562" s="46"/>
      <c r="VFR562" s="46"/>
      <c r="VFS562" s="46"/>
      <c r="VFT562" s="46"/>
      <c r="VFU562" s="46"/>
      <c r="VFV562" s="46"/>
      <c r="VFW562" s="46"/>
      <c r="VFX562" s="46"/>
      <c r="VFY562" s="46"/>
      <c r="VFZ562" s="46"/>
      <c r="VGA562" s="46"/>
      <c r="VGB562" s="46"/>
      <c r="VGC562" s="46"/>
      <c r="VGD562" s="46"/>
      <c r="VGE562" s="46"/>
      <c r="VGF562" s="46"/>
      <c r="VGG562" s="46"/>
      <c r="VGH562" s="46"/>
      <c r="VGI562" s="46"/>
      <c r="VGJ562" s="46"/>
      <c r="VGK562" s="46"/>
      <c r="VGL562" s="46"/>
      <c r="VGM562" s="46"/>
      <c r="VGN562" s="46"/>
      <c r="VGO562" s="46"/>
      <c r="VGP562" s="46"/>
      <c r="VGQ562" s="46"/>
      <c r="VGR562" s="46"/>
      <c r="VGS562" s="46"/>
      <c r="VGT562" s="46"/>
      <c r="VGU562" s="46"/>
      <c r="VGV562" s="46"/>
      <c r="VGW562" s="46"/>
      <c r="VGX562" s="46"/>
      <c r="VGY562" s="46"/>
      <c r="VGZ562" s="46"/>
      <c r="VHA562" s="46"/>
      <c r="VHB562" s="46"/>
      <c r="VHC562" s="46"/>
      <c r="VHD562" s="46"/>
      <c r="VHE562" s="46"/>
      <c r="VHF562" s="46"/>
      <c r="VHG562" s="46"/>
      <c r="VHH562" s="46"/>
      <c r="VHI562" s="46"/>
      <c r="VHJ562" s="46"/>
      <c r="VHK562" s="46"/>
      <c r="VHL562" s="46"/>
      <c r="VHM562" s="46"/>
      <c r="VHN562" s="46"/>
      <c r="VHO562" s="46"/>
      <c r="VHP562" s="46"/>
      <c r="VHQ562" s="46"/>
      <c r="VHR562" s="46"/>
      <c r="VHS562" s="46"/>
      <c r="VHT562" s="46"/>
      <c r="VHU562" s="46"/>
      <c r="VHV562" s="46"/>
      <c r="VHW562" s="46"/>
      <c r="VHX562" s="46"/>
      <c r="VHY562" s="46"/>
      <c r="VHZ562" s="46"/>
      <c r="VIA562" s="46"/>
      <c r="VIB562" s="46"/>
      <c r="VIC562" s="46"/>
      <c r="VID562" s="46"/>
      <c r="VIE562" s="46"/>
      <c r="VIF562" s="46"/>
      <c r="VIG562" s="46"/>
      <c r="VIH562" s="46"/>
      <c r="VII562" s="46"/>
      <c r="VIJ562" s="46"/>
      <c r="VIK562" s="46"/>
      <c r="VIL562" s="46"/>
      <c r="VIM562" s="46"/>
      <c r="VIN562" s="46"/>
      <c r="VIO562" s="46"/>
      <c r="VIP562" s="46"/>
      <c r="VIQ562" s="46"/>
      <c r="VIR562" s="46"/>
      <c r="VIS562" s="46"/>
      <c r="VIT562" s="46"/>
      <c r="VIU562" s="46"/>
      <c r="VIV562" s="46"/>
      <c r="VIW562" s="46"/>
      <c r="VIX562" s="46"/>
      <c r="VIY562" s="46"/>
      <c r="VIZ562" s="46"/>
      <c r="VJA562" s="46"/>
      <c r="VJB562" s="46"/>
      <c r="VJC562" s="46"/>
      <c r="VJD562" s="46"/>
      <c r="VJE562" s="46"/>
      <c r="VJF562" s="46"/>
      <c r="VJG562" s="46"/>
      <c r="VJH562" s="46"/>
      <c r="VJI562" s="46"/>
      <c r="VJJ562" s="46"/>
      <c r="VJK562" s="46"/>
      <c r="VJL562" s="46"/>
      <c r="VJM562" s="46"/>
      <c r="VJN562" s="46"/>
      <c r="VJO562" s="46"/>
      <c r="VJP562" s="46"/>
      <c r="VJQ562" s="46"/>
      <c r="VJR562" s="46"/>
      <c r="VJS562" s="46"/>
      <c r="VJT562" s="46"/>
      <c r="VJU562" s="46"/>
      <c r="VJV562" s="46"/>
      <c r="VJW562" s="46"/>
      <c r="VJX562" s="46"/>
      <c r="VJY562" s="46"/>
      <c r="VJZ562" s="46"/>
      <c r="VKA562" s="46"/>
      <c r="VKB562" s="46"/>
      <c r="VKC562" s="46"/>
      <c r="VKD562" s="46"/>
      <c r="VKE562" s="46"/>
      <c r="VKF562" s="46"/>
      <c r="VKG562" s="46"/>
      <c r="VKH562" s="46"/>
      <c r="VKI562" s="46"/>
      <c r="VKJ562" s="46"/>
      <c r="VKK562" s="46"/>
      <c r="VKL562" s="46"/>
      <c r="VKM562" s="46"/>
      <c r="VKN562" s="46"/>
      <c r="VKO562" s="46"/>
      <c r="VKP562" s="46"/>
      <c r="VKQ562" s="46"/>
      <c r="VKR562" s="46"/>
      <c r="VKS562" s="46"/>
      <c r="VKT562" s="46"/>
      <c r="VKU562" s="46"/>
      <c r="VKV562" s="46"/>
      <c r="VKW562" s="46"/>
      <c r="VKX562" s="46"/>
      <c r="VKY562" s="46"/>
      <c r="VKZ562" s="46"/>
      <c r="VLA562" s="46"/>
      <c r="VLB562" s="46"/>
      <c r="VLC562" s="46"/>
      <c r="VLD562" s="46"/>
      <c r="VLE562" s="46"/>
      <c r="VLF562" s="46"/>
      <c r="VLG562" s="46"/>
      <c r="VLH562" s="46"/>
      <c r="VLI562" s="46"/>
      <c r="VLJ562" s="46"/>
      <c r="VLK562" s="46"/>
      <c r="VLL562" s="46"/>
      <c r="VLM562" s="46"/>
      <c r="VLN562" s="46"/>
      <c r="VLO562" s="46"/>
      <c r="VLP562" s="46"/>
      <c r="VLQ562" s="46"/>
      <c r="VLR562" s="46"/>
      <c r="VLS562" s="46"/>
      <c r="VLT562" s="46"/>
      <c r="VLU562" s="46"/>
      <c r="VLV562" s="46"/>
      <c r="VLW562" s="46"/>
      <c r="VLX562" s="46"/>
      <c r="VLY562" s="46"/>
      <c r="VLZ562" s="46"/>
      <c r="VMA562" s="46"/>
      <c r="VMB562" s="46"/>
      <c r="VMC562" s="46"/>
      <c r="VMD562" s="46"/>
      <c r="VME562" s="46"/>
      <c r="VMF562" s="46"/>
      <c r="VMG562" s="46"/>
      <c r="VMH562" s="46"/>
      <c r="VMI562" s="46"/>
      <c r="VMJ562" s="46"/>
      <c r="VMK562" s="46"/>
      <c r="VML562" s="46"/>
      <c r="VMM562" s="46"/>
      <c r="VMN562" s="46"/>
      <c r="VMO562" s="46"/>
      <c r="VMP562" s="46"/>
      <c r="VMQ562" s="46"/>
      <c r="VMR562" s="46"/>
      <c r="VMS562" s="46"/>
      <c r="VMT562" s="46"/>
      <c r="VMU562" s="46"/>
      <c r="VMV562" s="46"/>
      <c r="VMW562" s="46"/>
      <c r="VMX562" s="46"/>
      <c r="VMY562" s="46"/>
      <c r="VMZ562" s="46"/>
      <c r="VNA562" s="46"/>
      <c r="VNB562" s="46"/>
      <c r="VNC562" s="46"/>
      <c r="VND562" s="46"/>
      <c r="VNE562" s="46"/>
      <c r="VNF562" s="46"/>
      <c r="VNG562" s="46"/>
      <c r="VNH562" s="46"/>
      <c r="VNI562" s="46"/>
      <c r="VNJ562" s="46"/>
      <c r="VNK562" s="46"/>
      <c r="VNL562" s="46"/>
      <c r="VNM562" s="46"/>
      <c r="VNN562" s="46"/>
      <c r="VNO562" s="46"/>
      <c r="VNP562" s="46"/>
      <c r="VNQ562" s="46"/>
      <c r="VNR562" s="46"/>
      <c r="VNS562" s="46"/>
      <c r="VNT562" s="46"/>
      <c r="VNU562" s="46"/>
      <c r="VNV562" s="46"/>
      <c r="VNW562" s="46"/>
      <c r="VNX562" s="46"/>
      <c r="VNY562" s="46"/>
      <c r="VNZ562" s="46"/>
      <c r="VOA562" s="46"/>
      <c r="VOB562" s="46"/>
      <c r="VOC562" s="46"/>
      <c r="VOD562" s="46"/>
      <c r="VOE562" s="46"/>
      <c r="VOF562" s="46"/>
      <c r="VOG562" s="46"/>
      <c r="VOH562" s="46"/>
      <c r="VOI562" s="46"/>
      <c r="VOJ562" s="46"/>
      <c r="VOK562" s="46"/>
      <c r="VOL562" s="46"/>
      <c r="VOM562" s="46"/>
      <c r="VON562" s="46"/>
      <c r="VOO562" s="46"/>
      <c r="VOP562" s="46"/>
      <c r="VOQ562" s="46"/>
      <c r="VOR562" s="46"/>
      <c r="VOS562" s="46"/>
      <c r="VOT562" s="46"/>
      <c r="VOU562" s="46"/>
      <c r="VOV562" s="46"/>
      <c r="VOW562" s="46"/>
      <c r="VOX562" s="46"/>
      <c r="VOY562" s="46"/>
      <c r="VOZ562" s="46"/>
      <c r="VPA562" s="46"/>
      <c r="VPB562" s="46"/>
      <c r="VPC562" s="46"/>
      <c r="VPD562" s="46"/>
      <c r="VPE562" s="46"/>
      <c r="VPF562" s="46"/>
      <c r="VPG562" s="46"/>
      <c r="VPH562" s="46"/>
      <c r="VPI562" s="46"/>
      <c r="VPJ562" s="46"/>
      <c r="VPK562" s="46"/>
      <c r="VPL562" s="46"/>
      <c r="VPM562" s="46"/>
      <c r="VPN562" s="46"/>
      <c r="VPO562" s="46"/>
      <c r="VPP562" s="46"/>
      <c r="VPQ562" s="46"/>
      <c r="VPR562" s="46"/>
      <c r="VPS562" s="46"/>
      <c r="VPT562" s="46"/>
      <c r="VPU562" s="46"/>
      <c r="VPV562" s="46"/>
      <c r="VPW562" s="46"/>
      <c r="VPX562" s="46"/>
      <c r="VPY562" s="46"/>
      <c r="VPZ562" s="46"/>
      <c r="VQA562" s="46"/>
      <c r="VQB562" s="46"/>
      <c r="VQC562" s="46"/>
      <c r="VQD562" s="46"/>
      <c r="VQE562" s="46"/>
      <c r="VQF562" s="46"/>
      <c r="VQG562" s="46"/>
      <c r="VQH562" s="46"/>
      <c r="VQI562" s="46"/>
      <c r="VQJ562" s="46"/>
      <c r="VQK562" s="46"/>
      <c r="VQL562" s="46"/>
      <c r="VQM562" s="46"/>
      <c r="VQN562" s="46"/>
      <c r="VQO562" s="46"/>
      <c r="VQP562" s="46"/>
      <c r="VQQ562" s="46"/>
      <c r="VQR562" s="46"/>
      <c r="VQS562" s="46"/>
      <c r="VQT562" s="46"/>
      <c r="VQU562" s="46"/>
      <c r="VQV562" s="46"/>
      <c r="VQW562" s="46"/>
      <c r="VQX562" s="46"/>
      <c r="VQY562" s="46"/>
      <c r="VQZ562" s="46"/>
      <c r="VRA562" s="46"/>
      <c r="VRB562" s="46"/>
      <c r="VRC562" s="46"/>
      <c r="VRD562" s="46"/>
      <c r="VRE562" s="46"/>
      <c r="VRF562" s="46"/>
      <c r="VRG562" s="46"/>
      <c r="VRH562" s="46"/>
      <c r="VRI562" s="46"/>
      <c r="VRJ562" s="46"/>
      <c r="VRK562" s="46"/>
      <c r="VRL562" s="46"/>
      <c r="VRM562" s="46"/>
      <c r="VRN562" s="46"/>
      <c r="VRO562" s="46"/>
      <c r="VRP562" s="46"/>
      <c r="VRQ562" s="46"/>
      <c r="VRR562" s="46"/>
      <c r="VRS562" s="46"/>
      <c r="VRT562" s="46"/>
      <c r="VRU562" s="46"/>
      <c r="VRV562" s="46"/>
      <c r="VRW562" s="46"/>
      <c r="VRX562" s="46"/>
      <c r="VRY562" s="46"/>
      <c r="VRZ562" s="46"/>
      <c r="VSA562" s="46"/>
      <c r="VSB562" s="46"/>
      <c r="VSC562" s="46"/>
      <c r="VSD562" s="46"/>
      <c r="VSE562" s="46"/>
      <c r="VSF562" s="46"/>
      <c r="VSG562" s="46"/>
      <c r="VSH562" s="46"/>
      <c r="VSI562" s="46"/>
      <c r="VSJ562" s="46"/>
      <c r="VSK562" s="46"/>
      <c r="VSL562" s="46"/>
      <c r="VSM562" s="46"/>
      <c r="VSN562" s="46"/>
      <c r="VSO562" s="46"/>
      <c r="VSP562" s="46"/>
      <c r="VSQ562" s="46"/>
      <c r="VSR562" s="46"/>
      <c r="VSS562" s="46"/>
      <c r="VST562" s="46"/>
      <c r="VSU562" s="46"/>
      <c r="VSV562" s="46"/>
      <c r="VSW562" s="46"/>
      <c r="VSX562" s="46"/>
      <c r="VSY562" s="46"/>
      <c r="VSZ562" s="46"/>
      <c r="VTA562" s="46"/>
      <c r="VTB562" s="46"/>
      <c r="VTC562" s="46"/>
      <c r="VTD562" s="46"/>
      <c r="VTE562" s="46"/>
      <c r="VTF562" s="46"/>
      <c r="VTG562" s="46"/>
      <c r="VTH562" s="46"/>
      <c r="VTI562" s="46"/>
      <c r="VTJ562" s="46"/>
      <c r="VTK562" s="46"/>
      <c r="VTL562" s="46"/>
      <c r="VTM562" s="46"/>
      <c r="VTN562" s="46"/>
      <c r="VTO562" s="46"/>
      <c r="VTP562" s="46"/>
      <c r="VTQ562" s="46"/>
      <c r="VTR562" s="46"/>
      <c r="VTS562" s="46"/>
      <c r="VTT562" s="46"/>
      <c r="VTU562" s="46"/>
      <c r="VTV562" s="46"/>
      <c r="VTW562" s="46"/>
      <c r="VTX562" s="46"/>
      <c r="VTY562" s="46"/>
      <c r="VTZ562" s="46"/>
      <c r="VUA562" s="46"/>
      <c r="VUB562" s="46"/>
      <c r="VUC562" s="46"/>
      <c r="VUD562" s="46"/>
      <c r="VUE562" s="46"/>
      <c r="VUF562" s="46"/>
      <c r="VUG562" s="46"/>
      <c r="VUH562" s="46"/>
      <c r="VUI562" s="46"/>
      <c r="VUJ562" s="46"/>
      <c r="VUK562" s="46"/>
      <c r="VUL562" s="46"/>
      <c r="VUM562" s="46"/>
      <c r="VUN562" s="46"/>
      <c r="VUO562" s="46"/>
      <c r="VUP562" s="46"/>
      <c r="VUQ562" s="46"/>
      <c r="VUR562" s="46"/>
      <c r="VUS562" s="46"/>
      <c r="VUT562" s="46"/>
      <c r="VUU562" s="46"/>
      <c r="VUV562" s="46"/>
      <c r="VUW562" s="46"/>
      <c r="VUX562" s="46"/>
      <c r="VUY562" s="46"/>
      <c r="VUZ562" s="46"/>
      <c r="VVA562" s="46"/>
      <c r="VVB562" s="46"/>
      <c r="VVC562" s="46"/>
      <c r="VVD562" s="46"/>
      <c r="VVE562" s="46"/>
      <c r="VVF562" s="46"/>
      <c r="VVG562" s="46"/>
      <c r="VVH562" s="46"/>
      <c r="VVI562" s="46"/>
      <c r="VVJ562" s="46"/>
      <c r="VVK562" s="46"/>
      <c r="VVL562" s="46"/>
      <c r="VVM562" s="46"/>
      <c r="VVN562" s="46"/>
      <c r="VVO562" s="46"/>
      <c r="VVP562" s="46"/>
      <c r="VVQ562" s="46"/>
      <c r="VVR562" s="46"/>
      <c r="VVS562" s="46"/>
      <c r="VVT562" s="46"/>
      <c r="VVU562" s="46"/>
      <c r="VVV562" s="46"/>
      <c r="VVW562" s="46"/>
      <c r="VVX562" s="46"/>
      <c r="VVY562" s="46"/>
      <c r="VVZ562" s="46"/>
      <c r="VWA562" s="46"/>
      <c r="VWB562" s="46"/>
      <c r="VWC562" s="46"/>
      <c r="VWD562" s="46"/>
      <c r="VWE562" s="46"/>
      <c r="VWF562" s="46"/>
      <c r="VWG562" s="46"/>
      <c r="VWH562" s="46"/>
      <c r="VWI562" s="46"/>
      <c r="VWJ562" s="46"/>
      <c r="VWK562" s="46"/>
      <c r="VWL562" s="46"/>
      <c r="VWM562" s="46"/>
      <c r="VWN562" s="46"/>
      <c r="VWO562" s="46"/>
      <c r="VWP562" s="46"/>
      <c r="VWQ562" s="46"/>
      <c r="VWR562" s="46"/>
      <c r="VWS562" s="46"/>
      <c r="VWT562" s="46"/>
      <c r="VWU562" s="46"/>
      <c r="VWV562" s="46"/>
      <c r="VWW562" s="46"/>
      <c r="VWX562" s="46"/>
      <c r="VWY562" s="46"/>
      <c r="VWZ562" s="46"/>
      <c r="VXA562" s="46"/>
      <c r="VXB562" s="46"/>
      <c r="VXC562" s="46"/>
      <c r="VXD562" s="46"/>
      <c r="VXE562" s="46"/>
      <c r="VXF562" s="46"/>
      <c r="VXG562" s="46"/>
      <c r="VXH562" s="46"/>
      <c r="VXI562" s="46"/>
      <c r="VXJ562" s="46"/>
      <c r="VXK562" s="46"/>
      <c r="VXL562" s="46"/>
      <c r="VXM562" s="46"/>
      <c r="VXN562" s="46"/>
      <c r="VXO562" s="46"/>
      <c r="VXP562" s="46"/>
      <c r="VXQ562" s="46"/>
      <c r="VXR562" s="46"/>
      <c r="VXS562" s="46"/>
      <c r="VXT562" s="46"/>
      <c r="VXU562" s="46"/>
      <c r="VXV562" s="46"/>
      <c r="VXW562" s="46"/>
      <c r="VXX562" s="46"/>
      <c r="VXY562" s="46"/>
      <c r="VXZ562" s="46"/>
      <c r="VYA562" s="46"/>
      <c r="VYB562" s="46"/>
      <c r="VYC562" s="46"/>
      <c r="VYD562" s="46"/>
      <c r="VYE562" s="46"/>
      <c r="VYF562" s="46"/>
      <c r="VYG562" s="46"/>
      <c r="VYH562" s="46"/>
      <c r="VYI562" s="46"/>
      <c r="VYJ562" s="46"/>
      <c r="VYK562" s="46"/>
      <c r="VYL562" s="46"/>
      <c r="VYM562" s="46"/>
      <c r="VYN562" s="46"/>
      <c r="VYO562" s="46"/>
      <c r="VYP562" s="46"/>
      <c r="VYQ562" s="46"/>
      <c r="VYR562" s="46"/>
      <c r="VYS562" s="46"/>
      <c r="VYT562" s="46"/>
      <c r="VYU562" s="46"/>
      <c r="VYV562" s="46"/>
      <c r="VYW562" s="46"/>
      <c r="VYX562" s="46"/>
      <c r="VYY562" s="46"/>
      <c r="VYZ562" s="46"/>
      <c r="VZA562" s="46"/>
      <c r="VZB562" s="46"/>
      <c r="VZC562" s="46"/>
      <c r="VZD562" s="46"/>
      <c r="VZE562" s="46"/>
      <c r="VZF562" s="46"/>
      <c r="VZG562" s="46"/>
      <c r="VZH562" s="46"/>
      <c r="VZI562" s="46"/>
      <c r="VZJ562" s="46"/>
      <c r="VZK562" s="46"/>
      <c r="VZL562" s="46"/>
      <c r="VZM562" s="46"/>
      <c r="VZN562" s="46"/>
      <c r="VZO562" s="46"/>
      <c r="VZP562" s="46"/>
      <c r="VZQ562" s="46"/>
      <c r="VZR562" s="46"/>
      <c r="VZS562" s="46"/>
      <c r="VZT562" s="46"/>
      <c r="VZU562" s="46"/>
      <c r="VZV562" s="46"/>
      <c r="VZW562" s="46"/>
      <c r="VZX562" s="46"/>
      <c r="VZY562" s="46"/>
      <c r="VZZ562" s="46"/>
      <c r="WAA562" s="46"/>
      <c r="WAB562" s="46"/>
      <c r="WAC562" s="46"/>
      <c r="WAD562" s="46"/>
      <c r="WAE562" s="46"/>
      <c r="WAF562" s="46"/>
      <c r="WAG562" s="46"/>
      <c r="WAH562" s="46"/>
      <c r="WAI562" s="46"/>
      <c r="WAJ562" s="46"/>
      <c r="WAK562" s="46"/>
      <c r="WAL562" s="46"/>
      <c r="WAM562" s="46"/>
      <c r="WAN562" s="46"/>
      <c r="WAO562" s="46"/>
      <c r="WAP562" s="46"/>
      <c r="WAQ562" s="46"/>
      <c r="WAR562" s="46"/>
      <c r="WAS562" s="46"/>
      <c r="WAT562" s="46"/>
      <c r="WAU562" s="46"/>
      <c r="WAV562" s="46"/>
      <c r="WAW562" s="46"/>
      <c r="WAX562" s="46"/>
      <c r="WAY562" s="46"/>
      <c r="WAZ562" s="46"/>
      <c r="WBA562" s="46"/>
      <c r="WBB562" s="46"/>
      <c r="WBC562" s="46"/>
      <c r="WBD562" s="46"/>
      <c r="WBE562" s="46"/>
      <c r="WBF562" s="46"/>
      <c r="WBG562" s="46"/>
      <c r="WBH562" s="46"/>
      <c r="WBI562" s="46"/>
      <c r="WBJ562" s="46"/>
      <c r="WBK562" s="46"/>
      <c r="WBL562" s="46"/>
      <c r="WBM562" s="46"/>
      <c r="WBN562" s="46"/>
      <c r="WBO562" s="46"/>
      <c r="WBP562" s="46"/>
      <c r="WBQ562" s="46"/>
      <c r="WBR562" s="46"/>
      <c r="WBS562" s="46"/>
      <c r="WBT562" s="46"/>
      <c r="WBU562" s="46"/>
      <c r="WBV562" s="46"/>
      <c r="WBW562" s="46"/>
      <c r="WBX562" s="46"/>
      <c r="WBY562" s="46"/>
      <c r="WBZ562" s="46"/>
      <c r="WCA562" s="46"/>
      <c r="WCB562" s="46"/>
      <c r="WCC562" s="46"/>
      <c r="WCD562" s="46"/>
      <c r="WCE562" s="46"/>
      <c r="WCF562" s="46"/>
      <c r="WCG562" s="46"/>
      <c r="WCH562" s="46"/>
      <c r="WCI562" s="46"/>
      <c r="WCJ562" s="46"/>
      <c r="WCK562" s="46"/>
      <c r="WCL562" s="46"/>
      <c r="WCM562" s="46"/>
      <c r="WCN562" s="46"/>
      <c r="WCO562" s="46"/>
      <c r="WCP562" s="46"/>
      <c r="WCQ562" s="46"/>
      <c r="WCR562" s="46"/>
      <c r="WCS562" s="46"/>
      <c r="WCT562" s="46"/>
      <c r="WCU562" s="46"/>
      <c r="WCV562" s="46"/>
      <c r="WCW562" s="46"/>
      <c r="WCX562" s="46"/>
      <c r="WCY562" s="46"/>
      <c r="WCZ562" s="46"/>
      <c r="WDA562" s="46"/>
      <c r="WDB562" s="46"/>
      <c r="WDC562" s="46"/>
      <c r="WDD562" s="46"/>
      <c r="WDE562" s="46"/>
      <c r="WDF562" s="46"/>
      <c r="WDG562" s="46"/>
      <c r="WDH562" s="46"/>
      <c r="WDI562" s="46"/>
      <c r="WDJ562" s="46"/>
      <c r="WDK562" s="46"/>
      <c r="WDL562" s="46"/>
      <c r="WDM562" s="46"/>
      <c r="WDN562" s="46"/>
      <c r="WDO562" s="46"/>
      <c r="WDP562" s="46"/>
      <c r="WDQ562" s="46"/>
      <c r="WDR562" s="46"/>
      <c r="WDS562" s="46"/>
      <c r="WDT562" s="46"/>
      <c r="WDU562" s="46"/>
      <c r="WDV562" s="46"/>
      <c r="WDW562" s="46"/>
      <c r="WDX562" s="46"/>
      <c r="WDY562" s="46"/>
      <c r="WDZ562" s="46"/>
      <c r="WEA562" s="46"/>
      <c r="WEB562" s="46"/>
      <c r="WEC562" s="46"/>
      <c r="WED562" s="46"/>
      <c r="WEE562" s="46"/>
      <c r="WEF562" s="46"/>
      <c r="WEG562" s="46"/>
      <c r="WEH562" s="46"/>
      <c r="WEI562" s="46"/>
      <c r="WEJ562" s="46"/>
      <c r="WEK562" s="46"/>
      <c r="WEL562" s="46"/>
      <c r="WEM562" s="46"/>
      <c r="WEN562" s="46"/>
      <c r="WEO562" s="46"/>
      <c r="WEP562" s="46"/>
      <c r="WEQ562" s="46"/>
      <c r="WER562" s="46"/>
      <c r="WES562" s="46"/>
      <c r="WET562" s="46"/>
      <c r="WEU562" s="46"/>
      <c r="WEV562" s="46"/>
      <c r="WEW562" s="46"/>
      <c r="WEX562" s="46"/>
      <c r="WEY562" s="46"/>
      <c r="WEZ562" s="46"/>
      <c r="WFA562" s="46"/>
      <c r="WFB562" s="46"/>
      <c r="WFC562" s="46"/>
      <c r="WFD562" s="46"/>
      <c r="WFE562" s="46"/>
      <c r="WFF562" s="46"/>
      <c r="WFG562" s="46"/>
      <c r="WFH562" s="46"/>
      <c r="WFI562" s="46"/>
      <c r="WFJ562" s="46"/>
      <c r="WFK562" s="46"/>
      <c r="WFL562" s="46"/>
      <c r="WFM562" s="46"/>
      <c r="WFN562" s="46"/>
      <c r="WFO562" s="46"/>
      <c r="WFP562" s="46"/>
      <c r="WFQ562" s="46"/>
      <c r="WFR562" s="46"/>
      <c r="WFS562" s="46"/>
      <c r="WFT562" s="46"/>
      <c r="WFU562" s="46"/>
      <c r="WFV562" s="46"/>
      <c r="WFW562" s="46"/>
      <c r="WFX562" s="46"/>
      <c r="WFY562" s="46"/>
      <c r="WFZ562" s="46"/>
      <c r="WGA562" s="46"/>
      <c r="WGB562" s="46"/>
      <c r="WGC562" s="46"/>
      <c r="WGD562" s="46"/>
      <c r="WGE562" s="46"/>
      <c r="WGF562" s="46"/>
      <c r="WGG562" s="46"/>
      <c r="WGH562" s="46"/>
      <c r="WGI562" s="46"/>
      <c r="WGJ562" s="46"/>
      <c r="WGK562" s="46"/>
      <c r="WGL562" s="46"/>
      <c r="WGM562" s="46"/>
      <c r="WGN562" s="46"/>
      <c r="WGO562" s="46"/>
      <c r="WGP562" s="46"/>
      <c r="WGQ562" s="46"/>
      <c r="WGR562" s="46"/>
      <c r="WGS562" s="46"/>
      <c r="WGT562" s="46"/>
      <c r="WGU562" s="46"/>
      <c r="WGV562" s="46"/>
      <c r="WGW562" s="46"/>
      <c r="WGX562" s="46"/>
      <c r="WGY562" s="46"/>
      <c r="WGZ562" s="46"/>
      <c r="WHA562" s="46"/>
      <c r="WHB562" s="46"/>
      <c r="WHC562" s="46"/>
      <c r="WHD562" s="46"/>
      <c r="WHE562" s="46"/>
      <c r="WHF562" s="46"/>
      <c r="WHG562" s="46"/>
      <c r="WHH562" s="46"/>
      <c r="WHI562" s="46"/>
      <c r="WHJ562" s="46"/>
      <c r="WHK562" s="46"/>
      <c r="WHL562" s="46"/>
      <c r="WHM562" s="46"/>
      <c r="WHN562" s="46"/>
      <c r="WHO562" s="46"/>
      <c r="WHP562" s="46"/>
      <c r="WHQ562" s="46"/>
      <c r="WHR562" s="46"/>
      <c r="WHS562" s="46"/>
      <c r="WHT562" s="46"/>
      <c r="WHU562" s="46"/>
      <c r="WHV562" s="46"/>
      <c r="WHW562" s="46"/>
      <c r="WHX562" s="46"/>
      <c r="WHY562" s="46"/>
      <c r="WHZ562" s="46"/>
      <c r="WIA562" s="46"/>
      <c r="WIB562" s="46"/>
      <c r="WIC562" s="46"/>
      <c r="WID562" s="46"/>
      <c r="WIE562" s="46"/>
      <c r="WIF562" s="46"/>
      <c r="WIG562" s="46"/>
      <c r="WIH562" s="46"/>
      <c r="WII562" s="46"/>
      <c r="WIJ562" s="46"/>
      <c r="WIK562" s="46"/>
      <c r="WIL562" s="46"/>
      <c r="WIM562" s="46"/>
      <c r="WIN562" s="46"/>
      <c r="WIO562" s="46"/>
      <c r="WIP562" s="46"/>
      <c r="WIQ562" s="46"/>
      <c r="WIR562" s="46"/>
      <c r="WIS562" s="46"/>
      <c r="WIT562" s="46"/>
      <c r="WIU562" s="46"/>
      <c r="WIV562" s="46"/>
      <c r="WIW562" s="46"/>
      <c r="WIX562" s="46"/>
      <c r="WIY562" s="46"/>
      <c r="WIZ562" s="46"/>
      <c r="WJA562" s="46"/>
      <c r="WJB562" s="46"/>
      <c r="WJC562" s="46"/>
      <c r="WJD562" s="46"/>
      <c r="WJE562" s="46"/>
      <c r="WJF562" s="46"/>
      <c r="WJG562" s="46"/>
      <c r="WJH562" s="46"/>
      <c r="WJI562" s="46"/>
      <c r="WJJ562" s="46"/>
      <c r="WJK562" s="46"/>
      <c r="WJL562" s="46"/>
      <c r="WJM562" s="46"/>
      <c r="WJN562" s="46"/>
      <c r="WJO562" s="46"/>
      <c r="WJP562" s="46"/>
      <c r="WJQ562" s="46"/>
      <c r="WJR562" s="46"/>
      <c r="WJS562" s="46"/>
      <c r="WJT562" s="46"/>
      <c r="WJU562" s="46"/>
      <c r="WJV562" s="46"/>
      <c r="WJW562" s="46"/>
      <c r="WJX562" s="46"/>
      <c r="WJY562" s="46"/>
      <c r="WJZ562" s="46"/>
      <c r="WKA562" s="46"/>
      <c r="WKB562" s="46"/>
      <c r="WKC562" s="46"/>
      <c r="WKD562" s="46"/>
      <c r="WKE562" s="46"/>
      <c r="WKF562" s="46"/>
      <c r="WKG562" s="46"/>
      <c r="WKH562" s="46"/>
      <c r="WKI562" s="46"/>
      <c r="WKJ562" s="46"/>
      <c r="WKK562" s="46"/>
      <c r="WKL562" s="46"/>
      <c r="WKM562" s="46"/>
      <c r="WKN562" s="46"/>
      <c r="WKO562" s="46"/>
      <c r="WKP562" s="46"/>
      <c r="WKQ562" s="46"/>
      <c r="WKR562" s="46"/>
      <c r="WKS562" s="46"/>
      <c r="WKT562" s="46"/>
      <c r="WKU562" s="46"/>
      <c r="WKV562" s="46"/>
      <c r="WKW562" s="46"/>
      <c r="WKX562" s="46"/>
      <c r="WKY562" s="46"/>
      <c r="WKZ562" s="46"/>
      <c r="WLA562" s="46"/>
      <c r="WLB562" s="46"/>
      <c r="WLC562" s="46"/>
      <c r="WLD562" s="46"/>
      <c r="WLE562" s="46"/>
      <c r="WLF562" s="46"/>
      <c r="WLG562" s="46"/>
      <c r="WLH562" s="46"/>
      <c r="WLI562" s="46"/>
      <c r="WLJ562" s="46"/>
      <c r="WLK562" s="46"/>
      <c r="WLL562" s="46"/>
      <c r="WLM562" s="46"/>
      <c r="WLN562" s="46"/>
      <c r="WLO562" s="46"/>
      <c r="WLP562" s="46"/>
      <c r="WLQ562" s="46"/>
      <c r="WLR562" s="46"/>
      <c r="WLS562" s="46"/>
      <c r="WLT562" s="46"/>
      <c r="WLU562" s="46"/>
      <c r="WLV562" s="46"/>
      <c r="WLW562" s="46"/>
      <c r="WLX562" s="46"/>
      <c r="WLY562" s="46"/>
      <c r="WLZ562" s="46"/>
      <c r="WMA562" s="46"/>
      <c r="WMB562" s="46"/>
      <c r="WMC562" s="46"/>
      <c r="WMD562" s="46"/>
      <c r="WME562" s="46"/>
      <c r="WMF562" s="46"/>
      <c r="WMG562" s="46"/>
      <c r="WMH562" s="46"/>
      <c r="WMI562" s="46"/>
      <c r="WMJ562" s="46"/>
      <c r="WMK562" s="46"/>
      <c r="WML562" s="46"/>
      <c r="WMM562" s="46"/>
      <c r="WMN562" s="46"/>
      <c r="WMO562" s="46"/>
      <c r="WMP562" s="46"/>
      <c r="WMQ562" s="46"/>
      <c r="WMR562" s="46"/>
      <c r="WMS562" s="46"/>
      <c r="WMT562" s="46"/>
      <c r="WMU562" s="46"/>
      <c r="WMV562" s="46"/>
      <c r="WMW562" s="46"/>
      <c r="WMX562" s="46"/>
      <c r="WMY562" s="46"/>
      <c r="WMZ562" s="46"/>
      <c r="WNA562" s="46"/>
      <c r="WNB562" s="46"/>
      <c r="WNC562" s="46"/>
      <c r="WND562" s="46"/>
      <c r="WNE562" s="46"/>
      <c r="WNF562" s="46"/>
      <c r="WNG562" s="46"/>
      <c r="WNH562" s="46"/>
      <c r="WNI562" s="46"/>
      <c r="WNJ562" s="46"/>
      <c r="WNK562" s="46"/>
      <c r="WNL562" s="46"/>
      <c r="WNM562" s="46"/>
      <c r="WNN562" s="46"/>
      <c r="WNO562" s="46"/>
      <c r="WNP562" s="46"/>
      <c r="WNQ562" s="46"/>
      <c r="WNR562" s="46"/>
      <c r="WNS562" s="46"/>
      <c r="WNT562" s="46"/>
      <c r="WNU562" s="46"/>
      <c r="WNV562" s="46"/>
      <c r="WNW562" s="46"/>
      <c r="WNX562" s="46"/>
      <c r="WNY562" s="46"/>
      <c r="WNZ562" s="46"/>
      <c r="WOA562" s="46"/>
      <c r="WOB562" s="46"/>
      <c r="WOC562" s="46"/>
      <c r="WOD562" s="46"/>
      <c r="WOE562" s="46"/>
      <c r="WOF562" s="46"/>
      <c r="WOG562" s="46"/>
      <c r="WOH562" s="46"/>
      <c r="WOI562" s="46"/>
      <c r="WOJ562" s="46"/>
      <c r="WOK562" s="46"/>
      <c r="WOL562" s="46"/>
      <c r="WOM562" s="46"/>
      <c r="WON562" s="46"/>
      <c r="WOO562" s="46"/>
      <c r="WOP562" s="46"/>
      <c r="WOQ562" s="46"/>
      <c r="WOR562" s="46"/>
      <c r="WOS562" s="46"/>
      <c r="WOT562" s="46"/>
      <c r="WOU562" s="46"/>
      <c r="WOV562" s="46"/>
      <c r="WOW562" s="46"/>
      <c r="WOX562" s="46"/>
      <c r="WOY562" s="46"/>
      <c r="WOZ562" s="46"/>
      <c r="WPA562" s="46"/>
      <c r="WPB562" s="46"/>
      <c r="WPC562" s="46"/>
      <c r="WPD562" s="46"/>
      <c r="WPE562" s="46"/>
      <c r="WPF562" s="46"/>
      <c r="WPG562" s="46"/>
      <c r="WPH562" s="46"/>
      <c r="WPI562" s="46"/>
      <c r="WPJ562" s="46"/>
      <c r="WPK562" s="46"/>
      <c r="WPL562" s="46"/>
      <c r="WPM562" s="46"/>
      <c r="WPN562" s="46"/>
      <c r="WPO562" s="46"/>
      <c r="WPP562" s="46"/>
      <c r="WPQ562" s="46"/>
      <c r="WPR562" s="46"/>
      <c r="WPS562" s="46"/>
      <c r="WPT562" s="46"/>
      <c r="WPU562" s="46"/>
      <c r="WPV562" s="46"/>
      <c r="WPW562" s="46"/>
      <c r="WPX562" s="46"/>
      <c r="WPY562" s="46"/>
      <c r="WPZ562" s="46"/>
      <c r="WQA562" s="46"/>
      <c r="WQB562" s="46"/>
      <c r="WQC562" s="46"/>
      <c r="WQD562" s="46"/>
      <c r="WQE562" s="46"/>
      <c r="WQF562" s="46"/>
      <c r="WQG562" s="46"/>
      <c r="WQH562" s="46"/>
      <c r="WQI562" s="46"/>
      <c r="WQJ562" s="46"/>
      <c r="WQK562" s="46"/>
      <c r="WQL562" s="46"/>
      <c r="WQM562" s="46"/>
      <c r="WQN562" s="46"/>
      <c r="WQO562" s="46"/>
      <c r="WQP562" s="46"/>
      <c r="WQQ562" s="46"/>
      <c r="WQR562" s="46"/>
      <c r="WQS562" s="46"/>
      <c r="WQT562" s="46"/>
      <c r="WQU562" s="46"/>
      <c r="WQV562" s="46"/>
      <c r="WQW562" s="46"/>
      <c r="WQX562" s="46"/>
      <c r="WQY562" s="46"/>
      <c r="WQZ562" s="46"/>
      <c r="WRA562" s="46"/>
      <c r="WRB562" s="46"/>
      <c r="WRC562" s="46"/>
      <c r="WRD562" s="46"/>
      <c r="WRE562" s="46"/>
      <c r="WRF562" s="46"/>
      <c r="WRG562" s="46"/>
      <c r="WRH562" s="46"/>
      <c r="WRI562" s="46"/>
      <c r="WRJ562" s="46"/>
      <c r="WRK562" s="46"/>
      <c r="WRL562" s="46"/>
      <c r="WRM562" s="46"/>
      <c r="WRN562" s="46"/>
      <c r="WRO562" s="46"/>
      <c r="WRP562" s="46"/>
      <c r="WRQ562" s="46"/>
      <c r="WRR562" s="46"/>
      <c r="WRS562" s="46"/>
      <c r="WRT562" s="46"/>
      <c r="WRU562" s="46"/>
      <c r="WRV562" s="46"/>
      <c r="WRW562" s="46"/>
      <c r="WRX562" s="46"/>
      <c r="WRY562" s="46"/>
      <c r="WRZ562" s="46"/>
      <c r="WSA562" s="46"/>
      <c r="WSB562" s="46"/>
      <c r="WSC562" s="46"/>
      <c r="WSD562" s="46"/>
      <c r="WSE562" s="46"/>
      <c r="WSF562" s="46"/>
      <c r="WSG562" s="46"/>
      <c r="WSH562" s="46"/>
      <c r="WSI562" s="46"/>
      <c r="WSJ562" s="46"/>
      <c r="WSK562" s="46"/>
      <c r="WSL562" s="46"/>
      <c r="WSM562" s="46"/>
      <c r="WSN562" s="46"/>
      <c r="WSO562" s="46"/>
      <c r="WSP562" s="46"/>
      <c r="WSQ562" s="46"/>
      <c r="WSR562" s="46"/>
      <c r="WSS562" s="46"/>
      <c r="WST562" s="46"/>
      <c r="WSU562" s="46"/>
      <c r="WSV562" s="46"/>
      <c r="WSW562" s="46"/>
      <c r="WSX562" s="46"/>
      <c r="WSY562" s="46"/>
      <c r="WSZ562" s="46"/>
      <c r="WTA562" s="46"/>
      <c r="WTB562" s="46"/>
      <c r="WTC562" s="46"/>
      <c r="WTD562" s="46"/>
      <c r="WTE562" s="46"/>
      <c r="WTF562" s="46"/>
      <c r="WTG562" s="46"/>
      <c r="WTH562" s="46"/>
      <c r="WTI562" s="46"/>
      <c r="WTJ562" s="46"/>
      <c r="WTK562" s="46"/>
      <c r="WTL562" s="46"/>
      <c r="WTM562" s="46"/>
      <c r="WTN562" s="46"/>
      <c r="WTO562" s="46"/>
      <c r="WTP562" s="46"/>
      <c r="WTQ562" s="46"/>
      <c r="WTR562" s="46"/>
      <c r="WTS562" s="46"/>
      <c r="WTT562" s="46"/>
      <c r="WTU562" s="46"/>
      <c r="WTV562" s="46"/>
      <c r="WTW562" s="46"/>
      <c r="WTX562" s="46"/>
      <c r="WTY562" s="46"/>
      <c r="WTZ562" s="46"/>
      <c r="WUA562" s="46"/>
      <c r="WUB562" s="46"/>
      <c r="WUC562" s="46"/>
      <c r="WUD562" s="46"/>
      <c r="WUE562" s="46"/>
      <c r="WUF562" s="46"/>
      <c r="WUG562" s="46"/>
      <c r="WUH562" s="46"/>
      <c r="WUI562" s="46"/>
      <c r="WUJ562" s="46"/>
      <c r="WUK562" s="46"/>
      <c r="WUL562" s="46"/>
      <c r="WUM562" s="46"/>
      <c r="WUN562" s="46"/>
      <c r="WUO562" s="46"/>
      <c r="WUP562" s="46"/>
      <c r="WUQ562" s="46"/>
      <c r="WUR562" s="46"/>
      <c r="WUS562" s="46"/>
      <c r="WUT562" s="46"/>
      <c r="WUU562" s="46"/>
      <c r="WUV562" s="46"/>
      <c r="WUW562" s="46"/>
      <c r="WUX562" s="46"/>
      <c r="WUY562" s="46"/>
      <c r="WUZ562" s="46"/>
      <c r="WVA562" s="46"/>
      <c r="WVB562" s="46"/>
      <c r="WVC562" s="46"/>
      <c r="WVD562" s="46"/>
      <c r="WVE562" s="46"/>
      <c r="WVF562" s="46"/>
      <c r="WVG562" s="46"/>
      <c r="WVH562" s="46"/>
      <c r="WVI562" s="46"/>
      <c r="WVJ562" s="46"/>
      <c r="WVK562" s="46"/>
      <c r="WVL562" s="46"/>
      <c r="WVM562" s="46"/>
      <c r="WVN562" s="46"/>
      <c r="WVO562" s="46"/>
      <c r="WVP562" s="46"/>
      <c r="WVQ562" s="46"/>
      <c r="WVR562" s="46"/>
      <c r="WVS562" s="46"/>
      <c r="WVT562" s="46"/>
      <c r="WVU562" s="46"/>
      <c r="WVV562" s="46"/>
      <c r="WVW562" s="46"/>
      <c r="WVX562" s="46"/>
      <c r="WVY562" s="46"/>
      <c r="WVZ562" s="46"/>
      <c r="WWA562" s="46"/>
      <c r="WWB562" s="46"/>
      <c r="WWC562" s="46"/>
      <c r="WWD562" s="46"/>
      <c r="WWE562" s="46"/>
      <c r="WWF562" s="46"/>
      <c r="WWG562" s="46"/>
      <c r="WWH562" s="46"/>
      <c r="WWI562" s="46"/>
      <c r="WWJ562" s="46"/>
      <c r="WWK562" s="46"/>
      <c r="WWL562" s="46"/>
      <c r="WWM562" s="46"/>
      <c r="WWN562" s="46"/>
      <c r="WWO562" s="46"/>
      <c r="WWP562" s="46"/>
      <c r="WWQ562" s="46"/>
      <c r="WWR562" s="46"/>
      <c r="WWS562" s="46"/>
      <c r="WWT562" s="46"/>
      <c r="WWU562" s="46"/>
      <c r="WWV562" s="46"/>
      <c r="WWW562" s="46"/>
      <c r="WWX562" s="46"/>
      <c r="WWY562" s="46"/>
      <c r="WWZ562" s="46"/>
      <c r="WXA562" s="46"/>
      <c r="WXB562" s="46"/>
      <c r="WXC562" s="46"/>
      <c r="WXD562" s="46"/>
      <c r="WXE562" s="46"/>
      <c r="WXF562" s="46"/>
      <c r="WXG562" s="46"/>
      <c r="WXH562" s="46"/>
      <c r="WXI562" s="46"/>
      <c r="WXJ562" s="46"/>
      <c r="WXK562" s="46"/>
      <c r="WXL562" s="46"/>
      <c r="WXM562" s="46"/>
      <c r="WXN562" s="46"/>
      <c r="WXO562" s="46"/>
      <c r="WXP562" s="46"/>
      <c r="WXQ562" s="46"/>
      <c r="WXR562" s="46"/>
      <c r="WXS562" s="46"/>
      <c r="WXT562" s="46"/>
      <c r="WXU562" s="46"/>
      <c r="WXV562" s="46"/>
      <c r="WXW562" s="46"/>
      <c r="WXX562" s="46"/>
      <c r="WXY562" s="46"/>
      <c r="WXZ562" s="46"/>
      <c r="WYA562" s="46"/>
      <c r="WYB562" s="46"/>
      <c r="WYC562" s="46"/>
      <c r="WYD562" s="46"/>
      <c r="WYE562" s="46"/>
      <c r="WYF562" s="46"/>
      <c r="WYG562" s="46"/>
      <c r="WYH562" s="46"/>
      <c r="WYI562" s="46"/>
      <c r="WYJ562" s="46"/>
      <c r="WYK562" s="46"/>
      <c r="WYL562" s="46"/>
      <c r="WYM562" s="46"/>
      <c r="WYN562" s="46"/>
      <c r="WYO562" s="46"/>
      <c r="WYP562" s="46"/>
      <c r="WYQ562" s="46"/>
      <c r="WYR562" s="46"/>
      <c r="WYS562" s="46"/>
      <c r="WYT562" s="46"/>
      <c r="WYU562" s="46"/>
      <c r="WYV562" s="46"/>
      <c r="WYW562" s="46"/>
      <c r="WYX562" s="46"/>
      <c r="WYY562" s="46"/>
      <c r="WYZ562" s="46"/>
      <c r="WZA562" s="46"/>
      <c r="WZB562" s="46"/>
      <c r="WZC562" s="46"/>
      <c r="WZD562" s="46"/>
      <c r="WZE562" s="46"/>
      <c r="WZF562" s="46"/>
      <c r="WZG562" s="46"/>
      <c r="WZH562" s="46"/>
      <c r="WZI562" s="46"/>
      <c r="WZJ562" s="46"/>
      <c r="WZK562" s="46"/>
      <c r="WZL562" s="46"/>
      <c r="WZM562" s="46"/>
      <c r="WZN562" s="46"/>
      <c r="WZO562" s="46"/>
      <c r="WZP562" s="46"/>
      <c r="WZQ562" s="46"/>
      <c r="WZR562" s="46"/>
      <c r="WZS562" s="46"/>
      <c r="WZT562" s="46"/>
      <c r="WZU562" s="46"/>
      <c r="WZV562" s="46"/>
      <c r="WZW562" s="46"/>
      <c r="WZX562" s="46"/>
      <c r="WZY562" s="46"/>
      <c r="WZZ562" s="46"/>
      <c r="XAA562" s="46"/>
      <c r="XAB562" s="46"/>
      <c r="XAC562" s="46"/>
      <c r="XAD562" s="46"/>
      <c r="XAE562" s="46"/>
      <c r="XAF562" s="46"/>
      <c r="XAG562" s="46"/>
      <c r="XAH562" s="46"/>
      <c r="XAI562" s="46"/>
      <c r="XAJ562" s="46"/>
      <c r="XAK562" s="46"/>
      <c r="XAL562" s="46"/>
      <c r="XAM562" s="46"/>
      <c r="XAN562" s="46"/>
      <c r="XAO562" s="46"/>
      <c r="XAP562" s="46"/>
      <c r="XAQ562" s="46"/>
      <c r="XAR562" s="46"/>
      <c r="XAS562" s="46"/>
      <c r="XAT562" s="46"/>
      <c r="XAU562" s="46"/>
      <c r="XAV562" s="46"/>
      <c r="XAW562" s="46"/>
      <c r="XAX562" s="46"/>
      <c r="XAY562" s="46"/>
      <c r="XAZ562" s="46"/>
      <c r="XBA562" s="46"/>
      <c r="XBB562" s="46"/>
      <c r="XBC562" s="46"/>
      <c r="XBD562" s="46"/>
      <c r="XBE562" s="46"/>
      <c r="XBF562" s="46"/>
      <c r="XBG562" s="46"/>
      <c r="XBH562" s="46"/>
      <c r="XBI562" s="46"/>
      <c r="XBJ562" s="46"/>
      <c r="XBK562" s="46"/>
      <c r="XBL562" s="46"/>
      <c r="XBM562" s="46"/>
      <c r="XBN562" s="46"/>
      <c r="XBO562" s="46"/>
      <c r="XBP562" s="46"/>
      <c r="XBQ562" s="46"/>
      <c r="XBR562" s="46"/>
      <c r="XBS562" s="46"/>
      <c r="XBT562" s="46"/>
      <c r="XBU562" s="46"/>
      <c r="XBV562" s="46"/>
      <c r="XBW562" s="46"/>
      <c r="XBX562" s="46"/>
      <c r="XBY562" s="46"/>
      <c r="XBZ562" s="46"/>
      <c r="XCA562" s="46"/>
      <c r="XCB562" s="46"/>
      <c r="XCC562" s="46"/>
      <c r="XCD562" s="46"/>
      <c r="XCE562" s="46"/>
      <c r="XCF562" s="46"/>
      <c r="XCG562" s="46"/>
      <c r="XCH562" s="46"/>
      <c r="XCI562" s="46"/>
      <c r="XCJ562" s="46"/>
      <c r="XCK562" s="46"/>
      <c r="XCL562" s="46"/>
      <c r="XCM562" s="46"/>
      <c r="XCN562" s="46"/>
      <c r="XCO562" s="46"/>
      <c r="XCP562" s="46"/>
      <c r="XCQ562" s="46"/>
      <c r="XCR562" s="46"/>
      <c r="XCS562" s="46"/>
      <c r="XCT562" s="46"/>
      <c r="XCU562" s="46"/>
      <c r="XCV562" s="46"/>
      <c r="XCW562" s="46"/>
      <c r="XCX562" s="46"/>
      <c r="XCY562" s="46"/>
      <c r="XCZ562" s="46"/>
      <c r="XDA562" s="46"/>
      <c r="XDB562" s="46"/>
      <c r="XDC562" s="46"/>
      <c r="XDD562" s="46"/>
      <c r="XDE562" s="46"/>
      <c r="XDF562" s="46"/>
      <c r="XDG562" s="46"/>
      <c r="XDH562" s="46"/>
      <c r="XDI562" s="46"/>
      <c r="XDJ562" s="46"/>
      <c r="XDK562" s="46"/>
      <c r="XDL562" s="46"/>
      <c r="XDM562" s="46"/>
      <c r="XDN562" s="46"/>
      <c r="XDO562" s="46"/>
      <c r="XDP562" s="46"/>
      <c r="XDQ562" s="46"/>
      <c r="XDR562" s="46"/>
      <c r="XDS562" s="46"/>
      <c r="XDT562" s="46"/>
      <c r="XDU562" s="46"/>
      <c r="XDV562" s="46"/>
      <c r="XDW562" s="46"/>
      <c r="XDX562" s="46"/>
      <c r="XDY562" s="46"/>
      <c r="XDZ562" s="46"/>
      <c r="XEA562" s="46"/>
      <c r="XEB562" s="46"/>
      <c r="XEC562" s="46"/>
      <c r="XED562" s="46"/>
      <c r="XEE562" s="46"/>
      <c r="XEF562" s="46"/>
      <c r="XEG562" s="46"/>
      <c r="XEH562" s="46"/>
      <c r="XEI562" s="46"/>
      <c r="XEJ562" s="46"/>
      <c r="XEK562" s="46"/>
      <c r="XEL562" s="46"/>
      <c r="XEM562" s="46"/>
      <c r="XEN562" s="46"/>
      <c r="XEO562" s="46"/>
      <c r="XEP562" s="46"/>
      <c r="XEQ562" s="46"/>
      <c r="XER562" s="46"/>
      <c r="XES562" s="46"/>
      <c r="XET562" s="46"/>
      <c r="XEU562" s="46"/>
      <c r="XEV562" s="46"/>
      <c r="XEW562" s="46"/>
      <c r="XEX562" s="46"/>
      <c r="XEY562" s="46"/>
      <c r="XEZ562" s="46"/>
      <c r="XFA562" s="46"/>
      <c r="XFB562" s="46"/>
      <c r="XFC562" s="46"/>
    </row>
    <row r="563" spans="1:16383" s="47" customFormat="1" ht="15" customHeight="1">
      <c r="A563" s="48">
        <v>48</v>
      </c>
      <c r="B563" s="84" t="s">
        <v>586</v>
      </c>
      <c r="C563" s="49">
        <v>20</v>
      </c>
      <c r="D563" s="73" t="s">
        <v>484</v>
      </c>
      <c r="E563" s="23">
        <v>23.9</v>
      </c>
      <c r="F563" s="34">
        <f t="shared" si="204"/>
        <v>20</v>
      </c>
      <c r="G563" s="33">
        <f t="shared" si="177"/>
        <v>0</v>
      </c>
      <c r="H563" s="20" t="s">
        <v>37</v>
      </c>
      <c r="I563" s="20"/>
      <c r="J563" s="20"/>
      <c r="K563" s="20"/>
      <c r="L563" s="20"/>
      <c r="M563" s="20"/>
      <c r="N563" s="20"/>
      <c r="O563" s="20"/>
      <c r="P563" s="20"/>
      <c r="Q563" s="20"/>
      <c r="R563" s="20"/>
      <c r="S563" s="20"/>
      <c r="T563" s="20"/>
      <c r="U563" s="69" t="s">
        <v>2</v>
      </c>
      <c r="V563" s="66">
        <f t="shared" si="205"/>
        <v>0</v>
      </c>
      <c r="W563" s="66">
        <f t="shared" si="206"/>
        <v>478</v>
      </c>
    </row>
    <row r="564" spans="1:16383" s="47" customFormat="1" ht="15" customHeight="1">
      <c r="A564" s="48">
        <v>90</v>
      </c>
      <c r="B564" s="84" t="s">
        <v>586</v>
      </c>
      <c r="C564" s="49">
        <v>190</v>
      </c>
      <c r="D564" s="73" t="s">
        <v>524</v>
      </c>
      <c r="E564" s="23">
        <v>52</v>
      </c>
      <c r="F564" s="34">
        <f t="shared" si="204"/>
        <v>86</v>
      </c>
      <c r="G564" s="33">
        <f t="shared" si="177"/>
        <v>104</v>
      </c>
      <c r="H564" s="20">
        <v>104</v>
      </c>
      <c r="I564" s="20"/>
      <c r="J564" s="20"/>
      <c r="K564" s="20"/>
      <c r="L564" s="20"/>
      <c r="M564" s="20"/>
      <c r="N564" s="20"/>
      <c r="O564" s="20"/>
      <c r="P564" s="20"/>
      <c r="Q564" s="20"/>
      <c r="R564" s="20"/>
      <c r="S564" s="20"/>
      <c r="T564" s="20"/>
      <c r="U564" s="69" t="s">
        <v>2</v>
      </c>
      <c r="V564" s="66">
        <f t="shared" si="205"/>
        <v>5408</v>
      </c>
      <c r="W564" s="66">
        <f t="shared" si="206"/>
        <v>9880</v>
      </c>
    </row>
    <row r="565" spans="1:16383" s="47" customFormat="1" ht="15" customHeight="1">
      <c r="A565" s="48">
        <v>114</v>
      </c>
      <c r="B565" s="84" t="s">
        <v>586</v>
      </c>
      <c r="C565" s="49">
        <v>100</v>
      </c>
      <c r="D565" s="73" t="s">
        <v>544</v>
      </c>
      <c r="E565" s="23">
        <v>39.9</v>
      </c>
      <c r="F565" s="34">
        <f t="shared" si="204"/>
        <v>88</v>
      </c>
      <c r="G565" s="33">
        <f t="shared" si="177"/>
        <v>12</v>
      </c>
      <c r="H565" s="20">
        <v>12</v>
      </c>
      <c r="I565" s="20"/>
      <c r="J565" s="20"/>
      <c r="K565" s="20"/>
      <c r="L565" s="20"/>
      <c r="M565" s="20"/>
      <c r="N565" s="20"/>
      <c r="O565" s="20"/>
      <c r="P565" s="20"/>
      <c r="Q565" s="20"/>
      <c r="R565" s="20"/>
      <c r="S565" s="20"/>
      <c r="T565" s="20"/>
      <c r="U565" s="69" t="s">
        <v>2</v>
      </c>
      <c r="V565" s="66">
        <f t="shared" si="205"/>
        <v>478.79999999999995</v>
      </c>
      <c r="W565" s="66">
        <f t="shared" si="206"/>
        <v>3990</v>
      </c>
    </row>
    <row r="566" spans="1:16383" s="47" customFormat="1" ht="15" customHeight="1">
      <c r="A566" s="48">
        <v>115</v>
      </c>
      <c r="B566" s="84" t="s">
        <v>586</v>
      </c>
      <c r="C566" s="49">
        <v>80</v>
      </c>
      <c r="D566" s="73" t="s">
        <v>545</v>
      </c>
      <c r="E566" s="23">
        <v>21.5</v>
      </c>
      <c r="F566" s="34">
        <f t="shared" si="204"/>
        <v>80</v>
      </c>
      <c r="G566" s="33">
        <f t="shared" si="177"/>
        <v>0</v>
      </c>
      <c r="H566" s="20" t="s">
        <v>37</v>
      </c>
      <c r="I566" s="20"/>
      <c r="J566" s="20"/>
      <c r="K566" s="20"/>
      <c r="L566" s="20"/>
      <c r="M566" s="20"/>
      <c r="N566" s="20"/>
      <c r="O566" s="20"/>
      <c r="P566" s="20"/>
      <c r="Q566" s="20"/>
      <c r="R566" s="20"/>
      <c r="S566" s="20"/>
      <c r="T566" s="20"/>
      <c r="U566" s="69" t="s">
        <v>2</v>
      </c>
      <c r="V566" s="66">
        <f t="shared" si="205"/>
        <v>0</v>
      </c>
      <c r="W566" s="66">
        <f t="shared" si="206"/>
        <v>1720</v>
      </c>
    </row>
    <row r="567" spans="1:16383" s="47" customFormat="1" ht="15" customHeight="1">
      <c r="A567" s="103" t="s">
        <v>603</v>
      </c>
      <c r="B567" s="104"/>
      <c r="C567" s="104"/>
      <c r="D567" s="105"/>
      <c r="E567" s="109">
        <f>SUM(W568:W583)</f>
        <v>53398.7</v>
      </c>
      <c r="F567" s="110"/>
      <c r="G567" s="110"/>
      <c r="H567" s="110"/>
      <c r="I567" s="110" t="str">
        <f t="shared" ref="I567" si="207">UPPER(D567)</f>
        <v/>
      </c>
      <c r="J567" s="110"/>
      <c r="K567" s="110"/>
      <c r="L567" s="110"/>
      <c r="M567" s="110"/>
      <c r="N567" s="110"/>
      <c r="O567" s="110"/>
      <c r="P567" s="110"/>
      <c r="Q567" s="110"/>
      <c r="R567" s="110"/>
      <c r="S567" s="110"/>
      <c r="T567" s="110"/>
      <c r="U567" s="110"/>
      <c r="V567" s="110"/>
      <c r="W567" s="77"/>
    </row>
    <row r="568" spans="1:16383" s="47" customFormat="1" ht="15" customHeight="1">
      <c r="A568" s="48">
        <v>24</v>
      </c>
      <c r="B568" s="84" t="s">
        <v>586</v>
      </c>
      <c r="C568" s="49">
        <v>280</v>
      </c>
      <c r="D568" s="73" t="s">
        <v>460</v>
      </c>
      <c r="E568" s="23">
        <v>50</v>
      </c>
      <c r="F568" s="34">
        <f>C568-G568</f>
        <v>99</v>
      </c>
      <c r="G568" s="33">
        <f t="shared" si="177"/>
        <v>181</v>
      </c>
      <c r="H568" s="20">
        <v>181</v>
      </c>
      <c r="I568" s="20"/>
      <c r="J568" s="20"/>
      <c r="K568" s="20"/>
      <c r="L568" s="20"/>
      <c r="M568" s="20"/>
      <c r="N568" s="20"/>
      <c r="O568" s="20"/>
      <c r="P568" s="20"/>
      <c r="Q568" s="20"/>
      <c r="R568" s="20"/>
      <c r="S568" s="20"/>
      <c r="T568" s="20"/>
      <c r="U568" s="69" t="s">
        <v>2</v>
      </c>
      <c r="V568" s="66">
        <f>E568*G568</f>
        <v>9050</v>
      </c>
      <c r="W568" s="66">
        <f>C568*E568</f>
        <v>14000</v>
      </c>
    </row>
    <row r="569" spans="1:16383" s="47" customFormat="1" ht="15" customHeight="1">
      <c r="A569" s="48">
        <v>49</v>
      </c>
      <c r="B569" s="84" t="s">
        <v>586</v>
      </c>
      <c r="C569" s="49">
        <v>40</v>
      </c>
      <c r="D569" s="73" t="s">
        <v>485</v>
      </c>
      <c r="E569" s="23">
        <v>29</v>
      </c>
      <c r="F569" s="34">
        <f t="shared" ref="F569:F583" si="208">C569-G569</f>
        <v>11</v>
      </c>
      <c r="G569" s="33">
        <f t="shared" si="177"/>
        <v>29</v>
      </c>
      <c r="H569" s="20">
        <v>29</v>
      </c>
      <c r="I569" s="20"/>
      <c r="J569" s="20"/>
      <c r="K569" s="20"/>
      <c r="L569" s="20"/>
      <c r="M569" s="20"/>
      <c r="N569" s="20"/>
      <c r="O569" s="20"/>
      <c r="P569" s="20"/>
      <c r="Q569" s="20"/>
      <c r="R569" s="20"/>
      <c r="S569" s="20"/>
      <c r="T569" s="20"/>
      <c r="U569" s="69" t="s">
        <v>2</v>
      </c>
      <c r="V569" s="66">
        <f t="shared" ref="V569:V583" si="209">E569*G569</f>
        <v>841</v>
      </c>
      <c r="W569" s="66">
        <f t="shared" ref="W569:W583" si="210">C569*E569</f>
        <v>1160</v>
      </c>
    </row>
    <row r="570" spans="1:16383" s="47" customFormat="1" ht="15" customHeight="1">
      <c r="A570" s="48">
        <v>50</v>
      </c>
      <c r="B570" s="84" t="s">
        <v>586</v>
      </c>
      <c r="C570" s="49">
        <v>30</v>
      </c>
      <c r="D570" s="73" t="s">
        <v>486</v>
      </c>
      <c r="E570" s="23">
        <v>45</v>
      </c>
      <c r="F570" s="34">
        <f t="shared" si="208"/>
        <v>13</v>
      </c>
      <c r="G570" s="33">
        <f t="shared" ref="G570:G583" si="211">SUM( H570:T570)</f>
        <v>17</v>
      </c>
      <c r="H570" s="20">
        <v>17</v>
      </c>
      <c r="I570" s="20"/>
      <c r="J570" s="20"/>
      <c r="K570" s="20"/>
      <c r="L570" s="20"/>
      <c r="M570" s="20"/>
      <c r="N570" s="20"/>
      <c r="O570" s="20"/>
      <c r="P570" s="20"/>
      <c r="Q570" s="20"/>
      <c r="R570" s="20"/>
      <c r="S570" s="20"/>
      <c r="T570" s="20"/>
      <c r="U570" s="69" t="s">
        <v>2</v>
      </c>
      <c r="V570" s="66">
        <f t="shared" si="209"/>
        <v>765</v>
      </c>
      <c r="W570" s="66">
        <f t="shared" si="210"/>
        <v>1350</v>
      </c>
    </row>
    <row r="571" spans="1:16383" s="47" customFormat="1" ht="15" customHeight="1">
      <c r="A571" s="48">
        <v>86</v>
      </c>
      <c r="B571" s="84" t="s">
        <v>586</v>
      </c>
      <c r="C571" s="49">
        <v>25</v>
      </c>
      <c r="D571" s="73" t="s">
        <v>520</v>
      </c>
      <c r="E571" s="23">
        <v>249.99</v>
      </c>
      <c r="F571" s="34">
        <f t="shared" si="208"/>
        <v>25</v>
      </c>
      <c r="G571" s="33">
        <f t="shared" si="211"/>
        <v>0</v>
      </c>
      <c r="H571" s="20" t="s">
        <v>24</v>
      </c>
      <c r="I571" s="20"/>
      <c r="J571" s="20"/>
      <c r="K571" s="20"/>
      <c r="L571" s="20"/>
      <c r="M571" s="20"/>
      <c r="N571" s="20"/>
      <c r="O571" s="20"/>
      <c r="P571" s="20"/>
      <c r="Q571" s="20"/>
      <c r="R571" s="20"/>
      <c r="S571" s="20"/>
      <c r="T571" s="20"/>
      <c r="U571" s="69" t="s">
        <v>2</v>
      </c>
      <c r="V571" s="66">
        <f t="shared" si="209"/>
        <v>0</v>
      </c>
      <c r="W571" s="66">
        <f t="shared" si="210"/>
        <v>6249.75</v>
      </c>
    </row>
    <row r="572" spans="1:16383" s="47" customFormat="1" ht="15" customHeight="1">
      <c r="A572" s="48">
        <v>93</v>
      </c>
      <c r="B572" s="84" t="s">
        <v>586</v>
      </c>
      <c r="C572" s="49">
        <v>45</v>
      </c>
      <c r="D572" s="73" t="s">
        <v>527</v>
      </c>
      <c r="E572" s="23">
        <v>139.99</v>
      </c>
      <c r="F572" s="34">
        <f t="shared" si="208"/>
        <v>43</v>
      </c>
      <c r="G572" s="33">
        <f t="shared" si="211"/>
        <v>2</v>
      </c>
      <c r="H572" s="20">
        <v>2</v>
      </c>
      <c r="I572" s="20"/>
      <c r="J572" s="20"/>
      <c r="K572" s="20"/>
      <c r="L572" s="20"/>
      <c r="M572" s="20"/>
      <c r="N572" s="20"/>
      <c r="O572" s="20"/>
      <c r="P572" s="20"/>
      <c r="Q572" s="20"/>
      <c r="R572" s="20"/>
      <c r="S572" s="20"/>
      <c r="T572" s="20"/>
      <c r="U572" s="69" t="s">
        <v>2</v>
      </c>
      <c r="V572" s="66">
        <f t="shared" si="209"/>
        <v>279.98</v>
      </c>
      <c r="W572" s="66">
        <f t="shared" si="210"/>
        <v>6299.55</v>
      </c>
    </row>
    <row r="573" spans="1:16383" s="47" customFormat="1" ht="15" customHeight="1">
      <c r="A573" s="48">
        <v>100</v>
      </c>
      <c r="B573" s="84" t="s">
        <v>586</v>
      </c>
      <c r="C573" s="49">
        <v>30</v>
      </c>
      <c r="D573" s="73" t="s">
        <v>531</v>
      </c>
      <c r="E573" s="187">
        <v>29</v>
      </c>
      <c r="F573" s="34">
        <f t="shared" si="208"/>
        <v>23</v>
      </c>
      <c r="G573" s="33">
        <f t="shared" si="211"/>
        <v>7</v>
      </c>
      <c r="H573" s="20">
        <v>7</v>
      </c>
      <c r="I573" s="20"/>
      <c r="J573" s="20"/>
      <c r="K573" s="20"/>
      <c r="L573" s="20"/>
      <c r="M573" s="20"/>
      <c r="N573" s="20"/>
      <c r="O573" s="20"/>
      <c r="P573" s="20"/>
      <c r="Q573" s="20"/>
      <c r="R573" s="20"/>
      <c r="S573" s="20"/>
      <c r="T573" s="20"/>
      <c r="U573" s="69" t="s">
        <v>2</v>
      </c>
      <c r="V573" s="66">
        <f t="shared" si="209"/>
        <v>203</v>
      </c>
      <c r="W573" s="66">
        <f t="shared" si="210"/>
        <v>870</v>
      </c>
    </row>
    <row r="574" spans="1:16383" s="47" customFormat="1" ht="15" customHeight="1">
      <c r="A574" s="48">
        <v>101</v>
      </c>
      <c r="B574" s="84" t="s">
        <v>586</v>
      </c>
      <c r="C574" s="49">
        <v>30</v>
      </c>
      <c r="D574" s="73" t="s">
        <v>532</v>
      </c>
      <c r="E574" s="23">
        <v>28.19</v>
      </c>
      <c r="F574" s="34">
        <f t="shared" si="208"/>
        <v>26</v>
      </c>
      <c r="G574" s="33">
        <f t="shared" si="211"/>
        <v>4</v>
      </c>
      <c r="H574" s="20">
        <v>4</v>
      </c>
      <c r="I574" s="20"/>
      <c r="J574" s="20"/>
      <c r="K574" s="20"/>
      <c r="L574" s="20"/>
      <c r="M574" s="20"/>
      <c r="N574" s="20"/>
      <c r="O574" s="20"/>
      <c r="P574" s="20"/>
      <c r="Q574" s="20"/>
      <c r="R574" s="20"/>
      <c r="S574" s="20"/>
      <c r="T574" s="20"/>
      <c r="U574" s="69" t="s">
        <v>2</v>
      </c>
      <c r="V574" s="66">
        <f t="shared" si="209"/>
        <v>112.76</v>
      </c>
      <c r="W574" s="66">
        <f t="shared" si="210"/>
        <v>845.7</v>
      </c>
    </row>
    <row r="575" spans="1:16383" s="47" customFormat="1" ht="15" customHeight="1">
      <c r="A575" s="48">
        <v>102</v>
      </c>
      <c r="B575" s="84" t="s">
        <v>586</v>
      </c>
      <c r="C575" s="49">
        <v>30</v>
      </c>
      <c r="D575" s="73" t="s">
        <v>533</v>
      </c>
      <c r="E575" s="23">
        <v>27.19</v>
      </c>
      <c r="F575" s="34">
        <f t="shared" si="208"/>
        <v>26</v>
      </c>
      <c r="G575" s="33">
        <f t="shared" si="211"/>
        <v>4</v>
      </c>
      <c r="H575" s="20">
        <v>4</v>
      </c>
      <c r="I575" s="20"/>
      <c r="J575" s="20"/>
      <c r="K575" s="20"/>
      <c r="L575" s="20"/>
      <c r="M575" s="20"/>
      <c r="N575" s="20"/>
      <c r="O575" s="20"/>
      <c r="P575" s="20"/>
      <c r="Q575" s="20"/>
      <c r="R575" s="20"/>
      <c r="S575" s="20"/>
      <c r="T575" s="20"/>
      <c r="U575" s="69" t="s">
        <v>2</v>
      </c>
      <c r="V575" s="66">
        <f t="shared" si="209"/>
        <v>108.76</v>
      </c>
      <c r="W575" s="66">
        <f t="shared" si="210"/>
        <v>815.7</v>
      </c>
    </row>
    <row r="576" spans="1:16383" s="47" customFormat="1" ht="15" customHeight="1">
      <c r="A576" s="48">
        <v>103</v>
      </c>
      <c r="B576" s="84" t="s">
        <v>586</v>
      </c>
      <c r="C576" s="49">
        <v>30</v>
      </c>
      <c r="D576" s="73" t="s">
        <v>534</v>
      </c>
      <c r="E576" s="23">
        <v>28.94</v>
      </c>
      <c r="F576" s="34">
        <f t="shared" si="208"/>
        <v>26</v>
      </c>
      <c r="G576" s="33">
        <f t="shared" si="211"/>
        <v>4</v>
      </c>
      <c r="H576" s="20">
        <v>4</v>
      </c>
      <c r="I576" s="20"/>
      <c r="J576" s="20"/>
      <c r="K576" s="20"/>
      <c r="L576" s="20"/>
      <c r="M576" s="20"/>
      <c r="N576" s="20"/>
      <c r="O576" s="20"/>
      <c r="P576" s="20"/>
      <c r="Q576" s="20"/>
      <c r="R576" s="20"/>
      <c r="S576" s="20"/>
      <c r="T576" s="20"/>
      <c r="U576" s="69" t="s">
        <v>2</v>
      </c>
      <c r="V576" s="66">
        <f t="shared" si="209"/>
        <v>115.76</v>
      </c>
      <c r="W576" s="66">
        <f t="shared" si="210"/>
        <v>868.2</v>
      </c>
    </row>
    <row r="577" spans="1:23" s="47" customFormat="1" ht="15" customHeight="1">
      <c r="A577" s="48">
        <v>105</v>
      </c>
      <c r="B577" s="84" t="s">
        <v>586</v>
      </c>
      <c r="C577" s="49">
        <v>80</v>
      </c>
      <c r="D577" s="73" t="s">
        <v>536</v>
      </c>
      <c r="E577" s="23">
        <v>40.32</v>
      </c>
      <c r="F577" s="34">
        <f t="shared" si="208"/>
        <v>80</v>
      </c>
      <c r="G577" s="33">
        <f t="shared" si="211"/>
        <v>0</v>
      </c>
      <c r="H577" s="20"/>
      <c r="I577" s="20"/>
      <c r="J577" s="20"/>
      <c r="K577" s="20"/>
      <c r="L577" s="20"/>
      <c r="M577" s="20"/>
      <c r="N577" s="20"/>
      <c r="O577" s="20"/>
      <c r="P577" s="20"/>
      <c r="Q577" s="20"/>
      <c r="R577" s="20"/>
      <c r="S577" s="20"/>
      <c r="T577" s="20"/>
      <c r="U577" s="69" t="s">
        <v>2</v>
      </c>
      <c r="V577" s="66">
        <f t="shared" si="209"/>
        <v>0</v>
      </c>
      <c r="W577" s="66">
        <f t="shared" si="210"/>
        <v>3225.6</v>
      </c>
    </row>
    <row r="578" spans="1:23" s="47" customFormat="1" ht="15" customHeight="1">
      <c r="A578" s="48">
        <v>110</v>
      </c>
      <c r="B578" s="84" t="s">
        <v>586</v>
      </c>
      <c r="C578" s="49">
        <v>50</v>
      </c>
      <c r="D578" s="73" t="s">
        <v>540</v>
      </c>
      <c r="E578" s="23">
        <v>65.989999999999995</v>
      </c>
      <c r="F578" s="34">
        <f t="shared" si="208"/>
        <v>50</v>
      </c>
      <c r="G578" s="33">
        <f t="shared" si="211"/>
        <v>0</v>
      </c>
      <c r="H578" s="20"/>
      <c r="I578" s="20"/>
      <c r="J578" s="20"/>
      <c r="K578" s="20"/>
      <c r="L578" s="20"/>
      <c r="M578" s="20"/>
      <c r="N578" s="20"/>
      <c r="O578" s="20"/>
      <c r="P578" s="20"/>
      <c r="Q578" s="20"/>
      <c r="R578" s="20"/>
      <c r="S578" s="20"/>
      <c r="T578" s="20"/>
      <c r="U578" s="69" t="s">
        <v>2</v>
      </c>
      <c r="V578" s="66">
        <f t="shared" si="209"/>
        <v>0</v>
      </c>
      <c r="W578" s="66">
        <f t="shared" si="210"/>
        <v>3299.4999999999995</v>
      </c>
    </row>
    <row r="579" spans="1:23" s="47" customFormat="1" ht="15" customHeight="1">
      <c r="A579" s="48">
        <v>111</v>
      </c>
      <c r="B579" s="84" t="s">
        <v>586</v>
      </c>
      <c r="C579" s="49">
        <v>30</v>
      </c>
      <c r="D579" s="73" t="s">
        <v>541</v>
      </c>
      <c r="E579" s="23">
        <v>74.489999999999995</v>
      </c>
      <c r="F579" s="34">
        <f t="shared" si="208"/>
        <v>30</v>
      </c>
      <c r="G579" s="33">
        <f t="shared" si="211"/>
        <v>0</v>
      </c>
      <c r="H579" s="20"/>
      <c r="I579" s="20"/>
      <c r="J579" s="20"/>
      <c r="K579" s="20"/>
      <c r="L579" s="20"/>
      <c r="M579" s="20"/>
      <c r="N579" s="20"/>
      <c r="O579" s="20"/>
      <c r="P579" s="20"/>
      <c r="Q579" s="20"/>
      <c r="R579" s="20"/>
      <c r="S579" s="20"/>
      <c r="T579" s="20"/>
      <c r="U579" s="69" t="s">
        <v>2</v>
      </c>
      <c r="V579" s="66">
        <f t="shared" si="209"/>
        <v>0</v>
      </c>
      <c r="W579" s="66">
        <f t="shared" si="210"/>
        <v>2234.6999999999998</v>
      </c>
    </row>
    <row r="580" spans="1:23" s="47" customFormat="1" ht="15" customHeight="1">
      <c r="A580" s="48">
        <v>123</v>
      </c>
      <c r="B580" s="84" t="s">
        <v>586</v>
      </c>
      <c r="C580" s="49">
        <v>30</v>
      </c>
      <c r="D580" s="73" t="s">
        <v>553</v>
      </c>
      <c r="E580" s="23">
        <v>99</v>
      </c>
      <c r="F580" s="34">
        <f t="shared" si="208"/>
        <v>30</v>
      </c>
      <c r="G580" s="33">
        <f t="shared" si="211"/>
        <v>0</v>
      </c>
      <c r="H580" s="20"/>
      <c r="I580" s="20"/>
      <c r="J580" s="20"/>
      <c r="K580" s="20"/>
      <c r="L580" s="20"/>
      <c r="M580" s="20"/>
      <c r="N580" s="20"/>
      <c r="O580" s="20"/>
      <c r="P580" s="20"/>
      <c r="Q580" s="20"/>
      <c r="R580" s="20"/>
      <c r="S580" s="20"/>
      <c r="T580" s="20"/>
      <c r="U580" s="69" t="s">
        <v>2</v>
      </c>
      <c r="V580" s="66">
        <f t="shared" si="209"/>
        <v>0</v>
      </c>
      <c r="W580" s="66">
        <f t="shared" si="210"/>
        <v>2970</v>
      </c>
    </row>
    <row r="581" spans="1:23" s="47" customFormat="1" ht="15" customHeight="1">
      <c r="A581" s="48">
        <v>124</v>
      </c>
      <c r="B581" s="84" t="s">
        <v>586</v>
      </c>
      <c r="C581" s="49">
        <v>30</v>
      </c>
      <c r="D581" s="73" t="s">
        <v>554</v>
      </c>
      <c r="E581" s="23">
        <v>104.4</v>
      </c>
      <c r="F581" s="34">
        <f t="shared" si="208"/>
        <v>30</v>
      </c>
      <c r="G581" s="33">
        <f t="shared" si="211"/>
        <v>0</v>
      </c>
      <c r="H581" s="20"/>
      <c r="I581" s="20"/>
      <c r="J581" s="20"/>
      <c r="K581" s="20"/>
      <c r="L581" s="20"/>
      <c r="M581" s="20"/>
      <c r="N581" s="20"/>
      <c r="O581" s="20"/>
      <c r="P581" s="20"/>
      <c r="Q581" s="20"/>
      <c r="R581" s="20"/>
      <c r="S581" s="20"/>
      <c r="T581" s="20"/>
      <c r="U581" s="69" t="s">
        <v>2</v>
      </c>
      <c r="V581" s="66">
        <f t="shared" si="209"/>
        <v>0</v>
      </c>
      <c r="W581" s="66">
        <f t="shared" si="210"/>
        <v>3132</v>
      </c>
    </row>
    <row r="582" spans="1:23" s="47" customFormat="1" ht="15" customHeight="1">
      <c r="A582" s="48">
        <v>125</v>
      </c>
      <c r="B582" s="84" t="s">
        <v>586</v>
      </c>
      <c r="C582" s="49">
        <v>30</v>
      </c>
      <c r="D582" s="73" t="s">
        <v>555</v>
      </c>
      <c r="E582" s="23">
        <v>106</v>
      </c>
      <c r="F582" s="34">
        <f t="shared" si="208"/>
        <v>30</v>
      </c>
      <c r="G582" s="33">
        <f t="shared" si="211"/>
        <v>0</v>
      </c>
      <c r="H582" s="20"/>
      <c r="I582" s="20"/>
      <c r="J582" s="20"/>
      <c r="K582" s="20"/>
      <c r="L582" s="20"/>
      <c r="M582" s="20"/>
      <c r="N582" s="20"/>
      <c r="O582" s="20"/>
      <c r="P582" s="20"/>
      <c r="Q582" s="20"/>
      <c r="R582" s="20"/>
      <c r="S582" s="20"/>
      <c r="T582" s="20"/>
      <c r="U582" s="69" t="s">
        <v>2</v>
      </c>
      <c r="V582" s="66">
        <f t="shared" si="209"/>
        <v>0</v>
      </c>
      <c r="W582" s="66">
        <f t="shared" si="210"/>
        <v>3180</v>
      </c>
    </row>
    <row r="583" spans="1:23" s="47" customFormat="1" ht="15" customHeight="1">
      <c r="A583" s="48">
        <v>126</v>
      </c>
      <c r="B583" s="84" t="s">
        <v>586</v>
      </c>
      <c r="C583" s="49">
        <v>30</v>
      </c>
      <c r="D583" s="73" t="s">
        <v>556</v>
      </c>
      <c r="E583" s="23">
        <v>96.6</v>
      </c>
      <c r="F583" s="34">
        <f t="shared" si="208"/>
        <v>30</v>
      </c>
      <c r="G583" s="33">
        <f t="shared" si="211"/>
        <v>0</v>
      </c>
      <c r="H583" s="20"/>
      <c r="I583" s="20"/>
      <c r="J583" s="20"/>
      <c r="K583" s="20"/>
      <c r="L583" s="20"/>
      <c r="M583" s="20"/>
      <c r="N583" s="20"/>
      <c r="O583" s="20"/>
      <c r="P583" s="20"/>
      <c r="Q583" s="20"/>
      <c r="R583" s="20"/>
      <c r="S583" s="20"/>
      <c r="T583" s="20"/>
      <c r="U583" s="69" t="s">
        <v>2</v>
      </c>
      <c r="V583" s="66">
        <f t="shared" si="209"/>
        <v>0</v>
      </c>
      <c r="W583" s="66">
        <f t="shared" si="210"/>
        <v>2898</v>
      </c>
    </row>
    <row r="584" spans="1:23" s="47" customFormat="1" ht="15" customHeight="1">
      <c r="A584" s="103" t="s">
        <v>604</v>
      </c>
      <c r="B584" s="104"/>
      <c r="C584" s="104"/>
      <c r="D584" s="105"/>
      <c r="E584" s="109">
        <f>SUM(W585:W590)</f>
        <v>59627.85</v>
      </c>
      <c r="F584" s="110"/>
      <c r="G584" s="110"/>
      <c r="H584" s="110"/>
      <c r="I584" s="110" t="str">
        <f t="shared" ref="I584" si="212">UPPER(D584)</f>
        <v/>
      </c>
      <c r="J584" s="110"/>
      <c r="K584" s="110"/>
      <c r="L584" s="110"/>
      <c r="M584" s="110"/>
      <c r="N584" s="110"/>
      <c r="O584" s="110"/>
      <c r="P584" s="110"/>
      <c r="Q584" s="110"/>
      <c r="R584" s="110"/>
      <c r="S584" s="110"/>
      <c r="T584" s="110"/>
      <c r="U584" s="110"/>
      <c r="V584" s="110"/>
      <c r="W584" s="77"/>
    </row>
    <row r="585" spans="1:23" s="47" customFormat="1" ht="15" customHeight="1">
      <c r="A585" s="48">
        <v>31</v>
      </c>
      <c r="B585" s="84" t="s">
        <v>586</v>
      </c>
      <c r="C585" s="49">
        <v>40</v>
      </c>
      <c r="D585" s="73" t="s">
        <v>467</v>
      </c>
      <c r="E585" s="23">
        <v>308</v>
      </c>
      <c r="F585" s="34">
        <f>C585-G585</f>
        <v>40</v>
      </c>
      <c r="G585" s="33">
        <f t="shared" ref="G585:G590" si="213">SUM( H585:T585)</f>
        <v>0</v>
      </c>
      <c r="H585" s="20"/>
      <c r="I585" s="20"/>
      <c r="J585" s="20"/>
      <c r="K585" s="20"/>
      <c r="L585" s="20"/>
      <c r="M585" s="20"/>
      <c r="N585" s="20"/>
      <c r="O585" s="20"/>
      <c r="P585" s="20"/>
      <c r="Q585" s="20"/>
      <c r="R585" s="20"/>
      <c r="S585" s="20"/>
      <c r="T585" s="20"/>
      <c r="U585" s="69" t="s">
        <v>2</v>
      </c>
      <c r="V585" s="66">
        <f>G585*E585</f>
        <v>0</v>
      </c>
      <c r="W585" s="66">
        <f>E585*C585</f>
        <v>12320</v>
      </c>
    </row>
    <row r="586" spans="1:23" s="47" customFormat="1" ht="15" customHeight="1">
      <c r="A586" s="48">
        <v>32</v>
      </c>
      <c r="B586" s="84" t="s">
        <v>586</v>
      </c>
      <c r="C586" s="49">
        <v>40</v>
      </c>
      <c r="D586" s="73" t="s">
        <v>468</v>
      </c>
      <c r="E586" s="23">
        <v>289</v>
      </c>
      <c r="F586" s="34">
        <f t="shared" ref="F586:F590" si="214">C586-G586</f>
        <v>40</v>
      </c>
      <c r="G586" s="33">
        <f t="shared" si="213"/>
        <v>0</v>
      </c>
      <c r="H586" s="20"/>
      <c r="I586" s="20"/>
      <c r="J586" s="20"/>
      <c r="K586" s="20"/>
      <c r="L586" s="20"/>
      <c r="M586" s="20"/>
      <c r="N586" s="20"/>
      <c r="O586" s="20"/>
      <c r="P586" s="20"/>
      <c r="Q586" s="20"/>
      <c r="R586" s="20"/>
      <c r="S586" s="20"/>
      <c r="T586" s="20"/>
      <c r="U586" s="69" t="s">
        <v>2</v>
      </c>
      <c r="V586" s="66">
        <f t="shared" ref="V586:V590" si="215">G586*E586</f>
        <v>0</v>
      </c>
      <c r="W586" s="66">
        <f t="shared" ref="W586:W590" si="216">E586*C586</f>
        <v>11560</v>
      </c>
    </row>
    <row r="587" spans="1:23" s="47" customFormat="1" ht="15" customHeight="1">
      <c r="A587" s="48">
        <v>33</v>
      </c>
      <c r="B587" s="84" t="s">
        <v>586</v>
      </c>
      <c r="C587" s="49">
        <v>40</v>
      </c>
      <c r="D587" s="73" t="s">
        <v>469</v>
      </c>
      <c r="E587" s="23">
        <v>399</v>
      </c>
      <c r="F587" s="34">
        <f t="shared" si="214"/>
        <v>40</v>
      </c>
      <c r="G587" s="33">
        <f t="shared" si="213"/>
        <v>0</v>
      </c>
      <c r="H587" s="20"/>
      <c r="I587" s="20"/>
      <c r="J587" s="20"/>
      <c r="K587" s="20"/>
      <c r="L587" s="20"/>
      <c r="M587" s="20"/>
      <c r="N587" s="20"/>
      <c r="O587" s="20"/>
      <c r="P587" s="20"/>
      <c r="Q587" s="20"/>
      <c r="R587" s="20"/>
      <c r="S587" s="20"/>
      <c r="T587" s="20"/>
      <c r="U587" s="69" t="s">
        <v>2</v>
      </c>
      <c r="V587" s="66">
        <f t="shared" si="215"/>
        <v>0</v>
      </c>
      <c r="W587" s="66">
        <f t="shared" si="216"/>
        <v>15960</v>
      </c>
    </row>
    <row r="588" spans="1:23" s="47" customFormat="1" ht="15" customHeight="1">
      <c r="A588" s="48">
        <v>37</v>
      </c>
      <c r="B588" s="84" t="s">
        <v>586</v>
      </c>
      <c r="C588" s="49">
        <v>15</v>
      </c>
      <c r="D588" s="73" t="s">
        <v>473</v>
      </c>
      <c r="E588" s="23">
        <v>399.99</v>
      </c>
      <c r="F588" s="34">
        <f t="shared" si="214"/>
        <v>15</v>
      </c>
      <c r="G588" s="33">
        <f t="shared" si="213"/>
        <v>0</v>
      </c>
      <c r="H588" s="20"/>
      <c r="I588" s="20"/>
      <c r="J588" s="20"/>
      <c r="K588" s="20"/>
      <c r="L588" s="20"/>
      <c r="M588" s="20"/>
      <c r="N588" s="20"/>
      <c r="O588" s="20"/>
      <c r="P588" s="20"/>
      <c r="Q588" s="20"/>
      <c r="R588" s="20"/>
      <c r="S588" s="20"/>
      <c r="T588" s="20"/>
      <c r="U588" s="69" t="s">
        <v>2</v>
      </c>
      <c r="V588" s="66">
        <f t="shared" si="215"/>
        <v>0</v>
      </c>
      <c r="W588" s="66">
        <f t="shared" si="216"/>
        <v>5999.85</v>
      </c>
    </row>
    <row r="589" spans="1:23" s="47" customFormat="1" ht="15" customHeight="1">
      <c r="A589" s="48">
        <v>74</v>
      </c>
      <c r="B589" s="84" t="s">
        <v>586</v>
      </c>
      <c r="C589" s="49">
        <v>40</v>
      </c>
      <c r="D589" s="73" t="s">
        <v>510</v>
      </c>
      <c r="E589" s="23">
        <v>164.9</v>
      </c>
      <c r="F589" s="34">
        <f t="shared" si="214"/>
        <v>40</v>
      </c>
      <c r="G589" s="33">
        <f t="shared" si="213"/>
        <v>0</v>
      </c>
      <c r="H589" s="20"/>
      <c r="I589" s="20"/>
      <c r="J589" s="20"/>
      <c r="K589" s="20"/>
      <c r="L589" s="20"/>
      <c r="M589" s="20"/>
      <c r="N589" s="20"/>
      <c r="O589" s="20"/>
      <c r="P589" s="20"/>
      <c r="Q589" s="20"/>
      <c r="R589" s="20"/>
      <c r="S589" s="20"/>
      <c r="T589" s="20"/>
      <c r="U589" s="69" t="s">
        <v>2</v>
      </c>
      <c r="V589" s="66">
        <f t="shared" si="215"/>
        <v>0</v>
      </c>
      <c r="W589" s="66">
        <f t="shared" si="216"/>
        <v>6596</v>
      </c>
    </row>
    <row r="590" spans="1:23" s="47" customFormat="1" ht="15" customHeight="1">
      <c r="A590" s="48">
        <v>75</v>
      </c>
      <c r="B590" s="84" t="s">
        <v>586</v>
      </c>
      <c r="C590" s="49">
        <v>40</v>
      </c>
      <c r="D590" s="73" t="s">
        <v>511</v>
      </c>
      <c r="E590" s="23">
        <v>179.8</v>
      </c>
      <c r="F590" s="34">
        <f t="shared" si="214"/>
        <v>40</v>
      </c>
      <c r="G590" s="33">
        <f t="shared" si="213"/>
        <v>0</v>
      </c>
      <c r="H590" s="20"/>
      <c r="I590" s="20"/>
      <c r="J590" s="20"/>
      <c r="K590" s="20"/>
      <c r="L590" s="20"/>
      <c r="M590" s="20"/>
      <c r="N590" s="20"/>
      <c r="O590" s="20"/>
      <c r="P590" s="20"/>
      <c r="Q590" s="20"/>
      <c r="R590" s="20"/>
      <c r="S590" s="20"/>
      <c r="T590" s="20"/>
      <c r="U590" s="69" t="s">
        <v>2</v>
      </c>
      <c r="V590" s="66">
        <f t="shared" si="215"/>
        <v>0</v>
      </c>
      <c r="W590" s="66">
        <f t="shared" si="216"/>
        <v>7192</v>
      </c>
    </row>
    <row r="591" spans="1:23" s="47" customFormat="1" ht="15" customHeight="1">
      <c r="A591" s="346" t="s">
        <v>5</v>
      </c>
      <c r="B591" s="347"/>
      <c r="C591" s="347"/>
      <c r="D591" s="348"/>
      <c r="E591" s="80">
        <f>SUM(V424:V590)</f>
        <v>66468.399999999994</v>
      </c>
      <c r="F591" s="53"/>
      <c r="G591" s="53"/>
      <c r="H591" s="52"/>
      <c r="I591" s="53"/>
      <c r="J591" s="53"/>
      <c r="K591" s="53"/>
      <c r="L591" s="53"/>
      <c r="M591" s="53"/>
      <c r="N591" s="53"/>
      <c r="O591" s="53"/>
      <c r="P591" s="53"/>
      <c r="Q591" s="53"/>
      <c r="R591" s="53"/>
      <c r="S591" s="53"/>
      <c r="T591" s="53"/>
      <c r="U591" s="81"/>
      <c r="V591" s="67"/>
      <c r="W591" s="67"/>
    </row>
    <row r="592" spans="1:23" s="47" customFormat="1" ht="15" customHeight="1">
      <c r="A592" s="346" t="s">
        <v>6</v>
      </c>
      <c r="B592" s="347"/>
      <c r="C592" s="347"/>
      <c r="D592" s="348"/>
      <c r="E592" s="80">
        <f>E593-E591</f>
        <v>604579.29999999993</v>
      </c>
      <c r="F592" s="53"/>
      <c r="G592" s="53"/>
      <c r="H592" s="52"/>
      <c r="I592" s="53"/>
      <c r="J592" s="53"/>
      <c r="K592" s="53"/>
      <c r="L592" s="53"/>
      <c r="M592" s="53"/>
      <c r="N592" s="53"/>
      <c r="O592" s="53"/>
      <c r="P592" s="53"/>
      <c r="Q592" s="53"/>
      <c r="R592" s="53"/>
      <c r="S592" s="53"/>
      <c r="T592" s="53"/>
      <c r="U592" s="53"/>
      <c r="V592" s="67"/>
      <c r="W592" s="67"/>
    </row>
    <row r="593" spans="1:23" s="47" customFormat="1" ht="15" customHeight="1">
      <c r="A593" s="346" t="s">
        <v>7</v>
      </c>
      <c r="B593" s="347"/>
      <c r="C593" s="347"/>
      <c r="D593" s="348"/>
      <c r="E593" s="80">
        <f>SUM(W424:W590)</f>
        <v>671047.69999999995</v>
      </c>
      <c r="F593" s="53"/>
      <c r="G593" s="53"/>
      <c r="H593" s="52"/>
      <c r="I593" s="53"/>
      <c r="J593" s="53"/>
      <c r="K593" s="53"/>
      <c r="L593" s="53"/>
      <c r="M593" s="53"/>
      <c r="N593" s="53"/>
      <c r="O593" s="53"/>
      <c r="P593" s="53"/>
      <c r="Q593" s="53"/>
      <c r="R593" s="53"/>
      <c r="S593" s="53"/>
      <c r="T593" s="53"/>
      <c r="U593" s="53"/>
      <c r="V593" s="67"/>
      <c r="W593" s="67"/>
    </row>
    <row r="594" spans="1:23" s="47" customFormat="1" ht="15" customHeight="1">
      <c r="A594" s="7"/>
      <c r="B594" s="24"/>
      <c r="C594" s="21"/>
      <c r="D594" s="54"/>
      <c r="E594" s="35"/>
      <c r="F594" s="21"/>
      <c r="G594" s="21"/>
      <c r="H594" s="21"/>
      <c r="I594" s="21"/>
      <c r="J594" s="21"/>
      <c r="K594" s="21"/>
      <c r="L594" s="21"/>
      <c r="M594" s="21"/>
      <c r="N594" s="21"/>
      <c r="O594" s="21"/>
      <c r="P594" s="21"/>
      <c r="Q594" s="21"/>
      <c r="R594" s="21"/>
      <c r="S594" s="21"/>
      <c r="T594" s="21"/>
      <c r="U594" s="41"/>
      <c r="V594" s="55"/>
      <c r="W594" s="55"/>
    </row>
    <row r="595" spans="1:23" s="47" customFormat="1" ht="15" customHeight="1">
      <c r="A595" s="344" t="s">
        <v>1</v>
      </c>
      <c r="B595" s="344"/>
      <c r="C595" s="344"/>
      <c r="D595" s="68" t="s">
        <v>711</v>
      </c>
      <c r="E595" s="61" t="s">
        <v>2</v>
      </c>
      <c r="F595" s="219" t="s">
        <v>713</v>
      </c>
      <c r="G595" s="33"/>
      <c r="H595" s="33"/>
      <c r="I595" s="20"/>
      <c r="J595" s="20"/>
      <c r="K595" s="20"/>
      <c r="L595" s="20"/>
      <c r="M595" s="20"/>
      <c r="N595" s="20"/>
      <c r="O595" s="20"/>
      <c r="P595" s="20"/>
      <c r="Q595" s="20"/>
      <c r="R595" s="20"/>
      <c r="S595" s="20"/>
      <c r="T595" s="20"/>
      <c r="U595" s="69"/>
      <c r="V595" s="66"/>
      <c r="W595" s="66"/>
    </row>
    <row r="596" spans="1:23" s="47" customFormat="1" ht="15" customHeight="1">
      <c r="A596" s="345" t="s">
        <v>4</v>
      </c>
      <c r="B596" s="345"/>
      <c r="C596" s="345"/>
      <c r="D596" s="213">
        <v>43336</v>
      </c>
      <c r="E596" s="65" t="s">
        <v>3</v>
      </c>
      <c r="F596" s="219" t="s">
        <v>712</v>
      </c>
      <c r="G596" s="33"/>
      <c r="H596" s="33"/>
      <c r="I596" s="20"/>
      <c r="J596" s="20"/>
      <c r="K596" s="20"/>
      <c r="L596" s="20"/>
      <c r="M596" s="20"/>
      <c r="N596" s="20"/>
      <c r="O596" s="20"/>
      <c r="P596" s="20"/>
      <c r="Q596" s="20"/>
      <c r="R596" s="20"/>
      <c r="S596" s="20"/>
      <c r="T596" s="20"/>
      <c r="U596" s="69"/>
      <c r="V596" s="66"/>
      <c r="W596" s="66"/>
    </row>
    <row r="597" spans="1:23" s="47" customFormat="1" ht="15" customHeight="1">
      <c r="A597" s="366" t="s">
        <v>710</v>
      </c>
      <c r="B597" s="367"/>
      <c r="C597" s="367"/>
      <c r="D597" s="368"/>
      <c r="E597" s="218">
        <f>SUM(W598:W648)</f>
        <v>107742.49999999999</v>
      </c>
      <c r="F597" s="220"/>
      <c r="G597" s="220"/>
      <c r="H597" s="20"/>
      <c r="I597" s="20"/>
      <c r="J597" s="20"/>
      <c r="K597" s="20"/>
      <c r="L597" s="20"/>
      <c r="M597" s="20"/>
      <c r="N597" s="20"/>
      <c r="O597" s="20"/>
      <c r="P597" s="20"/>
      <c r="Q597" s="20"/>
      <c r="R597" s="20"/>
      <c r="S597" s="20"/>
      <c r="T597" s="20"/>
      <c r="U597" s="69"/>
      <c r="V597" s="66"/>
      <c r="W597" s="66"/>
    </row>
    <row r="598" spans="1:23" s="47" customFormat="1" ht="15" customHeight="1">
      <c r="A598" s="217">
        <v>85</v>
      </c>
      <c r="B598" s="216" t="s">
        <v>729</v>
      </c>
      <c r="C598" s="215">
        <v>20</v>
      </c>
      <c r="D598" s="214" t="s">
        <v>730</v>
      </c>
      <c r="E598" s="187">
        <v>16.260000000000002</v>
      </c>
      <c r="F598" s="34">
        <f t="shared" ref="F598:F603" si="217">C598-G598</f>
        <v>0</v>
      </c>
      <c r="G598" s="33">
        <f t="shared" ref="G598:G603" si="218">SUM( H598:T598)</f>
        <v>20</v>
      </c>
      <c r="H598" s="20">
        <v>20</v>
      </c>
      <c r="I598" s="20"/>
      <c r="J598" s="20"/>
      <c r="K598" s="20"/>
      <c r="L598" s="20"/>
      <c r="M598" s="20"/>
      <c r="N598" s="20"/>
      <c r="O598" s="20"/>
      <c r="P598" s="20"/>
      <c r="Q598" s="20"/>
      <c r="R598" s="20"/>
      <c r="S598" s="20"/>
      <c r="T598" s="20"/>
      <c r="U598" s="215" t="s">
        <v>719</v>
      </c>
      <c r="V598" s="66">
        <f>C598*G598</f>
        <v>400</v>
      </c>
      <c r="W598" s="66">
        <f>C598*E598</f>
        <v>325.20000000000005</v>
      </c>
    </row>
    <row r="599" spans="1:23" s="47" customFormat="1" ht="15" customHeight="1">
      <c r="A599" s="217">
        <v>86</v>
      </c>
      <c r="B599" s="216" t="s">
        <v>729</v>
      </c>
      <c r="C599" s="215">
        <v>20</v>
      </c>
      <c r="D599" s="214" t="s">
        <v>731</v>
      </c>
      <c r="E599" s="187">
        <v>16.260000000000002</v>
      </c>
      <c r="F599" s="34">
        <f t="shared" si="217"/>
        <v>16</v>
      </c>
      <c r="G599" s="33">
        <f t="shared" si="218"/>
        <v>4</v>
      </c>
      <c r="H599" s="20">
        <v>4</v>
      </c>
      <c r="I599" s="20"/>
      <c r="J599" s="20"/>
      <c r="K599" s="20"/>
      <c r="L599" s="20"/>
      <c r="M599" s="20"/>
      <c r="N599" s="20"/>
      <c r="O599" s="20"/>
      <c r="P599" s="20"/>
      <c r="Q599" s="20"/>
      <c r="R599" s="20"/>
      <c r="S599" s="20"/>
      <c r="T599" s="20"/>
      <c r="U599" s="215" t="s">
        <v>719</v>
      </c>
      <c r="V599" s="66">
        <f t="shared" ref="V599:V648" si="219">C599*G599</f>
        <v>80</v>
      </c>
      <c r="W599" s="66">
        <f t="shared" ref="W599:W648" si="220">C599*E599</f>
        <v>325.20000000000005</v>
      </c>
    </row>
    <row r="600" spans="1:23" s="47" customFormat="1" ht="15" customHeight="1">
      <c r="A600" s="217">
        <v>87</v>
      </c>
      <c r="B600" s="216" t="s">
        <v>729</v>
      </c>
      <c r="C600" s="215">
        <v>20</v>
      </c>
      <c r="D600" s="214" t="s">
        <v>732</v>
      </c>
      <c r="E600" s="187">
        <v>16.260000000000002</v>
      </c>
      <c r="F600" s="34">
        <f t="shared" si="217"/>
        <v>16</v>
      </c>
      <c r="G600" s="33">
        <f t="shared" si="218"/>
        <v>4</v>
      </c>
      <c r="H600" s="20">
        <v>4</v>
      </c>
      <c r="I600" s="20"/>
      <c r="J600" s="20"/>
      <c r="K600" s="20"/>
      <c r="L600" s="20"/>
      <c r="M600" s="20"/>
      <c r="N600" s="20"/>
      <c r="O600" s="20"/>
      <c r="P600" s="20"/>
      <c r="Q600" s="20"/>
      <c r="R600" s="20"/>
      <c r="S600" s="20"/>
      <c r="T600" s="20"/>
      <c r="U600" s="215" t="s">
        <v>719</v>
      </c>
      <c r="V600" s="66">
        <f t="shared" si="219"/>
        <v>80</v>
      </c>
      <c r="W600" s="66">
        <f t="shared" si="220"/>
        <v>325.20000000000005</v>
      </c>
    </row>
    <row r="601" spans="1:23" s="47" customFormat="1" ht="15" customHeight="1">
      <c r="A601" s="217">
        <v>88</v>
      </c>
      <c r="B601" s="216" t="s">
        <v>729</v>
      </c>
      <c r="C601" s="215">
        <v>300</v>
      </c>
      <c r="D601" s="214" t="s">
        <v>733</v>
      </c>
      <c r="E601" s="187">
        <v>16.25</v>
      </c>
      <c r="F601" s="34">
        <f t="shared" si="217"/>
        <v>240</v>
      </c>
      <c r="G601" s="33">
        <f t="shared" si="218"/>
        <v>60</v>
      </c>
      <c r="H601" s="20">
        <v>60</v>
      </c>
      <c r="I601" s="20"/>
      <c r="J601" s="20"/>
      <c r="K601" s="20"/>
      <c r="L601" s="20"/>
      <c r="M601" s="20"/>
      <c r="N601" s="20"/>
      <c r="O601" s="20"/>
      <c r="P601" s="20"/>
      <c r="Q601" s="20"/>
      <c r="R601" s="20"/>
      <c r="S601" s="20"/>
      <c r="T601" s="20"/>
      <c r="U601" s="215" t="s">
        <v>719</v>
      </c>
      <c r="V601" s="66">
        <f t="shared" si="219"/>
        <v>18000</v>
      </c>
      <c r="W601" s="66">
        <f t="shared" si="220"/>
        <v>4875</v>
      </c>
    </row>
    <row r="602" spans="1:23" s="47" customFormat="1" ht="15" customHeight="1">
      <c r="A602" s="217">
        <v>89</v>
      </c>
      <c r="B602" s="216" t="s">
        <v>729</v>
      </c>
      <c r="C602" s="215">
        <v>150</v>
      </c>
      <c r="D602" s="214" t="s">
        <v>734</v>
      </c>
      <c r="E602" s="187">
        <v>42.44</v>
      </c>
      <c r="F602" s="34">
        <f t="shared" si="217"/>
        <v>120</v>
      </c>
      <c r="G602" s="33">
        <f t="shared" si="218"/>
        <v>30</v>
      </c>
      <c r="H602" s="20">
        <v>30</v>
      </c>
      <c r="I602" s="20"/>
      <c r="J602" s="20"/>
      <c r="K602" s="20"/>
      <c r="L602" s="20"/>
      <c r="M602" s="20"/>
      <c r="N602" s="20"/>
      <c r="O602" s="20"/>
      <c r="P602" s="20"/>
      <c r="Q602" s="20"/>
      <c r="R602" s="20"/>
      <c r="S602" s="20"/>
      <c r="T602" s="20"/>
      <c r="U602" s="215" t="s">
        <v>719</v>
      </c>
      <c r="V602" s="66">
        <f t="shared" si="219"/>
        <v>4500</v>
      </c>
      <c r="W602" s="66">
        <f t="shared" si="220"/>
        <v>6366</v>
      </c>
    </row>
    <row r="603" spans="1:23" s="47" customFormat="1" ht="15" customHeight="1">
      <c r="A603" s="217">
        <v>90</v>
      </c>
      <c r="B603" s="216" t="s">
        <v>729</v>
      </c>
      <c r="C603" s="215">
        <v>150</v>
      </c>
      <c r="D603" s="214" t="s">
        <v>735</v>
      </c>
      <c r="E603" s="187">
        <v>56.02</v>
      </c>
      <c r="F603" s="34">
        <f t="shared" si="217"/>
        <v>120</v>
      </c>
      <c r="G603" s="33">
        <f t="shared" si="218"/>
        <v>30</v>
      </c>
      <c r="H603" s="20">
        <v>30</v>
      </c>
      <c r="I603" s="20"/>
      <c r="J603" s="20"/>
      <c r="K603" s="20"/>
      <c r="L603" s="20"/>
      <c r="M603" s="20"/>
      <c r="N603" s="20"/>
      <c r="O603" s="20"/>
      <c r="P603" s="20"/>
      <c r="Q603" s="20"/>
      <c r="R603" s="20"/>
      <c r="S603" s="20"/>
      <c r="T603" s="20"/>
      <c r="U603" s="215" t="s">
        <v>719</v>
      </c>
      <c r="V603" s="66">
        <f t="shared" si="219"/>
        <v>4500</v>
      </c>
      <c r="W603" s="66">
        <f t="shared" si="220"/>
        <v>8403</v>
      </c>
    </row>
    <row r="604" spans="1:23" s="47" customFormat="1" ht="15" customHeight="1">
      <c r="A604" s="217">
        <v>91</v>
      </c>
      <c r="B604" s="216" t="s">
        <v>729</v>
      </c>
      <c r="C604" s="215">
        <v>50</v>
      </c>
      <c r="D604" s="214" t="s">
        <v>736</v>
      </c>
      <c r="E604" s="187">
        <v>16.940000000000001</v>
      </c>
      <c r="F604" s="34">
        <f t="shared" ref="F604:F648" si="221">C604-G604</f>
        <v>40</v>
      </c>
      <c r="G604" s="33">
        <f t="shared" ref="G604:G648" si="222">SUM( H604:T604)</f>
        <v>10</v>
      </c>
      <c r="H604" s="20">
        <v>10</v>
      </c>
      <c r="I604" s="20"/>
      <c r="J604" s="20"/>
      <c r="K604" s="20"/>
      <c r="L604" s="20"/>
      <c r="M604" s="20"/>
      <c r="N604" s="20"/>
      <c r="O604" s="20"/>
      <c r="P604" s="20"/>
      <c r="Q604" s="20"/>
      <c r="R604" s="20"/>
      <c r="S604" s="20"/>
      <c r="T604" s="20"/>
      <c r="U604" s="215" t="s">
        <v>719</v>
      </c>
      <c r="V604" s="66">
        <f t="shared" si="219"/>
        <v>500</v>
      </c>
      <c r="W604" s="66">
        <f t="shared" si="220"/>
        <v>847.00000000000011</v>
      </c>
    </row>
    <row r="605" spans="1:23" s="47" customFormat="1" ht="15" customHeight="1">
      <c r="A605" s="217">
        <v>92</v>
      </c>
      <c r="B605" s="216" t="s">
        <v>729</v>
      </c>
      <c r="C605" s="215">
        <v>20</v>
      </c>
      <c r="D605" s="214" t="s">
        <v>737</v>
      </c>
      <c r="E605" s="187">
        <v>27.4</v>
      </c>
      <c r="F605" s="34">
        <f t="shared" si="221"/>
        <v>16</v>
      </c>
      <c r="G605" s="33">
        <f t="shared" si="222"/>
        <v>4</v>
      </c>
      <c r="H605" s="20">
        <v>4</v>
      </c>
      <c r="I605" s="20"/>
      <c r="J605" s="20"/>
      <c r="K605" s="20"/>
      <c r="L605" s="20"/>
      <c r="M605" s="20"/>
      <c r="N605" s="20"/>
      <c r="O605" s="20"/>
      <c r="P605" s="20"/>
      <c r="Q605" s="20"/>
      <c r="R605" s="20"/>
      <c r="S605" s="20"/>
      <c r="T605" s="20"/>
      <c r="U605" s="215" t="s">
        <v>719</v>
      </c>
      <c r="V605" s="66">
        <f t="shared" si="219"/>
        <v>80</v>
      </c>
      <c r="W605" s="66">
        <f t="shared" si="220"/>
        <v>548</v>
      </c>
    </row>
    <row r="606" spans="1:23" s="47" customFormat="1" ht="15" customHeight="1">
      <c r="A606" s="217">
        <v>93</v>
      </c>
      <c r="B606" s="216" t="s">
        <v>729</v>
      </c>
      <c r="C606" s="215">
        <v>20</v>
      </c>
      <c r="D606" s="214" t="s">
        <v>738</v>
      </c>
      <c r="E606" s="187">
        <v>38.83</v>
      </c>
      <c r="F606" s="34">
        <f t="shared" si="221"/>
        <v>16</v>
      </c>
      <c r="G606" s="33">
        <f t="shared" si="222"/>
        <v>4</v>
      </c>
      <c r="H606" s="20">
        <v>4</v>
      </c>
      <c r="I606" s="20"/>
      <c r="J606" s="20"/>
      <c r="K606" s="20"/>
      <c r="L606" s="20"/>
      <c r="M606" s="20"/>
      <c r="N606" s="20"/>
      <c r="O606" s="20"/>
      <c r="P606" s="20"/>
      <c r="Q606" s="20"/>
      <c r="R606" s="20"/>
      <c r="S606" s="20"/>
      <c r="T606" s="20"/>
      <c r="U606" s="215" t="s">
        <v>719</v>
      </c>
      <c r="V606" s="66">
        <f t="shared" si="219"/>
        <v>80</v>
      </c>
      <c r="W606" s="66">
        <f t="shared" si="220"/>
        <v>776.59999999999991</v>
      </c>
    </row>
    <row r="607" spans="1:23" s="47" customFormat="1" ht="15" customHeight="1">
      <c r="A607" s="217">
        <v>94</v>
      </c>
      <c r="B607" s="216" t="s">
        <v>729</v>
      </c>
      <c r="C607" s="215">
        <v>15</v>
      </c>
      <c r="D607" s="214" t="s">
        <v>739</v>
      </c>
      <c r="E607" s="187">
        <v>134.38</v>
      </c>
      <c r="F607" s="34">
        <f t="shared" si="221"/>
        <v>15</v>
      </c>
      <c r="G607" s="33">
        <f t="shared" si="222"/>
        <v>0</v>
      </c>
      <c r="H607" s="20"/>
      <c r="I607" s="20"/>
      <c r="J607" s="20"/>
      <c r="K607" s="20"/>
      <c r="L607" s="20"/>
      <c r="M607" s="20"/>
      <c r="N607" s="20"/>
      <c r="O607" s="20"/>
      <c r="P607" s="20"/>
      <c r="Q607" s="20"/>
      <c r="R607" s="20"/>
      <c r="S607" s="20"/>
      <c r="T607" s="20"/>
      <c r="U607" s="215" t="s">
        <v>781</v>
      </c>
      <c r="V607" s="66">
        <f t="shared" si="219"/>
        <v>0</v>
      </c>
      <c r="W607" s="66">
        <f t="shared" si="220"/>
        <v>2015.6999999999998</v>
      </c>
    </row>
    <row r="608" spans="1:23" s="47" customFormat="1" ht="15" customHeight="1">
      <c r="A608" s="217">
        <v>95</v>
      </c>
      <c r="B608" s="216" t="s">
        <v>729</v>
      </c>
      <c r="C608" s="215">
        <v>50</v>
      </c>
      <c r="D608" s="214" t="s">
        <v>740</v>
      </c>
      <c r="E608" s="187">
        <v>134.38</v>
      </c>
      <c r="F608" s="34">
        <f t="shared" si="221"/>
        <v>50</v>
      </c>
      <c r="G608" s="33">
        <f t="shared" si="222"/>
        <v>0</v>
      </c>
      <c r="H608" s="20"/>
      <c r="I608" s="20"/>
      <c r="J608" s="20"/>
      <c r="K608" s="20"/>
      <c r="L608" s="20"/>
      <c r="M608" s="20"/>
      <c r="N608" s="20"/>
      <c r="O608" s="20"/>
      <c r="P608" s="20"/>
      <c r="Q608" s="20"/>
      <c r="R608" s="20"/>
      <c r="S608" s="20"/>
      <c r="T608" s="20"/>
      <c r="U608" s="215" t="s">
        <v>781</v>
      </c>
      <c r="V608" s="66">
        <f t="shared" si="219"/>
        <v>0</v>
      </c>
      <c r="W608" s="66">
        <f t="shared" si="220"/>
        <v>6719</v>
      </c>
    </row>
    <row r="609" spans="1:23" s="47" customFormat="1" ht="15" customHeight="1">
      <c r="A609" s="217">
        <v>96</v>
      </c>
      <c r="B609" s="216" t="s">
        <v>729</v>
      </c>
      <c r="C609" s="215">
        <v>50</v>
      </c>
      <c r="D609" s="214" t="s">
        <v>741</v>
      </c>
      <c r="E609" s="187">
        <v>134.38</v>
      </c>
      <c r="F609" s="34">
        <f t="shared" si="221"/>
        <v>50</v>
      </c>
      <c r="G609" s="33">
        <f t="shared" si="222"/>
        <v>0</v>
      </c>
      <c r="H609" s="20"/>
      <c r="I609" s="20"/>
      <c r="J609" s="20"/>
      <c r="K609" s="20"/>
      <c r="L609" s="20"/>
      <c r="M609" s="20"/>
      <c r="N609" s="20"/>
      <c r="O609" s="20"/>
      <c r="P609" s="20"/>
      <c r="Q609" s="20"/>
      <c r="R609" s="20"/>
      <c r="S609" s="20"/>
      <c r="T609" s="20"/>
      <c r="U609" s="215" t="s">
        <v>781</v>
      </c>
      <c r="V609" s="66">
        <f t="shared" si="219"/>
        <v>0</v>
      </c>
      <c r="W609" s="66">
        <f t="shared" si="220"/>
        <v>6719</v>
      </c>
    </row>
    <row r="610" spans="1:23" s="47" customFormat="1" ht="15" customHeight="1">
      <c r="A610" s="217">
        <v>97</v>
      </c>
      <c r="B610" s="216" t="s">
        <v>729</v>
      </c>
      <c r="C610" s="215">
        <v>50</v>
      </c>
      <c r="D610" s="214" t="s">
        <v>742</v>
      </c>
      <c r="E610" s="187">
        <v>134.38</v>
      </c>
      <c r="F610" s="34">
        <f t="shared" si="221"/>
        <v>50</v>
      </c>
      <c r="G610" s="33">
        <f t="shared" si="222"/>
        <v>0</v>
      </c>
      <c r="H610" s="20"/>
      <c r="I610" s="20"/>
      <c r="J610" s="20"/>
      <c r="K610" s="20"/>
      <c r="L610" s="20"/>
      <c r="M610" s="20"/>
      <c r="N610" s="20"/>
      <c r="O610" s="20"/>
      <c r="P610" s="20"/>
      <c r="Q610" s="20"/>
      <c r="R610" s="20"/>
      <c r="S610" s="20"/>
      <c r="T610" s="20"/>
      <c r="U610" s="215" t="s">
        <v>719</v>
      </c>
      <c r="V610" s="66">
        <f t="shared" si="219"/>
        <v>0</v>
      </c>
      <c r="W610" s="66">
        <f t="shared" si="220"/>
        <v>6719</v>
      </c>
    </row>
    <row r="611" spans="1:23" s="47" customFormat="1" ht="15" customHeight="1">
      <c r="A611" s="217">
        <v>98</v>
      </c>
      <c r="B611" s="216" t="s">
        <v>729</v>
      </c>
      <c r="C611" s="215">
        <v>15</v>
      </c>
      <c r="D611" s="214" t="s">
        <v>743</v>
      </c>
      <c r="E611" s="187">
        <v>134.38</v>
      </c>
      <c r="F611" s="34">
        <f t="shared" si="221"/>
        <v>15</v>
      </c>
      <c r="G611" s="33">
        <f t="shared" si="222"/>
        <v>0</v>
      </c>
      <c r="H611" s="20"/>
      <c r="I611" s="20"/>
      <c r="J611" s="20"/>
      <c r="K611" s="20"/>
      <c r="L611" s="20"/>
      <c r="M611" s="20"/>
      <c r="N611" s="20"/>
      <c r="O611" s="20"/>
      <c r="P611" s="20"/>
      <c r="Q611" s="20"/>
      <c r="R611" s="20"/>
      <c r="S611" s="20"/>
      <c r="T611" s="20"/>
      <c r="U611" s="215" t="s">
        <v>719</v>
      </c>
      <c r="V611" s="66">
        <f t="shared" si="219"/>
        <v>0</v>
      </c>
      <c r="W611" s="66">
        <f t="shared" si="220"/>
        <v>2015.6999999999998</v>
      </c>
    </row>
    <row r="612" spans="1:23" s="47" customFormat="1" ht="15" customHeight="1">
      <c r="A612" s="217">
        <v>99</v>
      </c>
      <c r="B612" s="216" t="s">
        <v>729</v>
      </c>
      <c r="C612" s="215">
        <v>50</v>
      </c>
      <c r="D612" s="214" t="s">
        <v>744</v>
      </c>
      <c r="E612" s="187">
        <v>134.38</v>
      </c>
      <c r="F612" s="34">
        <f t="shared" si="221"/>
        <v>50</v>
      </c>
      <c r="G612" s="33">
        <f t="shared" si="222"/>
        <v>0</v>
      </c>
      <c r="H612" s="20"/>
      <c r="I612" s="20"/>
      <c r="J612" s="20"/>
      <c r="K612" s="20"/>
      <c r="L612" s="20"/>
      <c r="M612" s="20"/>
      <c r="N612" s="20"/>
      <c r="O612" s="20"/>
      <c r="P612" s="20"/>
      <c r="Q612" s="20"/>
      <c r="R612" s="20"/>
      <c r="S612" s="20"/>
      <c r="T612" s="20"/>
      <c r="U612" s="215" t="s">
        <v>781</v>
      </c>
      <c r="V612" s="66">
        <f t="shared" si="219"/>
        <v>0</v>
      </c>
      <c r="W612" s="66">
        <f t="shared" si="220"/>
        <v>6719</v>
      </c>
    </row>
    <row r="613" spans="1:23" s="47" customFormat="1" ht="15" customHeight="1">
      <c r="A613" s="217">
        <v>100</v>
      </c>
      <c r="B613" s="216" t="s">
        <v>729</v>
      </c>
      <c r="C613" s="215">
        <v>50</v>
      </c>
      <c r="D613" s="214" t="s">
        <v>745</v>
      </c>
      <c r="E613" s="187">
        <v>134.38</v>
      </c>
      <c r="F613" s="34">
        <f t="shared" si="221"/>
        <v>50</v>
      </c>
      <c r="G613" s="33">
        <f t="shared" si="222"/>
        <v>0</v>
      </c>
      <c r="H613" s="20"/>
      <c r="I613" s="20"/>
      <c r="J613" s="20"/>
      <c r="K613" s="20"/>
      <c r="L613" s="20"/>
      <c r="M613" s="20"/>
      <c r="N613" s="20"/>
      <c r="O613" s="20"/>
      <c r="P613" s="20"/>
      <c r="Q613" s="20"/>
      <c r="R613" s="20"/>
      <c r="S613" s="20"/>
      <c r="T613" s="20"/>
      <c r="U613" s="215" t="s">
        <v>781</v>
      </c>
      <c r="V613" s="66">
        <f t="shared" si="219"/>
        <v>0</v>
      </c>
      <c r="W613" s="66">
        <f t="shared" si="220"/>
        <v>6719</v>
      </c>
    </row>
    <row r="614" spans="1:23" s="47" customFormat="1" ht="15" customHeight="1">
      <c r="A614" s="217">
        <v>101</v>
      </c>
      <c r="B614" s="216" t="s">
        <v>729</v>
      </c>
      <c r="C614" s="215">
        <v>15</v>
      </c>
      <c r="D614" s="214" t="s">
        <v>746</v>
      </c>
      <c r="E614" s="187">
        <v>134.38</v>
      </c>
      <c r="F614" s="34">
        <f t="shared" si="221"/>
        <v>15</v>
      </c>
      <c r="G614" s="33">
        <f t="shared" si="222"/>
        <v>0</v>
      </c>
      <c r="H614" s="20"/>
      <c r="I614" s="20"/>
      <c r="J614" s="20"/>
      <c r="K614" s="20"/>
      <c r="L614" s="20"/>
      <c r="M614" s="20"/>
      <c r="N614" s="20"/>
      <c r="O614" s="20"/>
      <c r="P614" s="20"/>
      <c r="Q614" s="20"/>
      <c r="R614" s="20"/>
      <c r="S614" s="20"/>
      <c r="T614" s="20"/>
      <c r="U614" s="215" t="s">
        <v>781</v>
      </c>
      <c r="V614" s="66">
        <f t="shared" si="219"/>
        <v>0</v>
      </c>
      <c r="W614" s="66">
        <f t="shared" si="220"/>
        <v>2015.6999999999998</v>
      </c>
    </row>
    <row r="615" spans="1:23" s="47" customFormat="1" ht="15" customHeight="1">
      <c r="A615" s="217">
        <v>102</v>
      </c>
      <c r="B615" s="216" t="s">
        <v>729</v>
      </c>
      <c r="C615" s="215">
        <v>15</v>
      </c>
      <c r="D615" s="214" t="s">
        <v>747</v>
      </c>
      <c r="E615" s="187">
        <v>134.38</v>
      </c>
      <c r="F615" s="34">
        <f t="shared" si="221"/>
        <v>15</v>
      </c>
      <c r="G615" s="33">
        <f t="shared" si="222"/>
        <v>0</v>
      </c>
      <c r="H615" s="20"/>
      <c r="I615" s="20"/>
      <c r="J615" s="20"/>
      <c r="K615" s="20"/>
      <c r="L615" s="20"/>
      <c r="M615" s="20"/>
      <c r="N615" s="20"/>
      <c r="O615" s="20"/>
      <c r="P615" s="20"/>
      <c r="Q615" s="20"/>
      <c r="R615" s="20"/>
      <c r="S615" s="20"/>
      <c r="T615" s="20"/>
      <c r="U615" s="215" t="s">
        <v>781</v>
      </c>
      <c r="V615" s="66">
        <f t="shared" si="219"/>
        <v>0</v>
      </c>
      <c r="W615" s="66">
        <f t="shared" si="220"/>
        <v>2015.6999999999998</v>
      </c>
    </row>
    <row r="616" spans="1:23" s="47" customFormat="1" ht="15" customHeight="1">
      <c r="A616" s="217">
        <v>103</v>
      </c>
      <c r="B616" s="216" t="s">
        <v>729</v>
      </c>
      <c r="C616" s="215">
        <v>5</v>
      </c>
      <c r="D616" s="214" t="s">
        <v>748</v>
      </c>
      <c r="E616" s="187">
        <v>134.38</v>
      </c>
      <c r="F616" s="34">
        <f t="shared" si="221"/>
        <v>5</v>
      </c>
      <c r="G616" s="33">
        <f t="shared" si="222"/>
        <v>0</v>
      </c>
      <c r="H616" s="20"/>
      <c r="I616" s="20"/>
      <c r="J616" s="20"/>
      <c r="K616" s="20"/>
      <c r="L616" s="20"/>
      <c r="M616" s="20"/>
      <c r="N616" s="20"/>
      <c r="O616" s="20"/>
      <c r="P616" s="20"/>
      <c r="Q616" s="20"/>
      <c r="R616" s="20"/>
      <c r="S616" s="20"/>
      <c r="T616" s="20"/>
      <c r="U616" s="215" t="s">
        <v>781</v>
      </c>
      <c r="V616" s="66">
        <f t="shared" si="219"/>
        <v>0</v>
      </c>
      <c r="W616" s="66">
        <f t="shared" si="220"/>
        <v>671.9</v>
      </c>
    </row>
    <row r="617" spans="1:23" s="47" customFormat="1" ht="15" customHeight="1">
      <c r="A617" s="217">
        <v>104</v>
      </c>
      <c r="B617" s="216" t="s">
        <v>729</v>
      </c>
      <c r="C617" s="215">
        <v>15</v>
      </c>
      <c r="D617" s="214" t="s">
        <v>749</v>
      </c>
      <c r="E617" s="187">
        <v>134.38</v>
      </c>
      <c r="F617" s="34">
        <f t="shared" si="221"/>
        <v>15</v>
      </c>
      <c r="G617" s="33">
        <f t="shared" si="222"/>
        <v>0</v>
      </c>
      <c r="H617" s="20"/>
      <c r="I617" s="20"/>
      <c r="J617" s="20"/>
      <c r="K617" s="20"/>
      <c r="L617" s="20"/>
      <c r="M617" s="20"/>
      <c r="N617" s="20"/>
      <c r="O617" s="20"/>
      <c r="P617" s="20"/>
      <c r="Q617" s="20"/>
      <c r="R617" s="20"/>
      <c r="S617" s="20"/>
      <c r="T617" s="20"/>
      <c r="U617" s="215" t="s">
        <v>781</v>
      </c>
      <c r="V617" s="66">
        <f t="shared" si="219"/>
        <v>0</v>
      </c>
      <c r="W617" s="66">
        <f t="shared" si="220"/>
        <v>2015.6999999999998</v>
      </c>
    </row>
    <row r="618" spans="1:23" s="47" customFormat="1" ht="15" customHeight="1">
      <c r="A618" s="217">
        <v>105</v>
      </c>
      <c r="B618" s="216" t="s">
        <v>729</v>
      </c>
      <c r="C618" s="215">
        <v>15</v>
      </c>
      <c r="D618" s="214" t="s">
        <v>750</v>
      </c>
      <c r="E618" s="187">
        <v>134.38</v>
      </c>
      <c r="F618" s="34">
        <f t="shared" si="221"/>
        <v>15</v>
      </c>
      <c r="G618" s="33">
        <f t="shared" si="222"/>
        <v>0</v>
      </c>
      <c r="H618" s="20"/>
      <c r="I618" s="20"/>
      <c r="J618" s="20"/>
      <c r="K618" s="20"/>
      <c r="L618" s="20"/>
      <c r="M618" s="20"/>
      <c r="N618" s="20"/>
      <c r="O618" s="20"/>
      <c r="P618" s="20"/>
      <c r="Q618" s="20"/>
      <c r="R618" s="20"/>
      <c r="S618" s="20"/>
      <c r="T618" s="20"/>
      <c r="U618" s="215" t="s">
        <v>781</v>
      </c>
      <c r="V618" s="66">
        <f t="shared" si="219"/>
        <v>0</v>
      </c>
      <c r="W618" s="66">
        <f t="shared" si="220"/>
        <v>2015.6999999999998</v>
      </c>
    </row>
    <row r="619" spans="1:23" s="47" customFormat="1" ht="15" customHeight="1">
      <c r="A619" s="217">
        <v>106</v>
      </c>
      <c r="B619" s="216" t="s">
        <v>729</v>
      </c>
      <c r="C619" s="215">
        <v>15</v>
      </c>
      <c r="D619" s="214" t="s">
        <v>751</v>
      </c>
      <c r="E619" s="187">
        <v>134.38</v>
      </c>
      <c r="F619" s="34">
        <f t="shared" si="221"/>
        <v>15</v>
      </c>
      <c r="G619" s="33">
        <f t="shared" si="222"/>
        <v>0</v>
      </c>
      <c r="H619" s="20"/>
      <c r="I619" s="20"/>
      <c r="J619" s="20"/>
      <c r="K619" s="20"/>
      <c r="L619" s="20"/>
      <c r="M619" s="20"/>
      <c r="N619" s="20"/>
      <c r="O619" s="20"/>
      <c r="P619" s="20"/>
      <c r="Q619" s="20"/>
      <c r="R619" s="20"/>
      <c r="S619" s="20"/>
      <c r="T619" s="20"/>
      <c r="U619" s="215" t="s">
        <v>781</v>
      </c>
      <c r="V619" s="66">
        <f t="shared" si="219"/>
        <v>0</v>
      </c>
      <c r="W619" s="66">
        <f t="shared" si="220"/>
        <v>2015.6999999999998</v>
      </c>
    </row>
    <row r="620" spans="1:23" s="47" customFormat="1" ht="15" customHeight="1">
      <c r="A620" s="217">
        <v>107</v>
      </c>
      <c r="B620" s="216" t="s">
        <v>729</v>
      </c>
      <c r="C620" s="215">
        <v>50</v>
      </c>
      <c r="D620" s="214" t="s">
        <v>752</v>
      </c>
      <c r="E620" s="187">
        <v>69.989999999999995</v>
      </c>
      <c r="F620" s="34">
        <f t="shared" si="221"/>
        <v>45</v>
      </c>
      <c r="G620" s="33">
        <f t="shared" si="222"/>
        <v>5</v>
      </c>
      <c r="H620" s="20">
        <v>5</v>
      </c>
      <c r="I620" s="20"/>
      <c r="J620" s="20"/>
      <c r="K620" s="20"/>
      <c r="L620" s="20"/>
      <c r="M620" s="20"/>
      <c r="N620" s="20"/>
      <c r="O620" s="20"/>
      <c r="P620" s="20"/>
      <c r="Q620" s="20"/>
      <c r="R620" s="20"/>
      <c r="S620" s="20"/>
      <c r="T620" s="20"/>
      <c r="U620" s="215" t="s">
        <v>781</v>
      </c>
      <c r="V620" s="66">
        <f t="shared" si="219"/>
        <v>250</v>
      </c>
      <c r="W620" s="66">
        <f t="shared" si="220"/>
        <v>3499.4999999999995</v>
      </c>
    </row>
    <row r="621" spans="1:23" s="47" customFormat="1" ht="15" customHeight="1">
      <c r="A621" s="217">
        <v>108</v>
      </c>
      <c r="B621" s="216" t="s">
        <v>729</v>
      </c>
      <c r="C621" s="215">
        <v>50</v>
      </c>
      <c r="D621" s="214" t="s">
        <v>753</v>
      </c>
      <c r="E621" s="187">
        <v>49</v>
      </c>
      <c r="F621" s="34">
        <f t="shared" si="221"/>
        <v>42</v>
      </c>
      <c r="G621" s="33">
        <f t="shared" si="222"/>
        <v>8</v>
      </c>
      <c r="H621" s="20">
        <v>8</v>
      </c>
      <c r="I621" s="20"/>
      <c r="J621" s="20"/>
      <c r="K621" s="20"/>
      <c r="L621" s="20"/>
      <c r="M621" s="20"/>
      <c r="N621" s="20"/>
      <c r="O621" s="20"/>
      <c r="P621" s="20"/>
      <c r="Q621" s="20"/>
      <c r="R621" s="20"/>
      <c r="S621" s="20"/>
      <c r="T621" s="20"/>
      <c r="U621" s="215" t="s">
        <v>781</v>
      </c>
      <c r="V621" s="66">
        <f t="shared" si="219"/>
        <v>400</v>
      </c>
      <c r="W621" s="66">
        <f t="shared" si="220"/>
        <v>2450</v>
      </c>
    </row>
    <row r="622" spans="1:23" s="47" customFormat="1" ht="15" customHeight="1">
      <c r="A622" s="217">
        <v>109</v>
      </c>
      <c r="B622" s="216" t="s">
        <v>729</v>
      </c>
      <c r="C622" s="215">
        <v>50</v>
      </c>
      <c r="D622" s="214" t="s">
        <v>754</v>
      </c>
      <c r="E622" s="187">
        <v>49</v>
      </c>
      <c r="F622" s="34">
        <f t="shared" si="221"/>
        <v>42</v>
      </c>
      <c r="G622" s="33">
        <f t="shared" si="222"/>
        <v>8</v>
      </c>
      <c r="H622" s="20">
        <v>8</v>
      </c>
      <c r="I622" s="20"/>
      <c r="J622" s="20"/>
      <c r="K622" s="20"/>
      <c r="L622" s="20"/>
      <c r="M622" s="20"/>
      <c r="N622" s="20"/>
      <c r="O622" s="20"/>
      <c r="P622" s="20"/>
      <c r="Q622" s="20"/>
      <c r="R622" s="20"/>
      <c r="S622" s="20"/>
      <c r="T622" s="20"/>
      <c r="U622" s="215" t="s">
        <v>781</v>
      </c>
      <c r="V622" s="66">
        <f t="shared" si="219"/>
        <v>400</v>
      </c>
      <c r="W622" s="66">
        <f t="shared" si="220"/>
        <v>2450</v>
      </c>
    </row>
    <row r="623" spans="1:23" s="47" customFormat="1" ht="15" customHeight="1">
      <c r="A623" s="217">
        <v>110</v>
      </c>
      <c r="B623" s="216" t="s">
        <v>729</v>
      </c>
      <c r="C623" s="215">
        <v>50</v>
      </c>
      <c r="D623" s="214" t="s">
        <v>755</v>
      </c>
      <c r="E623" s="187">
        <v>49</v>
      </c>
      <c r="F623" s="34">
        <f t="shared" si="221"/>
        <v>40</v>
      </c>
      <c r="G623" s="33">
        <f t="shared" si="222"/>
        <v>10</v>
      </c>
      <c r="H623" s="20">
        <v>10</v>
      </c>
      <c r="I623" s="20"/>
      <c r="J623" s="20"/>
      <c r="K623" s="20"/>
      <c r="L623" s="20"/>
      <c r="M623" s="20"/>
      <c r="N623" s="20"/>
      <c r="O623" s="20"/>
      <c r="P623" s="20"/>
      <c r="Q623" s="20"/>
      <c r="R623" s="20"/>
      <c r="S623" s="20"/>
      <c r="T623" s="20"/>
      <c r="U623" s="215" t="s">
        <v>781</v>
      </c>
      <c r="V623" s="66">
        <f t="shared" si="219"/>
        <v>500</v>
      </c>
      <c r="W623" s="66">
        <f t="shared" si="220"/>
        <v>2450</v>
      </c>
    </row>
    <row r="624" spans="1:23" s="47" customFormat="1" ht="15" customHeight="1">
      <c r="A624" s="217">
        <v>111</v>
      </c>
      <c r="B624" s="216" t="s">
        <v>729</v>
      </c>
      <c r="C624" s="215">
        <v>50</v>
      </c>
      <c r="D624" s="214" t="s">
        <v>756</v>
      </c>
      <c r="E624" s="187">
        <v>49</v>
      </c>
      <c r="F624" s="34">
        <f t="shared" si="221"/>
        <v>40</v>
      </c>
      <c r="G624" s="33">
        <f t="shared" si="222"/>
        <v>10</v>
      </c>
      <c r="H624" s="20">
        <v>10</v>
      </c>
      <c r="I624" s="20"/>
      <c r="J624" s="20"/>
      <c r="K624" s="20"/>
      <c r="L624" s="20"/>
      <c r="M624" s="20"/>
      <c r="N624" s="20"/>
      <c r="O624" s="20"/>
      <c r="P624" s="20"/>
      <c r="Q624" s="20"/>
      <c r="R624" s="20"/>
      <c r="S624" s="20"/>
      <c r="T624" s="20"/>
      <c r="U624" s="215" t="s">
        <v>781</v>
      </c>
      <c r="V624" s="66">
        <f t="shared" si="219"/>
        <v>500</v>
      </c>
      <c r="W624" s="66">
        <f t="shared" si="220"/>
        <v>2450</v>
      </c>
    </row>
    <row r="625" spans="1:23" s="47" customFormat="1" ht="15" customHeight="1">
      <c r="A625" s="217">
        <v>112</v>
      </c>
      <c r="B625" s="216" t="s">
        <v>729</v>
      </c>
      <c r="C625" s="215">
        <v>50</v>
      </c>
      <c r="D625" s="214" t="s">
        <v>757</v>
      </c>
      <c r="E625" s="187">
        <v>49</v>
      </c>
      <c r="F625" s="34">
        <f t="shared" si="221"/>
        <v>32</v>
      </c>
      <c r="G625" s="33">
        <f t="shared" si="222"/>
        <v>18</v>
      </c>
      <c r="H625" s="20">
        <v>18</v>
      </c>
      <c r="I625" s="20"/>
      <c r="J625" s="20"/>
      <c r="K625" s="20"/>
      <c r="L625" s="20"/>
      <c r="M625" s="20"/>
      <c r="N625" s="20"/>
      <c r="O625" s="20"/>
      <c r="P625" s="20"/>
      <c r="Q625" s="20"/>
      <c r="R625" s="20"/>
      <c r="S625" s="20"/>
      <c r="T625" s="20"/>
      <c r="U625" s="215" t="s">
        <v>781</v>
      </c>
      <c r="V625" s="66">
        <f t="shared" si="219"/>
        <v>900</v>
      </c>
      <c r="W625" s="66">
        <f t="shared" si="220"/>
        <v>2450</v>
      </c>
    </row>
    <row r="626" spans="1:23" s="47" customFormat="1" ht="15" customHeight="1">
      <c r="A626" s="217">
        <v>113</v>
      </c>
      <c r="B626" s="216" t="s">
        <v>729</v>
      </c>
      <c r="C626" s="215">
        <v>50</v>
      </c>
      <c r="D626" s="214" t="s">
        <v>758</v>
      </c>
      <c r="E626" s="187">
        <v>49</v>
      </c>
      <c r="F626" s="34">
        <f t="shared" si="221"/>
        <v>32</v>
      </c>
      <c r="G626" s="33">
        <f t="shared" si="222"/>
        <v>18</v>
      </c>
      <c r="H626" s="20">
        <v>18</v>
      </c>
      <c r="I626" s="20"/>
      <c r="J626" s="20"/>
      <c r="K626" s="20"/>
      <c r="L626" s="20"/>
      <c r="M626" s="20"/>
      <c r="N626" s="20"/>
      <c r="O626" s="20"/>
      <c r="P626" s="20"/>
      <c r="Q626" s="20"/>
      <c r="R626" s="20"/>
      <c r="S626" s="20"/>
      <c r="T626" s="20"/>
      <c r="U626" s="215" t="s">
        <v>781</v>
      </c>
      <c r="V626" s="66">
        <f t="shared" si="219"/>
        <v>900</v>
      </c>
      <c r="W626" s="66">
        <f t="shared" si="220"/>
        <v>2450</v>
      </c>
    </row>
    <row r="627" spans="1:23" s="47" customFormat="1" ht="15" customHeight="1">
      <c r="A627" s="217">
        <v>114</v>
      </c>
      <c r="B627" s="216" t="s">
        <v>729</v>
      </c>
      <c r="C627" s="215">
        <v>50</v>
      </c>
      <c r="D627" s="214" t="s">
        <v>759</v>
      </c>
      <c r="E627" s="187">
        <v>49</v>
      </c>
      <c r="F627" s="34">
        <f t="shared" si="221"/>
        <v>40</v>
      </c>
      <c r="G627" s="33">
        <f t="shared" si="222"/>
        <v>10</v>
      </c>
      <c r="H627" s="20">
        <v>10</v>
      </c>
      <c r="I627" s="20"/>
      <c r="J627" s="20"/>
      <c r="K627" s="20"/>
      <c r="L627" s="20"/>
      <c r="M627" s="20"/>
      <c r="N627" s="20"/>
      <c r="O627" s="20"/>
      <c r="P627" s="20"/>
      <c r="Q627" s="20"/>
      <c r="R627" s="20"/>
      <c r="S627" s="20"/>
      <c r="T627" s="20"/>
      <c r="U627" s="215" t="s">
        <v>781</v>
      </c>
      <c r="V627" s="66">
        <f t="shared" si="219"/>
        <v>500</v>
      </c>
      <c r="W627" s="66">
        <f t="shared" si="220"/>
        <v>2450</v>
      </c>
    </row>
    <row r="628" spans="1:23" s="47" customFormat="1" ht="15" customHeight="1">
      <c r="A628" s="217">
        <v>115</v>
      </c>
      <c r="B628" s="216" t="s">
        <v>729</v>
      </c>
      <c r="C628" s="215">
        <v>50</v>
      </c>
      <c r="D628" s="214" t="s">
        <v>760</v>
      </c>
      <c r="E628" s="187">
        <v>49</v>
      </c>
      <c r="F628" s="34">
        <f t="shared" si="221"/>
        <v>40</v>
      </c>
      <c r="G628" s="33">
        <f t="shared" si="222"/>
        <v>10</v>
      </c>
      <c r="H628" s="20">
        <v>10</v>
      </c>
      <c r="I628" s="20"/>
      <c r="J628" s="20"/>
      <c r="K628" s="20"/>
      <c r="L628" s="20"/>
      <c r="M628" s="20"/>
      <c r="N628" s="20"/>
      <c r="O628" s="20"/>
      <c r="P628" s="20"/>
      <c r="Q628" s="20"/>
      <c r="R628" s="20"/>
      <c r="S628" s="20"/>
      <c r="T628" s="20"/>
      <c r="U628" s="215" t="s">
        <v>781</v>
      </c>
      <c r="V628" s="66">
        <f t="shared" si="219"/>
        <v>500</v>
      </c>
      <c r="W628" s="66">
        <f t="shared" si="220"/>
        <v>2450</v>
      </c>
    </row>
    <row r="629" spans="1:23" s="47" customFormat="1" ht="15" customHeight="1">
      <c r="A629" s="217">
        <v>116</v>
      </c>
      <c r="B629" s="216" t="s">
        <v>729</v>
      </c>
      <c r="C629" s="215">
        <v>50</v>
      </c>
      <c r="D629" s="214" t="s">
        <v>761</v>
      </c>
      <c r="E629" s="187">
        <v>49</v>
      </c>
      <c r="F629" s="34">
        <f t="shared" si="221"/>
        <v>40</v>
      </c>
      <c r="G629" s="33">
        <f t="shared" si="222"/>
        <v>10</v>
      </c>
      <c r="H629" s="20">
        <v>10</v>
      </c>
      <c r="I629" s="20"/>
      <c r="J629" s="20"/>
      <c r="K629" s="20"/>
      <c r="L629" s="20"/>
      <c r="M629" s="20"/>
      <c r="N629" s="20"/>
      <c r="O629" s="20"/>
      <c r="P629" s="20"/>
      <c r="Q629" s="20"/>
      <c r="R629" s="20"/>
      <c r="S629" s="20"/>
      <c r="T629" s="20"/>
      <c r="U629" s="215" t="s">
        <v>781</v>
      </c>
      <c r="V629" s="66">
        <f t="shared" si="219"/>
        <v>500</v>
      </c>
      <c r="W629" s="66">
        <f t="shared" si="220"/>
        <v>2450</v>
      </c>
    </row>
    <row r="630" spans="1:23" s="47" customFormat="1" ht="15" customHeight="1">
      <c r="A630" s="217">
        <v>117</v>
      </c>
      <c r="B630" s="216" t="s">
        <v>729</v>
      </c>
      <c r="C630" s="215">
        <v>15</v>
      </c>
      <c r="D630" s="214" t="s">
        <v>762</v>
      </c>
      <c r="E630" s="187">
        <v>49</v>
      </c>
      <c r="F630" s="34">
        <f t="shared" si="221"/>
        <v>12</v>
      </c>
      <c r="G630" s="33">
        <f t="shared" si="222"/>
        <v>3</v>
      </c>
      <c r="H630" s="20">
        <v>3</v>
      </c>
      <c r="I630" s="20"/>
      <c r="J630" s="20"/>
      <c r="K630" s="20"/>
      <c r="L630" s="20"/>
      <c r="M630" s="20"/>
      <c r="N630" s="20"/>
      <c r="O630" s="20"/>
      <c r="P630" s="20"/>
      <c r="Q630" s="20"/>
      <c r="R630" s="20"/>
      <c r="S630" s="20"/>
      <c r="T630" s="20"/>
      <c r="U630" s="215" t="s">
        <v>781</v>
      </c>
      <c r="V630" s="66">
        <f t="shared" si="219"/>
        <v>45</v>
      </c>
      <c r="W630" s="66">
        <f t="shared" si="220"/>
        <v>735</v>
      </c>
    </row>
    <row r="631" spans="1:23" s="47" customFormat="1" ht="15" customHeight="1">
      <c r="A631" s="217">
        <v>118</v>
      </c>
      <c r="B631" s="216" t="s">
        <v>729</v>
      </c>
      <c r="C631" s="215">
        <v>10</v>
      </c>
      <c r="D631" s="214" t="s">
        <v>763</v>
      </c>
      <c r="E631" s="187">
        <v>49</v>
      </c>
      <c r="F631" s="34">
        <f t="shared" si="221"/>
        <v>10</v>
      </c>
      <c r="G631" s="33">
        <f t="shared" si="222"/>
        <v>0</v>
      </c>
      <c r="H631" s="20" t="s">
        <v>1048</v>
      </c>
      <c r="I631" s="20"/>
      <c r="J631" s="20"/>
      <c r="K631" s="20"/>
      <c r="L631" s="20"/>
      <c r="M631" s="20"/>
      <c r="N631" s="20"/>
      <c r="O631" s="20"/>
      <c r="P631" s="20"/>
      <c r="Q631" s="20"/>
      <c r="R631" s="20"/>
      <c r="S631" s="20"/>
      <c r="T631" s="20"/>
      <c r="U631" s="215" t="s">
        <v>781</v>
      </c>
      <c r="V631" s="66">
        <f t="shared" si="219"/>
        <v>0</v>
      </c>
      <c r="W631" s="66">
        <f t="shared" si="220"/>
        <v>490</v>
      </c>
    </row>
    <row r="632" spans="1:23" s="47" customFormat="1" ht="15" customHeight="1">
      <c r="A632" s="217">
        <v>119</v>
      </c>
      <c r="B632" s="216" t="s">
        <v>729</v>
      </c>
      <c r="C632" s="215">
        <v>15</v>
      </c>
      <c r="D632" s="214" t="s">
        <v>764</v>
      </c>
      <c r="E632" s="187">
        <v>49</v>
      </c>
      <c r="F632" s="34">
        <f t="shared" si="221"/>
        <v>15</v>
      </c>
      <c r="G632" s="33">
        <f t="shared" si="222"/>
        <v>0</v>
      </c>
      <c r="H632" s="20" t="s">
        <v>1048</v>
      </c>
      <c r="I632" s="20"/>
      <c r="J632" s="20"/>
      <c r="K632" s="20"/>
      <c r="L632" s="20"/>
      <c r="M632" s="20"/>
      <c r="N632" s="20"/>
      <c r="O632" s="20"/>
      <c r="P632" s="20"/>
      <c r="Q632" s="20"/>
      <c r="R632" s="20"/>
      <c r="S632" s="20"/>
      <c r="T632" s="20"/>
      <c r="U632" s="215" t="s">
        <v>781</v>
      </c>
      <c r="V632" s="66">
        <f t="shared" si="219"/>
        <v>0</v>
      </c>
      <c r="W632" s="66">
        <f t="shared" si="220"/>
        <v>735</v>
      </c>
    </row>
    <row r="633" spans="1:23" s="47" customFormat="1" ht="15" customHeight="1">
      <c r="A633" s="217">
        <v>120</v>
      </c>
      <c r="B633" s="216" t="s">
        <v>729</v>
      </c>
      <c r="C633" s="215">
        <v>15</v>
      </c>
      <c r="D633" s="214" t="s">
        <v>765</v>
      </c>
      <c r="E633" s="187">
        <v>49</v>
      </c>
      <c r="F633" s="34">
        <f t="shared" si="221"/>
        <v>15</v>
      </c>
      <c r="G633" s="33">
        <f t="shared" si="222"/>
        <v>0</v>
      </c>
      <c r="H633" s="20" t="s">
        <v>1048</v>
      </c>
      <c r="I633" s="20"/>
      <c r="J633" s="20"/>
      <c r="K633" s="20"/>
      <c r="L633" s="20"/>
      <c r="M633" s="20"/>
      <c r="N633" s="20"/>
      <c r="O633" s="20"/>
      <c r="P633" s="20"/>
      <c r="Q633" s="20"/>
      <c r="R633" s="20"/>
      <c r="S633" s="20"/>
      <c r="T633" s="20"/>
      <c r="U633" s="215" t="s">
        <v>781</v>
      </c>
      <c r="V633" s="66">
        <f t="shared" si="219"/>
        <v>0</v>
      </c>
      <c r="W633" s="66">
        <f t="shared" si="220"/>
        <v>735</v>
      </c>
    </row>
    <row r="634" spans="1:23" s="47" customFormat="1" ht="15" customHeight="1">
      <c r="A634" s="217">
        <v>121</v>
      </c>
      <c r="B634" s="216" t="s">
        <v>729</v>
      </c>
      <c r="C634" s="215">
        <v>15</v>
      </c>
      <c r="D634" s="214" t="s">
        <v>766</v>
      </c>
      <c r="E634" s="187">
        <v>49</v>
      </c>
      <c r="F634" s="34">
        <f t="shared" si="221"/>
        <v>15</v>
      </c>
      <c r="G634" s="33">
        <f t="shared" si="222"/>
        <v>0</v>
      </c>
      <c r="H634" s="20"/>
      <c r="I634" s="20"/>
      <c r="J634" s="20"/>
      <c r="K634" s="20"/>
      <c r="L634" s="20"/>
      <c r="M634" s="20"/>
      <c r="N634" s="20"/>
      <c r="O634" s="20"/>
      <c r="P634" s="20"/>
      <c r="Q634" s="20"/>
      <c r="R634" s="20"/>
      <c r="S634" s="20"/>
      <c r="T634" s="20"/>
      <c r="U634" s="215" t="s">
        <v>781</v>
      </c>
      <c r="V634" s="66">
        <f t="shared" si="219"/>
        <v>0</v>
      </c>
      <c r="W634" s="66">
        <f t="shared" si="220"/>
        <v>735</v>
      </c>
    </row>
    <row r="635" spans="1:23" s="47" customFormat="1" ht="15" customHeight="1">
      <c r="A635" s="217">
        <v>122</v>
      </c>
      <c r="B635" s="216" t="s">
        <v>729</v>
      </c>
      <c r="C635" s="215">
        <v>15</v>
      </c>
      <c r="D635" s="214" t="s">
        <v>767</v>
      </c>
      <c r="E635" s="187">
        <v>49</v>
      </c>
      <c r="F635" s="34">
        <f t="shared" si="221"/>
        <v>15</v>
      </c>
      <c r="G635" s="33">
        <f t="shared" si="222"/>
        <v>0</v>
      </c>
      <c r="H635" s="20"/>
      <c r="I635" s="20"/>
      <c r="J635" s="20"/>
      <c r="K635" s="20"/>
      <c r="L635" s="20"/>
      <c r="M635" s="20"/>
      <c r="N635" s="20"/>
      <c r="O635" s="20"/>
      <c r="P635" s="20"/>
      <c r="Q635" s="20"/>
      <c r="R635" s="20"/>
      <c r="S635" s="20"/>
      <c r="T635" s="20"/>
      <c r="U635" s="215" t="s">
        <v>781</v>
      </c>
      <c r="V635" s="66">
        <f t="shared" si="219"/>
        <v>0</v>
      </c>
      <c r="W635" s="66">
        <f t="shared" si="220"/>
        <v>735</v>
      </c>
    </row>
    <row r="636" spans="1:23" s="47" customFormat="1" ht="15" customHeight="1">
      <c r="A636" s="217">
        <v>123</v>
      </c>
      <c r="B636" s="216" t="s">
        <v>729</v>
      </c>
      <c r="C636" s="215">
        <v>15</v>
      </c>
      <c r="D636" s="214" t="s">
        <v>768</v>
      </c>
      <c r="E636" s="187">
        <v>49</v>
      </c>
      <c r="F636" s="34">
        <f t="shared" si="221"/>
        <v>15</v>
      </c>
      <c r="G636" s="33">
        <f t="shared" si="222"/>
        <v>0</v>
      </c>
      <c r="H636" s="20"/>
      <c r="I636" s="20"/>
      <c r="J636" s="20"/>
      <c r="K636" s="20"/>
      <c r="L636" s="20"/>
      <c r="M636" s="20"/>
      <c r="N636" s="20"/>
      <c r="O636" s="20"/>
      <c r="P636" s="20"/>
      <c r="Q636" s="20"/>
      <c r="R636" s="20"/>
      <c r="S636" s="20"/>
      <c r="T636" s="20"/>
      <c r="U636" s="215" t="s">
        <v>781</v>
      </c>
      <c r="V636" s="66">
        <f t="shared" si="219"/>
        <v>0</v>
      </c>
      <c r="W636" s="66">
        <f t="shared" si="220"/>
        <v>735</v>
      </c>
    </row>
    <row r="637" spans="1:23" s="47" customFormat="1" ht="15" customHeight="1">
      <c r="A637" s="217">
        <v>124</v>
      </c>
      <c r="B637" s="216" t="s">
        <v>729</v>
      </c>
      <c r="C637" s="215">
        <v>5</v>
      </c>
      <c r="D637" s="214" t="s">
        <v>769</v>
      </c>
      <c r="E637" s="187">
        <v>49</v>
      </c>
      <c r="F637" s="34">
        <f t="shared" si="221"/>
        <v>5</v>
      </c>
      <c r="G637" s="33">
        <f t="shared" si="222"/>
        <v>0</v>
      </c>
      <c r="H637" s="20"/>
      <c r="I637" s="20"/>
      <c r="J637" s="20"/>
      <c r="K637" s="20"/>
      <c r="L637" s="20"/>
      <c r="M637" s="20"/>
      <c r="N637" s="20"/>
      <c r="O637" s="20"/>
      <c r="P637" s="20"/>
      <c r="Q637" s="20"/>
      <c r="R637" s="20"/>
      <c r="S637" s="20"/>
      <c r="T637" s="20"/>
      <c r="U637" s="215" t="s">
        <v>781</v>
      </c>
      <c r="V637" s="66">
        <f t="shared" si="219"/>
        <v>0</v>
      </c>
      <c r="W637" s="66">
        <f t="shared" si="220"/>
        <v>245</v>
      </c>
    </row>
    <row r="638" spans="1:23" s="47" customFormat="1" ht="15" customHeight="1">
      <c r="A638" s="217">
        <v>125</v>
      </c>
      <c r="B638" s="216" t="s">
        <v>729</v>
      </c>
      <c r="C638" s="215">
        <v>10</v>
      </c>
      <c r="D638" s="214" t="s">
        <v>770</v>
      </c>
      <c r="E638" s="187">
        <v>49</v>
      </c>
      <c r="F638" s="34">
        <f t="shared" si="221"/>
        <v>10</v>
      </c>
      <c r="G638" s="33">
        <f t="shared" si="222"/>
        <v>0</v>
      </c>
      <c r="H638" s="20"/>
      <c r="I638" s="20"/>
      <c r="J638" s="20"/>
      <c r="K638" s="20"/>
      <c r="L638" s="20"/>
      <c r="M638" s="20"/>
      <c r="N638" s="20"/>
      <c r="O638" s="20"/>
      <c r="P638" s="20"/>
      <c r="Q638" s="20"/>
      <c r="R638" s="20"/>
      <c r="S638" s="20"/>
      <c r="T638" s="20"/>
      <c r="U638" s="215" t="s">
        <v>781</v>
      </c>
      <c r="V638" s="66">
        <f t="shared" si="219"/>
        <v>0</v>
      </c>
      <c r="W638" s="66">
        <f t="shared" si="220"/>
        <v>490</v>
      </c>
    </row>
    <row r="639" spans="1:23" s="47" customFormat="1" ht="15" customHeight="1">
      <c r="A639" s="217">
        <v>126</v>
      </c>
      <c r="B639" s="216" t="s">
        <v>729</v>
      </c>
      <c r="C639" s="215">
        <v>10</v>
      </c>
      <c r="D639" s="214" t="s">
        <v>771</v>
      </c>
      <c r="E639" s="187">
        <v>49</v>
      </c>
      <c r="F639" s="34">
        <f t="shared" si="221"/>
        <v>10</v>
      </c>
      <c r="G639" s="33">
        <f t="shared" si="222"/>
        <v>0</v>
      </c>
      <c r="H639" s="20"/>
      <c r="I639" s="20"/>
      <c r="J639" s="20"/>
      <c r="K639" s="20"/>
      <c r="L639" s="20"/>
      <c r="M639" s="20"/>
      <c r="N639" s="20"/>
      <c r="O639" s="20"/>
      <c r="P639" s="20"/>
      <c r="Q639" s="20"/>
      <c r="R639" s="20"/>
      <c r="S639" s="20"/>
      <c r="T639" s="20"/>
      <c r="U639" s="215" t="s">
        <v>781</v>
      </c>
      <c r="V639" s="66">
        <f t="shared" si="219"/>
        <v>0</v>
      </c>
      <c r="W639" s="66">
        <f t="shared" si="220"/>
        <v>490</v>
      </c>
    </row>
    <row r="640" spans="1:23" s="47" customFormat="1" ht="15" customHeight="1">
      <c r="A640" s="217">
        <v>127</v>
      </c>
      <c r="B640" s="216" t="s">
        <v>729</v>
      </c>
      <c r="C640" s="215">
        <v>10</v>
      </c>
      <c r="D640" s="214" t="s">
        <v>772</v>
      </c>
      <c r="E640" s="187">
        <v>49</v>
      </c>
      <c r="F640" s="34">
        <f t="shared" si="221"/>
        <v>10</v>
      </c>
      <c r="G640" s="33">
        <f t="shared" si="222"/>
        <v>0</v>
      </c>
      <c r="H640" s="20"/>
      <c r="I640" s="20"/>
      <c r="J640" s="20"/>
      <c r="K640" s="20"/>
      <c r="L640" s="20"/>
      <c r="M640" s="20"/>
      <c r="N640" s="20"/>
      <c r="O640" s="20"/>
      <c r="P640" s="20"/>
      <c r="Q640" s="20"/>
      <c r="R640" s="20"/>
      <c r="S640" s="20"/>
      <c r="T640" s="20"/>
      <c r="U640" s="215" t="s">
        <v>781</v>
      </c>
      <c r="V640" s="66">
        <f t="shared" si="219"/>
        <v>0</v>
      </c>
      <c r="W640" s="66">
        <f t="shared" si="220"/>
        <v>490</v>
      </c>
    </row>
    <row r="641" spans="1:23" s="47" customFormat="1" ht="15" customHeight="1">
      <c r="A641" s="217">
        <v>128</v>
      </c>
      <c r="B641" s="216" t="s">
        <v>729</v>
      </c>
      <c r="C641" s="215">
        <v>5</v>
      </c>
      <c r="D641" s="214" t="s">
        <v>773</v>
      </c>
      <c r="E641" s="187">
        <v>49</v>
      </c>
      <c r="F641" s="34">
        <f t="shared" si="221"/>
        <v>5</v>
      </c>
      <c r="G641" s="33">
        <f t="shared" si="222"/>
        <v>0</v>
      </c>
      <c r="H641" s="20"/>
      <c r="I641" s="20"/>
      <c r="J641" s="20"/>
      <c r="K641" s="20"/>
      <c r="L641" s="20"/>
      <c r="M641" s="20"/>
      <c r="N641" s="20"/>
      <c r="O641" s="20"/>
      <c r="P641" s="20"/>
      <c r="Q641" s="20"/>
      <c r="R641" s="20"/>
      <c r="S641" s="20"/>
      <c r="T641" s="20"/>
      <c r="U641" s="215" t="s">
        <v>781</v>
      </c>
      <c r="V641" s="66">
        <f t="shared" si="219"/>
        <v>0</v>
      </c>
      <c r="W641" s="66">
        <f t="shared" si="220"/>
        <v>245</v>
      </c>
    </row>
    <row r="642" spans="1:23" s="47" customFormat="1" ht="15" customHeight="1">
      <c r="A642" s="217">
        <v>129</v>
      </c>
      <c r="B642" s="216" t="s">
        <v>729</v>
      </c>
      <c r="C642" s="215">
        <v>15</v>
      </c>
      <c r="D642" s="214" t="s">
        <v>774</v>
      </c>
      <c r="E642" s="187">
        <v>49</v>
      </c>
      <c r="F642" s="34">
        <f t="shared" si="221"/>
        <v>15</v>
      </c>
      <c r="G642" s="33">
        <f t="shared" si="222"/>
        <v>0</v>
      </c>
      <c r="H642" s="20"/>
      <c r="I642" s="20"/>
      <c r="J642" s="20"/>
      <c r="K642" s="20"/>
      <c r="L642" s="20"/>
      <c r="M642" s="20"/>
      <c r="N642" s="20"/>
      <c r="O642" s="20"/>
      <c r="P642" s="20"/>
      <c r="Q642" s="20"/>
      <c r="R642" s="20"/>
      <c r="S642" s="20"/>
      <c r="T642" s="20"/>
      <c r="U642" s="215" t="s">
        <v>781</v>
      </c>
      <c r="V642" s="66">
        <f t="shared" si="219"/>
        <v>0</v>
      </c>
      <c r="W642" s="66">
        <f t="shared" si="220"/>
        <v>735</v>
      </c>
    </row>
    <row r="643" spans="1:23" s="47" customFormat="1" ht="15" customHeight="1">
      <c r="A643" s="217">
        <v>130</v>
      </c>
      <c r="B643" s="216" t="s">
        <v>729</v>
      </c>
      <c r="C643" s="215">
        <v>5</v>
      </c>
      <c r="D643" s="214" t="s">
        <v>775</v>
      </c>
      <c r="E643" s="187">
        <v>49</v>
      </c>
      <c r="F643" s="34">
        <f t="shared" si="221"/>
        <v>5</v>
      </c>
      <c r="G643" s="33">
        <f t="shared" si="222"/>
        <v>0</v>
      </c>
      <c r="H643" s="20"/>
      <c r="I643" s="20"/>
      <c r="J643" s="20"/>
      <c r="K643" s="20"/>
      <c r="L643" s="20"/>
      <c r="M643" s="20"/>
      <c r="N643" s="20"/>
      <c r="O643" s="20"/>
      <c r="P643" s="20"/>
      <c r="Q643" s="20"/>
      <c r="R643" s="20"/>
      <c r="S643" s="20"/>
      <c r="T643" s="20"/>
      <c r="U643" s="215" t="s">
        <v>781</v>
      </c>
      <c r="V643" s="66">
        <f t="shared" si="219"/>
        <v>0</v>
      </c>
      <c r="W643" s="66">
        <f t="shared" si="220"/>
        <v>245</v>
      </c>
    </row>
    <row r="644" spans="1:23" s="47" customFormat="1" ht="15" customHeight="1">
      <c r="A644" s="217">
        <v>131</v>
      </c>
      <c r="B644" s="216" t="s">
        <v>729</v>
      </c>
      <c r="C644" s="215">
        <v>15</v>
      </c>
      <c r="D644" s="214" t="s">
        <v>776</v>
      </c>
      <c r="E644" s="187">
        <v>49</v>
      </c>
      <c r="F644" s="34">
        <f t="shared" si="221"/>
        <v>15</v>
      </c>
      <c r="G644" s="33">
        <f t="shared" si="222"/>
        <v>0</v>
      </c>
      <c r="H644" s="20"/>
      <c r="I644" s="20"/>
      <c r="J644" s="20"/>
      <c r="K644" s="20"/>
      <c r="L644" s="20"/>
      <c r="M644" s="20"/>
      <c r="N644" s="20"/>
      <c r="O644" s="20"/>
      <c r="P644" s="20"/>
      <c r="Q644" s="20"/>
      <c r="R644" s="20"/>
      <c r="S644" s="20"/>
      <c r="T644" s="20"/>
      <c r="U644" s="215" t="s">
        <v>781</v>
      </c>
      <c r="V644" s="66">
        <f t="shared" si="219"/>
        <v>0</v>
      </c>
      <c r="W644" s="66">
        <f t="shared" si="220"/>
        <v>735</v>
      </c>
    </row>
    <row r="645" spans="1:23" s="47" customFormat="1" ht="15" customHeight="1">
      <c r="A645" s="217">
        <v>132</v>
      </c>
      <c r="B645" s="216" t="s">
        <v>729</v>
      </c>
      <c r="C645" s="215">
        <v>15</v>
      </c>
      <c r="D645" s="214" t="s">
        <v>777</v>
      </c>
      <c r="E645" s="187">
        <v>49</v>
      </c>
      <c r="F645" s="34">
        <f t="shared" si="221"/>
        <v>15</v>
      </c>
      <c r="G645" s="33">
        <f t="shared" si="222"/>
        <v>0</v>
      </c>
      <c r="H645" s="20"/>
      <c r="I645" s="20"/>
      <c r="J645" s="20"/>
      <c r="K645" s="20"/>
      <c r="L645" s="20"/>
      <c r="M645" s="20"/>
      <c r="N645" s="20"/>
      <c r="O645" s="20"/>
      <c r="P645" s="20"/>
      <c r="Q645" s="20"/>
      <c r="R645" s="20"/>
      <c r="S645" s="20"/>
      <c r="T645" s="20"/>
      <c r="U645" s="215" t="s">
        <v>781</v>
      </c>
      <c r="V645" s="66">
        <f t="shared" si="219"/>
        <v>0</v>
      </c>
      <c r="W645" s="66">
        <f t="shared" si="220"/>
        <v>735</v>
      </c>
    </row>
    <row r="646" spans="1:23" s="47" customFormat="1" ht="15" customHeight="1">
      <c r="A646" s="217">
        <v>133</v>
      </c>
      <c r="B646" s="216" t="s">
        <v>729</v>
      </c>
      <c r="C646" s="215">
        <v>15</v>
      </c>
      <c r="D646" s="214" t="s">
        <v>778</v>
      </c>
      <c r="E646" s="187">
        <v>49</v>
      </c>
      <c r="F646" s="34">
        <f t="shared" si="221"/>
        <v>15</v>
      </c>
      <c r="G646" s="33">
        <f t="shared" si="222"/>
        <v>0</v>
      </c>
      <c r="H646" s="20"/>
      <c r="I646" s="20"/>
      <c r="J646" s="20"/>
      <c r="K646" s="20"/>
      <c r="L646" s="20"/>
      <c r="M646" s="20"/>
      <c r="N646" s="20"/>
      <c r="O646" s="20"/>
      <c r="P646" s="20"/>
      <c r="Q646" s="20"/>
      <c r="R646" s="20"/>
      <c r="S646" s="20"/>
      <c r="T646" s="20"/>
      <c r="U646" s="215" t="s">
        <v>781</v>
      </c>
      <c r="V646" s="66">
        <f t="shared" si="219"/>
        <v>0</v>
      </c>
      <c r="W646" s="66">
        <f t="shared" si="220"/>
        <v>735</v>
      </c>
    </row>
    <row r="647" spans="1:23" s="47" customFormat="1" ht="15" customHeight="1">
      <c r="A647" s="217">
        <v>134</v>
      </c>
      <c r="B647" s="216" t="s">
        <v>729</v>
      </c>
      <c r="C647" s="215">
        <v>5</v>
      </c>
      <c r="D647" s="214" t="s">
        <v>779</v>
      </c>
      <c r="E647" s="187">
        <v>49</v>
      </c>
      <c r="F647" s="34">
        <f t="shared" si="221"/>
        <v>5</v>
      </c>
      <c r="G647" s="33">
        <f t="shared" si="222"/>
        <v>0</v>
      </c>
      <c r="H647" s="20"/>
      <c r="I647" s="20"/>
      <c r="J647" s="20"/>
      <c r="K647" s="20"/>
      <c r="L647" s="20"/>
      <c r="M647" s="20"/>
      <c r="N647" s="20"/>
      <c r="O647" s="20"/>
      <c r="P647" s="20"/>
      <c r="Q647" s="20"/>
      <c r="R647" s="20"/>
      <c r="S647" s="20"/>
      <c r="T647" s="20"/>
      <c r="U647" s="215" t="s">
        <v>781</v>
      </c>
      <c r="V647" s="66">
        <f t="shared" si="219"/>
        <v>0</v>
      </c>
      <c r="W647" s="66">
        <f t="shared" si="220"/>
        <v>245</v>
      </c>
    </row>
    <row r="648" spans="1:23" s="47" customFormat="1" ht="15" customHeight="1">
      <c r="A648" s="217">
        <v>135</v>
      </c>
      <c r="B648" s="216" t="s">
        <v>729</v>
      </c>
      <c r="C648" s="215">
        <v>15</v>
      </c>
      <c r="D648" s="214" t="s">
        <v>780</v>
      </c>
      <c r="E648" s="187">
        <v>49</v>
      </c>
      <c r="F648" s="34">
        <f t="shared" si="221"/>
        <v>15</v>
      </c>
      <c r="G648" s="33">
        <f t="shared" si="222"/>
        <v>0</v>
      </c>
      <c r="H648" s="20"/>
      <c r="I648" s="20"/>
      <c r="J648" s="20"/>
      <c r="K648" s="20"/>
      <c r="L648" s="20"/>
      <c r="M648" s="20"/>
      <c r="N648" s="20"/>
      <c r="O648" s="20"/>
      <c r="P648" s="20"/>
      <c r="Q648" s="20"/>
      <c r="R648" s="20"/>
      <c r="S648" s="20"/>
      <c r="T648" s="20"/>
      <c r="U648" s="215" t="s">
        <v>781</v>
      </c>
      <c r="V648" s="66">
        <f t="shared" si="219"/>
        <v>0</v>
      </c>
      <c r="W648" s="66">
        <f t="shared" si="220"/>
        <v>735</v>
      </c>
    </row>
    <row r="649" spans="1:23" s="47" customFormat="1" ht="15" customHeight="1">
      <c r="A649" s="366" t="s">
        <v>715</v>
      </c>
      <c r="B649" s="367"/>
      <c r="C649" s="367"/>
      <c r="D649" s="368"/>
      <c r="E649" s="224">
        <f>SUM(W650:W661)</f>
        <v>27569.850000000002</v>
      </c>
      <c r="F649" s="20"/>
      <c r="G649" s="77"/>
      <c r="H649" s="20"/>
      <c r="I649" s="20"/>
      <c r="J649" s="20"/>
      <c r="K649" s="20"/>
      <c r="L649" s="20"/>
      <c r="M649" s="20"/>
      <c r="N649" s="20"/>
      <c r="O649" s="20"/>
      <c r="P649" s="20"/>
      <c r="Q649" s="20"/>
      <c r="R649" s="20"/>
      <c r="S649" s="20"/>
      <c r="T649" s="20"/>
      <c r="U649" s="69"/>
      <c r="V649" s="66"/>
      <c r="W649" s="66"/>
    </row>
    <row r="650" spans="1:23" s="47" customFormat="1" ht="15" customHeight="1">
      <c r="A650" s="217">
        <v>137</v>
      </c>
      <c r="B650" s="216" t="s">
        <v>729</v>
      </c>
      <c r="C650" s="215">
        <v>160</v>
      </c>
      <c r="D650" s="214" t="s">
        <v>782</v>
      </c>
      <c r="E650" s="187">
        <v>46.97</v>
      </c>
      <c r="F650" s="34">
        <f t="shared" ref="F650:F661" si="223">C650-G650</f>
        <v>155</v>
      </c>
      <c r="G650" s="33">
        <f t="shared" ref="G650:G661" si="224">SUM( H650:T650)</f>
        <v>5</v>
      </c>
      <c r="H650" s="20">
        <v>5</v>
      </c>
      <c r="I650" s="20"/>
      <c r="J650" s="20"/>
      <c r="K650" s="20"/>
      <c r="L650" s="20"/>
      <c r="M650" s="20"/>
      <c r="N650" s="20"/>
      <c r="O650" s="20"/>
      <c r="P650" s="20"/>
      <c r="Q650" s="20"/>
      <c r="R650" s="20"/>
      <c r="S650" s="20"/>
      <c r="T650" s="20"/>
      <c r="U650" s="116" t="s">
        <v>610</v>
      </c>
      <c r="V650" s="66">
        <f>E650*G650</f>
        <v>234.85</v>
      </c>
      <c r="W650" s="66">
        <f>E650*C650</f>
        <v>7515.2</v>
      </c>
    </row>
    <row r="651" spans="1:23" s="47" customFormat="1" ht="15" customHeight="1">
      <c r="A651" s="217">
        <v>166</v>
      </c>
      <c r="B651" s="216" t="s">
        <v>729</v>
      </c>
      <c r="C651" s="215">
        <v>100</v>
      </c>
      <c r="D651" s="214" t="s">
        <v>783</v>
      </c>
      <c r="E651" s="187">
        <v>7.2</v>
      </c>
      <c r="F651" s="34">
        <f t="shared" si="223"/>
        <v>20</v>
      </c>
      <c r="G651" s="33">
        <f t="shared" si="224"/>
        <v>80</v>
      </c>
      <c r="H651" s="20">
        <v>80</v>
      </c>
      <c r="I651" s="20"/>
      <c r="J651" s="20"/>
      <c r="K651" s="20"/>
      <c r="L651" s="20"/>
      <c r="M651" s="20"/>
      <c r="N651" s="20"/>
      <c r="O651" s="20"/>
      <c r="P651" s="20"/>
      <c r="Q651" s="20"/>
      <c r="R651" s="20"/>
      <c r="S651" s="20"/>
      <c r="T651" s="20"/>
      <c r="U651" s="116" t="s">
        <v>610</v>
      </c>
      <c r="V651" s="66">
        <f t="shared" ref="V651:V661" si="225">E651*G651</f>
        <v>576</v>
      </c>
      <c r="W651" s="66">
        <f t="shared" ref="W651:W661" si="226">E651*C651</f>
        <v>720</v>
      </c>
    </row>
    <row r="652" spans="1:23" s="47" customFormat="1" ht="15" customHeight="1">
      <c r="A652" s="217">
        <v>187</v>
      </c>
      <c r="B652" s="216" t="s">
        <v>729</v>
      </c>
      <c r="C652" s="215">
        <v>10</v>
      </c>
      <c r="D652" s="214" t="s">
        <v>784</v>
      </c>
      <c r="E652" s="187">
        <v>279.89999999999998</v>
      </c>
      <c r="F652" s="34">
        <f t="shared" si="223"/>
        <v>6</v>
      </c>
      <c r="G652" s="33">
        <f t="shared" si="224"/>
        <v>4</v>
      </c>
      <c r="H652" s="20">
        <v>4</v>
      </c>
      <c r="I652" s="20"/>
      <c r="J652" s="20"/>
      <c r="K652" s="20"/>
      <c r="L652" s="20"/>
      <c r="M652" s="20"/>
      <c r="N652" s="20"/>
      <c r="O652" s="20"/>
      <c r="P652" s="20"/>
      <c r="Q652" s="20"/>
      <c r="R652" s="20"/>
      <c r="S652" s="20"/>
      <c r="T652" s="20"/>
      <c r="U652" s="116" t="s">
        <v>794</v>
      </c>
      <c r="V652" s="66">
        <f t="shared" si="225"/>
        <v>1119.5999999999999</v>
      </c>
      <c r="W652" s="66">
        <f t="shared" si="226"/>
        <v>2799</v>
      </c>
    </row>
    <row r="653" spans="1:23" s="47" customFormat="1" ht="15" customHeight="1">
      <c r="A653" s="217">
        <v>188</v>
      </c>
      <c r="B653" s="216" t="s">
        <v>729</v>
      </c>
      <c r="C653" s="215">
        <v>420</v>
      </c>
      <c r="D653" s="214" t="s">
        <v>785</v>
      </c>
      <c r="E653" s="187">
        <v>9.49</v>
      </c>
      <c r="F653" s="34">
        <f t="shared" si="223"/>
        <v>264</v>
      </c>
      <c r="G653" s="33">
        <f t="shared" si="224"/>
        <v>156</v>
      </c>
      <c r="H653" s="20">
        <v>156</v>
      </c>
      <c r="I653" s="20"/>
      <c r="J653" s="20"/>
      <c r="K653" s="20"/>
      <c r="L653" s="20"/>
      <c r="M653" s="20"/>
      <c r="N653" s="20"/>
      <c r="O653" s="20"/>
      <c r="P653" s="20"/>
      <c r="Q653" s="20"/>
      <c r="R653" s="20"/>
      <c r="S653" s="20"/>
      <c r="T653" s="20"/>
      <c r="U653" s="116" t="s">
        <v>610</v>
      </c>
      <c r="V653" s="66">
        <f t="shared" si="225"/>
        <v>1480.44</v>
      </c>
      <c r="W653" s="66">
        <f t="shared" si="226"/>
        <v>3985.8</v>
      </c>
    </row>
    <row r="654" spans="1:23" s="47" customFormat="1" ht="15" customHeight="1">
      <c r="A654" s="217">
        <v>202</v>
      </c>
      <c r="B654" s="216" t="s">
        <v>729</v>
      </c>
      <c r="C654" s="215">
        <v>15</v>
      </c>
      <c r="D654" s="214" t="s">
        <v>786</v>
      </c>
      <c r="E654" s="187">
        <v>3.53</v>
      </c>
      <c r="F654" s="34">
        <f t="shared" si="223"/>
        <v>7</v>
      </c>
      <c r="G654" s="33">
        <f t="shared" si="224"/>
        <v>8</v>
      </c>
      <c r="H654" s="20">
        <v>8</v>
      </c>
      <c r="I654" s="20"/>
      <c r="J654" s="20"/>
      <c r="K654" s="20"/>
      <c r="L654" s="20"/>
      <c r="M654" s="20"/>
      <c r="N654" s="20"/>
      <c r="O654" s="20"/>
      <c r="P654" s="20"/>
      <c r="Q654" s="20"/>
      <c r="R654" s="20"/>
      <c r="S654" s="20"/>
      <c r="T654" s="20"/>
      <c r="U654" s="116" t="s">
        <v>610</v>
      </c>
      <c r="V654" s="66">
        <f t="shared" si="225"/>
        <v>28.24</v>
      </c>
      <c r="W654" s="66">
        <f t="shared" si="226"/>
        <v>52.949999999999996</v>
      </c>
    </row>
    <row r="655" spans="1:23" s="47" customFormat="1" ht="15" customHeight="1">
      <c r="A655" s="217">
        <v>212</v>
      </c>
      <c r="B655" s="216" t="s">
        <v>729</v>
      </c>
      <c r="C655" s="215">
        <v>30</v>
      </c>
      <c r="D655" s="214" t="s">
        <v>787</v>
      </c>
      <c r="E655" s="187">
        <v>9.99</v>
      </c>
      <c r="F655" s="34">
        <f t="shared" si="223"/>
        <v>20</v>
      </c>
      <c r="G655" s="33">
        <f t="shared" si="224"/>
        <v>10</v>
      </c>
      <c r="H655" s="20">
        <v>10</v>
      </c>
      <c r="I655" s="20"/>
      <c r="J655" s="20"/>
      <c r="K655" s="20"/>
      <c r="L655" s="20"/>
      <c r="M655" s="20"/>
      <c r="N655" s="20"/>
      <c r="O655" s="20"/>
      <c r="P655" s="20"/>
      <c r="Q655" s="20"/>
      <c r="R655" s="20"/>
      <c r="S655" s="20"/>
      <c r="T655" s="20"/>
      <c r="U655" s="116" t="s">
        <v>610</v>
      </c>
      <c r="V655" s="66">
        <f t="shared" si="225"/>
        <v>99.9</v>
      </c>
      <c r="W655" s="66">
        <f t="shared" si="226"/>
        <v>299.7</v>
      </c>
    </row>
    <row r="656" spans="1:23" s="47" customFormat="1" ht="15" customHeight="1">
      <c r="A656" s="217">
        <v>236</v>
      </c>
      <c r="B656" s="216" t="s">
        <v>729</v>
      </c>
      <c r="C656" s="215">
        <v>35</v>
      </c>
      <c r="D656" s="214" t="s">
        <v>788</v>
      </c>
      <c r="E656" s="187">
        <v>9.99</v>
      </c>
      <c r="F656" s="34">
        <f t="shared" si="223"/>
        <v>25</v>
      </c>
      <c r="G656" s="33">
        <f t="shared" si="224"/>
        <v>10</v>
      </c>
      <c r="H656" s="20">
        <v>10</v>
      </c>
      <c r="I656" s="20"/>
      <c r="J656" s="20"/>
      <c r="K656" s="20"/>
      <c r="L656" s="20"/>
      <c r="M656" s="20"/>
      <c r="N656" s="20"/>
      <c r="O656" s="20"/>
      <c r="P656" s="20"/>
      <c r="Q656" s="20"/>
      <c r="R656" s="20"/>
      <c r="S656" s="20"/>
      <c r="T656" s="20"/>
      <c r="U656" s="116" t="s">
        <v>610</v>
      </c>
      <c r="V656" s="66">
        <f t="shared" si="225"/>
        <v>99.9</v>
      </c>
      <c r="W656" s="66">
        <f t="shared" si="226"/>
        <v>349.65000000000003</v>
      </c>
    </row>
    <row r="657" spans="1:23" s="47" customFormat="1" ht="15" customHeight="1">
      <c r="A657" s="217">
        <v>241</v>
      </c>
      <c r="B657" s="216" t="s">
        <v>729</v>
      </c>
      <c r="C657" s="215">
        <v>650</v>
      </c>
      <c r="D657" s="214" t="s">
        <v>789</v>
      </c>
      <c r="E657" s="187">
        <v>3.89</v>
      </c>
      <c r="F657" s="34">
        <f t="shared" si="223"/>
        <v>0</v>
      </c>
      <c r="G657" s="33">
        <f t="shared" si="224"/>
        <v>650</v>
      </c>
      <c r="H657" s="20">
        <v>650</v>
      </c>
      <c r="I657" s="20"/>
      <c r="J657" s="20"/>
      <c r="K657" s="20"/>
      <c r="L657" s="20"/>
      <c r="M657" s="20"/>
      <c r="N657" s="20"/>
      <c r="O657" s="20"/>
      <c r="P657" s="20"/>
      <c r="Q657" s="20"/>
      <c r="R657" s="20"/>
      <c r="S657" s="20"/>
      <c r="T657" s="20"/>
      <c r="U657" s="116" t="s">
        <v>795</v>
      </c>
      <c r="V657" s="66">
        <f t="shared" si="225"/>
        <v>2528.5</v>
      </c>
      <c r="W657" s="66">
        <f t="shared" si="226"/>
        <v>2528.5</v>
      </c>
    </row>
    <row r="658" spans="1:23" s="47" customFormat="1" ht="15" customHeight="1">
      <c r="A658" s="217">
        <v>244</v>
      </c>
      <c r="B658" s="216" t="s">
        <v>729</v>
      </c>
      <c r="C658" s="215">
        <v>10</v>
      </c>
      <c r="D658" s="214" t="s">
        <v>790</v>
      </c>
      <c r="E658" s="187">
        <v>451.88</v>
      </c>
      <c r="F658" s="34">
        <f t="shared" si="223"/>
        <v>6</v>
      </c>
      <c r="G658" s="33">
        <f t="shared" si="224"/>
        <v>4</v>
      </c>
      <c r="H658" s="20">
        <v>4</v>
      </c>
      <c r="I658" s="20"/>
      <c r="J658" s="20"/>
      <c r="K658" s="20"/>
      <c r="L658" s="20"/>
      <c r="M658" s="20"/>
      <c r="N658" s="20"/>
      <c r="O658" s="20"/>
      <c r="P658" s="20"/>
      <c r="Q658" s="20"/>
      <c r="R658" s="20"/>
      <c r="S658" s="20"/>
      <c r="T658" s="20"/>
      <c r="U658" s="116" t="s">
        <v>794</v>
      </c>
      <c r="V658" s="66">
        <f t="shared" si="225"/>
        <v>1807.52</v>
      </c>
      <c r="W658" s="66">
        <f t="shared" si="226"/>
        <v>4518.8</v>
      </c>
    </row>
    <row r="659" spans="1:23" s="47" customFormat="1" ht="15" customHeight="1">
      <c r="A659" s="217">
        <v>245</v>
      </c>
      <c r="B659" s="216" t="s">
        <v>729</v>
      </c>
      <c r="C659" s="215">
        <v>350</v>
      </c>
      <c r="D659" s="214" t="s">
        <v>791</v>
      </c>
      <c r="E659" s="187">
        <v>10.71</v>
      </c>
      <c r="F659" s="34">
        <f t="shared" si="223"/>
        <v>208</v>
      </c>
      <c r="G659" s="33">
        <f t="shared" si="224"/>
        <v>142</v>
      </c>
      <c r="H659" s="20">
        <v>142</v>
      </c>
      <c r="I659" s="20"/>
      <c r="J659" s="20"/>
      <c r="K659" s="20"/>
      <c r="L659" s="20"/>
      <c r="M659" s="20"/>
      <c r="N659" s="20"/>
      <c r="O659" s="20"/>
      <c r="P659" s="20"/>
      <c r="Q659" s="20"/>
      <c r="R659" s="20"/>
      <c r="S659" s="20"/>
      <c r="T659" s="20"/>
      <c r="U659" s="116" t="s">
        <v>610</v>
      </c>
      <c r="V659" s="66">
        <f t="shared" si="225"/>
        <v>1520.8200000000002</v>
      </c>
      <c r="W659" s="66">
        <f t="shared" si="226"/>
        <v>3748.5000000000005</v>
      </c>
    </row>
    <row r="660" spans="1:23" s="47" customFormat="1" ht="15" customHeight="1">
      <c r="A660" s="217">
        <v>249</v>
      </c>
      <c r="B660" s="216" t="s">
        <v>729</v>
      </c>
      <c r="C660" s="215">
        <v>10</v>
      </c>
      <c r="D660" s="214" t="s">
        <v>792</v>
      </c>
      <c r="E660" s="187">
        <v>70.12</v>
      </c>
      <c r="F660" s="34">
        <f t="shared" si="223"/>
        <v>8</v>
      </c>
      <c r="G660" s="33">
        <f t="shared" si="224"/>
        <v>2</v>
      </c>
      <c r="H660" s="20">
        <v>2</v>
      </c>
      <c r="I660" s="20"/>
      <c r="J660" s="20"/>
      <c r="K660" s="20"/>
      <c r="L660" s="20"/>
      <c r="M660" s="20"/>
      <c r="N660" s="20"/>
      <c r="O660" s="20"/>
      <c r="P660" s="20"/>
      <c r="Q660" s="20"/>
      <c r="R660" s="20"/>
      <c r="S660" s="20"/>
      <c r="T660" s="20"/>
      <c r="U660" s="116" t="s">
        <v>717</v>
      </c>
      <c r="V660" s="66">
        <f t="shared" si="225"/>
        <v>140.24</v>
      </c>
      <c r="W660" s="66">
        <f t="shared" si="226"/>
        <v>701.2</v>
      </c>
    </row>
    <row r="661" spans="1:23" s="47" customFormat="1" ht="15" customHeight="1">
      <c r="A661" s="217">
        <v>251</v>
      </c>
      <c r="B661" s="216" t="s">
        <v>729</v>
      </c>
      <c r="C661" s="215">
        <v>15</v>
      </c>
      <c r="D661" s="214" t="s">
        <v>793</v>
      </c>
      <c r="E661" s="187">
        <v>23.37</v>
      </c>
      <c r="F661" s="34">
        <f t="shared" si="223"/>
        <v>0</v>
      </c>
      <c r="G661" s="33">
        <f t="shared" si="224"/>
        <v>15</v>
      </c>
      <c r="H661" s="20">
        <v>15</v>
      </c>
      <c r="I661" s="20"/>
      <c r="J661" s="20"/>
      <c r="K661" s="20"/>
      <c r="L661" s="20"/>
      <c r="M661" s="20"/>
      <c r="N661" s="20"/>
      <c r="O661" s="20"/>
      <c r="P661" s="20"/>
      <c r="Q661" s="20"/>
      <c r="R661" s="20"/>
      <c r="S661" s="20"/>
      <c r="T661" s="20"/>
      <c r="U661" s="116" t="s">
        <v>796</v>
      </c>
      <c r="V661" s="66">
        <f t="shared" si="225"/>
        <v>350.55</v>
      </c>
      <c r="W661" s="66">
        <f t="shared" si="226"/>
        <v>350.55</v>
      </c>
    </row>
    <row r="662" spans="1:23" s="47" customFormat="1" ht="15" customHeight="1">
      <c r="A662" s="369" t="s">
        <v>714</v>
      </c>
      <c r="B662" s="369"/>
      <c r="C662" s="369"/>
      <c r="D662" s="369"/>
      <c r="E662" s="222">
        <f>SUM(W663:W667)</f>
        <v>57200</v>
      </c>
      <c r="F662" s="221"/>
      <c r="G662" s="221"/>
      <c r="H662" s="20"/>
      <c r="I662" s="20"/>
      <c r="J662" s="20"/>
      <c r="K662" s="20"/>
      <c r="L662" s="20"/>
      <c r="M662" s="20"/>
      <c r="N662" s="20"/>
      <c r="O662" s="20"/>
      <c r="P662" s="20"/>
      <c r="Q662" s="20"/>
      <c r="R662" s="20"/>
      <c r="S662" s="20"/>
      <c r="T662" s="20"/>
      <c r="U662" s="225"/>
      <c r="V662" s="66"/>
      <c r="W662" s="66"/>
    </row>
    <row r="663" spans="1:23" s="47" customFormat="1" ht="15" customHeight="1">
      <c r="A663" s="217">
        <v>59</v>
      </c>
      <c r="B663" s="216" t="s">
        <v>729</v>
      </c>
      <c r="C663" s="215">
        <v>30</v>
      </c>
      <c r="D663" s="214" t="s">
        <v>797</v>
      </c>
      <c r="E663" s="226">
        <v>140</v>
      </c>
      <c r="F663" s="34">
        <f t="shared" ref="F663:F667" si="227">C663-G663</f>
        <v>24</v>
      </c>
      <c r="G663" s="33">
        <f t="shared" ref="G663:G667" si="228">SUM( H663:T663)</f>
        <v>6</v>
      </c>
      <c r="H663" s="20">
        <v>6</v>
      </c>
      <c r="I663" s="20"/>
      <c r="J663" s="20"/>
      <c r="K663" s="20"/>
      <c r="L663" s="20"/>
      <c r="M663" s="20"/>
      <c r="N663" s="20"/>
      <c r="O663" s="20"/>
      <c r="P663" s="20"/>
      <c r="Q663" s="20"/>
      <c r="R663" s="20"/>
      <c r="S663" s="20"/>
      <c r="T663" s="20"/>
      <c r="U663" s="215" t="s">
        <v>718</v>
      </c>
      <c r="V663" s="66">
        <f>E663*G663</f>
        <v>840</v>
      </c>
      <c r="W663" s="66">
        <f>E663*C663</f>
        <v>4200</v>
      </c>
    </row>
    <row r="664" spans="1:23" s="47" customFormat="1" ht="15" customHeight="1">
      <c r="A664" s="217">
        <v>60</v>
      </c>
      <c r="B664" s="216" t="s">
        <v>729</v>
      </c>
      <c r="C664" s="215">
        <v>100</v>
      </c>
      <c r="D664" s="214" t="s">
        <v>798</v>
      </c>
      <c r="E664" s="187">
        <v>115</v>
      </c>
      <c r="F664" s="34">
        <f t="shared" si="227"/>
        <v>80</v>
      </c>
      <c r="G664" s="33">
        <f t="shared" si="228"/>
        <v>20</v>
      </c>
      <c r="H664" s="20">
        <v>20</v>
      </c>
      <c r="I664" s="20"/>
      <c r="J664" s="20"/>
      <c r="K664" s="20"/>
      <c r="L664" s="20"/>
      <c r="M664" s="20"/>
      <c r="N664" s="20"/>
      <c r="O664" s="20"/>
      <c r="P664" s="20"/>
      <c r="Q664" s="20"/>
      <c r="R664" s="20"/>
      <c r="S664" s="20"/>
      <c r="T664" s="20"/>
      <c r="U664" s="215" t="s">
        <v>718</v>
      </c>
      <c r="V664" s="66">
        <f t="shared" ref="V664:V667" si="229">E664*G664</f>
        <v>2300</v>
      </c>
      <c r="W664" s="66">
        <f t="shared" ref="W664:W667" si="230">E664*C664</f>
        <v>11500</v>
      </c>
    </row>
    <row r="665" spans="1:23" s="47" customFormat="1" ht="15" customHeight="1">
      <c r="A665" s="217">
        <v>61</v>
      </c>
      <c r="B665" s="216" t="s">
        <v>729</v>
      </c>
      <c r="C665" s="215">
        <v>10</v>
      </c>
      <c r="D665" s="214" t="s">
        <v>799</v>
      </c>
      <c r="E665" s="187">
        <v>130</v>
      </c>
      <c r="F665" s="34">
        <f t="shared" si="227"/>
        <v>8</v>
      </c>
      <c r="G665" s="33">
        <f t="shared" si="228"/>
        <v>2</v>
      </c>
      <c r="H665" s="20">
        <v>2</v>
      </c>
      <c r="I665" s="20"/>
      <c r="J665" s="20"/>
      <c r="K665" s="20"/>
      <c r="L665" s="20"/>
      <c r="M665" s="20"/>
      <c r="N665" s="20"/>
      <c r="O665" s="20"/>
      <c r="P665" s="20"/>
      <c r="Q665" s="20"/>
      <c r="R665" s="20"/>
      <c r="S665" s="20"/>
      <c r="T665" s="20"/>
      <c r="U665" s="215" t="s">
        <v>718</v>
      </c>
      <c r="V665" s="66">
        <f t="shared" si="229"/>
        <v>260</v>
      </c>
      <c r="W665" s="66">
        <f t="shared" si="230"/>
        <v>1300</v>
      </c>
    </row>
    <row r="666" spans="1:23" s="47" customFormat="1" ht="15" customHeight="1">
      <c r="A666" s="217">
        <v>62</v>
      </c>
      <c r="B666" s="216" t="s">
        <v>729</v>
      </c>
      <c r="C666" s="215">
        <v>400</v>
      </c>
      <c r="D666" s="214" t="s">
        <v>800</v>
      </c>
      <c r="E666" s="187">
        <v>92</v>
      </c>
      <c r="F666" s="34">
        <f t="shared" si="227"/>
        <v>270</v>
      </c>
      <c r="G666" s="33">
        <f t="shared" si="228"/>
        <v>130</v>
      </c>
      <c r="H666" s="20">
        <v>130</v>
      </c>
      <c r="I666" s="20"/>
      <c r="J666" s="20"/>
      <c r="K666" s="20"/>
      <c r="L666" s="20"/>
      <c r="M666" s="20"/>
      <c r="N666" s="20"/>
      <c r="O666" s="20"/>
      <c r="P666" s="20"/>
      <c r="Q666" s="20"/>
      <c r="R666" s="20"/>
      <c r="S666" s="20"/>
      <c r="T666" s="20"/>
      <c r="U666" s="215" t="s">
        <v>718</v>
      </c>
      <c r="V666" s="66">
        <f t="shared" si="229"/>
        <v>11960</v>
      </c>
      <c r="W666" s="66">
        <f t="shared" si="230"/>
        <v>36800</v>
      </c>
    </row>
    <row r="667" spans="1:23" s="47" customFormat="1" ht="15" customHeight="1">
      <c r="A667" s="217">
        <v>63</v>
      </c>
      <c r="B667" s="216" t="s">
        <v>729</v>
      </c>
      <c r="C667" s="215">
        <v>20</v>
      </c>
      <c r="D667" s="214" t="s">
        <v>801</v>
      </c>
      <c r="E667" s="187">
        <v>170</v>
      </c>
      <c r="F667" s="34">
        <f t="shared" si="227"/>
        <v>1</v>
      </c>
      <c r="G667" s="33">
        <f t="shared" si="228"/>
        <v>19</v>
      </c>
      <c r="H667" s="20">
        <v>19</v>
      </c>
      <c r="I667" s="20"/>
      <c r="J667" s="20"/>
      <c r="K667" s="20"/>
      <c r="L667" s="20"/>
      <c r="M667" s="20"/>
      <c r="N667" s="20"/>
      <c r="O667" s="20"/>
      <c r="P667" s="20"/>
      <c r="Q667" s="20"/>
      <c r="R667" s="20"/>
      <c r="S667" s="20"/>
      <c r="T667" s="20"/>
      <c r="U667" s="215" t="s">
        <v>718</v>
      </c>
      <c r="V667" s="66">
        <f t="shared" si="229"/>
        <v>3230</v>
      </c>
      <c r="W667" s="66">
        <f t="shared" si="230"/>
        <v>3400</v>
      </c>
    </row>
    <row r="668" spans="1:23" s="47" customFormat="1" ht="15" customHeight="1">
      <c r="A668" s="369" t="s">
        <v>723</v>
      </c>
      <c r="B668" s="369"/>
      <c r="C668" s="369"/>
      <c r="D668" s="369"/>
      <c r="E668" s="222">
        <f>SUM(W669:W714)</f>
        <v>77651.179999999978</v>
      </c>
      <c r="F668" s="221"/>
      <c r="G668" s="221"/>
      <c r="H668" s="20"/>
      <c r="I668" s="20"/>
      <c r="J668" s="20"/>
      <c r="K668" s="20"/>
      <c r="L668" s="20"/>
      <c r="M668" s="20"/>
      <c r="N668" s="20"/>
      <c r="O668" s="20"/>
      <c r="P668" s="20"/>
      <c r="Q668" s="20"/>
      <c r="R668" s="20"/>
      <c r="S668" s="20"/>
      <c r="T668" s="20"/>
      <c r="U668" s="225"/>
      <c r="V668" s="66"/>
      <c r="W668" s="66"/>
    </row>
    <row r="669" spans="1:23" s="47" customFormat="1" ht="15" customHeight="1">
      <c r="A669" s="217">
        <v>33</v>
      </c>
      <c r="B669" s="216" t="s">
        <v>729</v>
      </c>
      <c r="C669" s="215">
        <v>40</v>
      </c>
      <c r="D669" s="214" t="s">
        <v>802</v>
      </c>
      <c r="E669" s="23">
        <v>30.29</v>
      </c>
      <c r="F669" s="34">
        <f t="shared" ref="F669:F714" si="231">C669-G669</f>
        <v>22</v>
      </c>
      <c r="G669" s="33">
        <f t="shared" ref="G669:G714" si="232">SUM( H669:T669)</f>
        <v>18</v>
      </c>
      <c r="H669" s="20">
        <v>18</v>
      </c>
      <c r="I669" s="20"/>
      <c r="J669" s="20"/>
      <c r="K669" s="20"/>
      <c r="L669" s="20"/>
      <c r="M669" s="20"/>
      <c r="N669" s="20"/>
      <c r="O669" s="20"/>
      <c r="P669" s="20"/>
      <c r="Q669" s="20"/>
      <c r="R669" s="20"/>
      <c r="S669" s="20"/>
      <c r="T669" s="20"/>
      <c r="U669" s="69" t="s">
        <v>848</v>
      </c>
      <c r="V669" s="66">
        <f t="shared" ref="V669:V694" si="233">E669*G669</f>
        <v>545.22</v>
      </c>
      <c r="W669" s="66">
        <f t="shared" ref="W669:W694" si="234">E669*C669</f>
        <v>1211.5999999999999</v>
      </c>
    </row>
    <row r="670" spans="1:23" s="47" customFormat="1" ht="15" customHeight="1">
      <c r="A670" s="217">
        <v>34</v>
      </c>
      <c r="B670" s="216" t="s">
        <v>729</v>
      </c>
      <c r="C670" s="215">
        <v>40</v>
      </c>
      <c r="D670" s="214" t="s">
        <v>803</v>
      </c>
      <c r="E670" s="23">
        <v>30.29</v>
      </c>
      <c r="F670" s="34">
        <f t="shared" si="231"/>
        <v>22</v>
      </c>
      <c r="G670" s="33">
        <f t="shared" si="232"/>
        <v>18</v>
      </c>
      <c r="H670" s="20">
        <v>18</v>
      </c>
      <c r="I670" s="20"/>
      <c r="J670" s="20"/>
      <c r="K670" s="20"/>
      <c r="L670" s="20"/>
      <c r="M670" s="20"/>
      <c r="N670" s="20"/>
      <c r="O670" s="20"/>
      <c r="P670" s="20"/>
      <c r="Q670" s="20"/>
      <c r="R670" s="20"/>
      <c r="S670" s="20"/>
      <c r="T670" s="20"/>
      <c r="U670" s="69" t="s">
        <v>848</v>
      </c>
      <c r="V670" s="66">
        <f t="shared" si="233"/>
        <v>545.22</v>
      </c>
      <c r="W670" s="66">
        <f t="shared" si="234"/>
        <v>1211.5999999999999</v>
      </c>
    </row>
    <row r="671" spans="1:23" s="47" customFormat="1" ht="15" customHeight="1">
      <c r="A671" s="217">
        <v>35</v>
      </c>
      <c r="B671" s="216" t="s">
        <v>729</v>
      </c>
      <c r="C671" s="215">
        <v>40</v>
      </c>
      <c r="D671" s="214" t="s">
        <v>804</v>
      </c>
      <c r="E671" s="23">
        <v>30.29</v>
      </c>
      <c r="F671" s="34">
        <f t="shared" si="231"/>
        <v>22</v>
      </c>
      <c r="G671" s="33">
        <f t="shared" si="232"/>
        <v>18</v>
      </c>
      <c r="H671" s="20">
        <v>18</v>
      </c>
      <c r="I671" s="20"/>
      <c r="J671" s="20"/>
      <c r="K671" s="20"/>
      <c r="L671" s="20"/>
      <c r="M671" s="20"/>
      <c r="N671" s="20"/>
      <c r="O671" s="20"/>
      <c r="P671" s="20"/>
      <c r="Q671" s="20"/>
      <c r="R671" s="20"/>
      <c r="S671" s="20"/>
      <c r="T671" s="20"/>
      <c r="U671" s="69" t="s">
        <v>848</v>
      </c>
      <c r="V671" s="66">
        <f t="shared" si="233"/>
        <v>545.22</v>
      </c>
      <c r="W671" s="66">
        <f t="shared" si="234"/>
        <v>1211.5999999999999</v>
      </c>
    </row>
    <row r="672" spans="1:23" s="47" customFormat="1" ht="15" customHeight="1">
      <c r="A672" s="217">
        <v>36</v>
      </c>
      <c r="B672" s="216" t="s">
        <v>729</v>
      </c>
      <c r="C672" s="215">
        <v>40</v>
      </c>
      <c r="D672" s="214" t="s">
        <v>805</v>
      </c>
      <c r="E672" s="23">
        <v>30.29</v>
      </c>
      <c r="F672" s="34">
        <f t="shared" si="231"/>
        <v>32</v>
      </c>
      <c r="G672" s="33">
        <f t="shared" si="232"/>
        <v>8</v>
      </c>
      <c r="H672" s="20">
        <v>8</v>
      </c>
      <c r="I672" s="20"/>
      <c r="J672" s="20"/>
      <c r="K672" s="20"/>
      <c r="L672" s="20"/>
      <c r="M672" s="20"/>
      <c r="N672" s="20"/>
      <c r="O672" s="20"/>
      <c r="P672" s="20"/>
      <c r="Q672" s="20"/>
      <c r="R672" s="20"/>
      <c r="S672" s="20"/>
      <c r="T672" s="20"/>
      <c r="U672" s="69" t="s">
        <v>848</v>
      </c>
      <c r="V672" s="66">
        <f t="shared" si="233"/>
        <v>242.32</v>
      </c>
      <c r="W672" s="66">
        <f t="shared" si="234"/>
        <v>1211.5999999999999</v>
      </c>
    </row>
    <row r="673" spans="1:23" s="47" customFormat="1" ht="15" customHeight="1">
      <c r="A673" s="217">
        <v>37</v>
      </c>
      <c r="B673" s="216" t="s">
        <v>729</v>
      </c>
      <c r="C673" s="215">
        <v>40</v>
      </c>
      <c r="D673" s="214" t="s">
        <v>806</v>
      </c>
      <c r="E673" s="23">
        <v>30.29</v>
      </c>
      <c r="F673" s="34">
        <f t="shared" si="231"/>
        <v>32</v>
      </c>
      <c r="G673" s="33">
        <f t="shared" si="232"/>
        <v>8</v>
      </c>
      <c r="H673" s="20">
        <v>8</v>
      </c>
      <c r="I673" s="20"/>
      <c r="J673" s="20"/>
      <c r="K673" s="20"/>
      <c r="L673" s="20"/>
      <c r="M673" s="20"/>
      <c r="N673" s="20"/>
      <c r="O673" s="20"/>
      <c r="P673" s="20"/>
      <c r="Q673" s="20"/>
      <c r="R673" s="20"/>
      <c r="S673" s="20"/>
      <c r="T673" s="20"/>
      <c r="U673" s="69" t="s">
        <v>848</v>
      </c>
      <c r="V673" s="66">
        <f t="shared" si="233"/>
        <v>242.32</v>
      </c>
      <c r="W673" s="66">
        <f t="shared" si="234"/>
        <v>1211.5999999999999</v>
      </c>
    </row>
    <row r="674" spans="1:23" s="47" customFormat="1" ht="15" customHeight="1">
      <c r="A674" s="217">
        <v>38</v>
      </c>
      <c r="B674" s="216" t="s">
        <v>729</v>
      </c>
      <c r="C674" s="215">
        <v>40</v>
      </c>
      <c r="D674" s="214" t="s">
        <v>807</v>
      </c>
      <c r="E674" s="23">
        <v>30.29</v>
      </c>
      <c r="F674" s="34">
        <f t="shared" si="231"/>
        <v>32</v>
      </c>
      <c r="G674" s="33">
        <f t="shared" si="232"/>
        <v>8</v>
      </c>
      <c r="H674" s="20">
        <v>8</v>
      </c>
      <c r="I674" s="20"/>
      <c r="J674" s="20"/>
      <c r="K674" s="20"/>
      <c r="L674" s="20"/>
      <c r="M674" s="20"/>
      <c r="N674" s="20"/>
      <c r="O674" s="20"/>
      <c r="P674" s="20"/>
      <c r="Q674" s="20"/>
      <c r="R674" s="20"/>
      <c r="S674" s="20"/>
      <c r="T674" s="20"/>
      <c r="U674" s="69" t="s">
        <v>848</v>
      </c>
      <c r="V674" s="66">
        <f t="shared" si="233"/>
        <v>242.32</v>
      </c>
      <c r="W674" s="66">
        <f t="shared" si="234"/>
        <v>1211.5999999999999</v>
      </c>
    </row>
    <row r="675" spans="1:23" s="47" customFormat="1" ht="15" customHeight="1">
      <c r="A675" s="217">
        <v>39</v>
      </c>
      <c r="B675" s="216" t="s">
        <v>729</v>
      </c>
      <c r="C675" s="215">
        <v>40</v>
      </c>
      <c r="D675" s="214" t="s">
        <v>808</v>
      </c>
      <c r="E675" s="23">
        <v>30.29</v>
      </c>
      <c r="F675" s="34">
        <f t="shared" si="231"/>
        <v>32</v>
      </c>
      <c r="G675" s="33">
        <f t="shared" si="232"/>
        <v>8</v>
      </c>
      <c r="H675" s="20">
        <v>8</v>
      </c>
      <c r="I675" s="20"/>
      <c r="J675" s="20"/>
      <c r="K675" s="20"/>
      <c r="L675" s="20"/>
      <c r="M675" s="20"/>
      <c r="N675" s="20"/>
      <c r="O675" s="20"/>
      <c r="P675" s="20"/>
      <c r="Q675" s="20"/>
      <c r="R675" s="20"/>
      <c r="S675" s="20"/>
      <c r="T675" s="20"/>
      <c r="U675" s="69" t="s">
        <v>848</v>
      </c>
      <c r="V675" s="66">
        <f t="shared" si="233"/>
        <v>242.32</v>
      </c>
      <c r="W675" s="66">
        <f t="shared" si="234"/>
        <v>1211.5999999999999</v>
      </c>
    </row>
    <row r="676" spans="1:23" s="47" customFormat="1" ht="15" customHeight="1">
      <c r="A676" s="217">
        <v>40</v>
      </c>
      <c r="B676" s="216" t="s">
        <v>729</v>
      </c>
      <c r="C676" s="215">
        <v>40</v>
      </c>
      <c r="D676" s="214" t="s">
        <v>809</v>
      </c>
      <c r="E676" s="23">
        <v>30.29</v>
      </c>
      <c r="F676" s="34">
        <f t="shared" si="231"/>
        <v>32</v>
      </c>
      <c r="G676" s="33">
        <f t="shared" si="232"/>
        <v>8</v>
      </c>
      <c r="H676" s="20">
        <v>8</v>
      </c>
      <c r="I676" s="20"/>
      <c r="J676" s="20"/>
      <c r="K676" s="20"/>
      <c r="L676" s="20"/>
      <c r="M676" s="20"/>
      <c r="N676" s="20"/>
      <c r="O676" s="20"/>
      <c r="P676" s="20"/>
      <c r="Q676" s="20"/>
      <c r="R676" s="20"/>
      <c r="S676" s="20"/>
      <c r="T676" s="20"/>
      <c r="U676" s="69" t="s">
        <v>848</v>
      </c>
      <c r="V676" s="66">
        <f t="shared" si="233"/>
        <v>242.32</v>
      </c>
      <c r="W676" s="66">
        <f t="shared" si="234"/>
        <v>1211.5999999999999</v>
      </c>
    </row>
    <row r="677" spans="1:23" s="47" customFormat="1" ht="15" customHeight="1">
      <c r="A677" s="217">
        <v>41</v>
      </c>
      <c r="B677" s="216" t="s">
        <v>729</v>
      </c>
      <c r="C677" s="215">
        <v>40</v>
      </c>
      <c r="D677" s="214" t="s">
        <v>810</v>
      </c>
      <c r="E677" s="23">
        <v>21.27</v>
      </c>
      <c r="F677" s="34">
        <f t="shared" si="231"/>
        <v>32</v>
      </c>
      <c r="G677" s="33">
        <f t="shared" si="232"/>
        <v>8</v>
      </c>
      <c r="H677" s="20">
        <v>8</v>
      </c>
      <c r="I677" s="20"/>
      <c r="J677" s="20"/>
      <c r="K677" s="20"/>
      <c r="L677" s="20"/>
      <c r="M677" s="20"/>
      <c r="N677" s="20"/>
      <c r="O677" s="20"/>
      <c r="P677" s="20"/>
      <c r="Q677" s="20"/>
      <c r="R677" s="20"/>
      <c r="S677" s="20"/>
      <c r="T677" s="20"/>
      <c r="U677" s="69" t="s">
        <v>848</v>
      </c>
      <c r="V677" s="66">
        <f t="shared" si="233"/>
        <v>170.16</v>
      </c>
      <c r="W677" s="66">
        <f t="shared" si="234"/>
        <v>850.8</v>
      </c>
    </row>
    <row r="678" spans="1:23" s="47" customFormat="1" ht="15" customHeight="1">
      <c r="A678" s="217">
        <v>42</v>
      </c>
      <c r="B678" s="216" t="s">
        <v>729</v>
      </c>
      <c r="C678" s="215">
        <v>40</v>
      </c>
      <c r="D678" s="214" t="s">
        <v>811</v>
      </c>
      <c r="E678" s="23">
        <v>21.27</v>
      </c>
      <c r="F678" s="34">
        <f t="shared" si="231"/>
        <v>32</v>
      </c>
      <c r="G678" s="33">
        <f t="shared" si="232"/>
        <v>8</v>
      </c>
      <c r="H678" s="20">
        <v>8</v>
      </c>
      <c r="I678" s="20"/>
      <c r="J678" s="20"/>
      <c r="K678" s="20"/>
      <c r="L678" s="20"/>
      <c r="M678" s="20"/>
      <c r="N678" s="20"/>
      <c r="O678" s="20"/>
      <c r="P678" s="20"/>
      <c r="Q678" s="20"/>
      <c r="R678" s="20"/>
      <c r="S678" s="20"/>
      <c r="T678" s="20"/>
      <c r="U678" s="69" t="s">
        <v>848</v>
      </c>
      <c r="V678" s="66">
        <f t="shared" si="233"/>
        <v>170.16</v>
      </c>
      <c r="W678" s="66">
        <f t="shared" si="234"/>
        <v>850.8</v>
      </c>
    </row>
    <row r="679" spans="1:23" s="47" customFormat="1" ht="15" customHeight="1">
      <c r="A679" s="217">
        <v>43</v>
      </c>
      <c r="B679" s="216" t="s">
        <v>729</v>
      </c>
      <c r="C679" s="215">
        <v>40</v>
      </c>
      <c r="D679" s="214" t="s">
        <v>812</v>
      </c>
      <c r="E679" s="23">
        <v>21.27</v>
      </c>
      <c r="F679" s="34">
        <f t="shared" si="231"/>
        <v>32</v>
      </c>
      <c r="G679" s="33">
        <f t="shared" si="232"/>
        <v>8</v>
      </c>
      <c r="H679" s="20">
        <v>8</v>
      </c>
      <c r="I679" s="20"/>
      <c r="J679" s="20"/>
      <c r="K679" s="20"/>
      <c r="L679" s="20"/>
      <c r="M679" s="20"/>
      <c r="N679" s="20"/>
      <c r="O679" s="20"/>
      <c r="P679" s="20"/>
      <c r="Q679" s="20"/>
      <c r="R679" s="20"/>
      <c r="S679" s="20"/>
      <c r="T679" s="20"/>
      <c r="U679" s="69" t="s">
        <v>848</v>
      </c>
      <c r="V679" s="66">
        <f t="shared" si="233"/>
        <v>170.16</v>
      </c>
      <c r="W679" s="66">
        <f t="shared" si="234"/>
        <v>850.8</v>
      </c>
    </row>
    <row r="680" spans="1:23" s="47" customFormat="1" ht="15" customHeight="1">
      <c r="A680" s="217">
        <v>44</v>
      </c>
      <c r="B680" s="216" t="s">
        <v>729</v>
      </c>
      <c r="C680" s="215">
        <v>40</v>
      </c>
      <c r="D680" s="214" t="s">
        <v>813</v>
      </c>
      <c r="E680" s="23">
        <v>21.27</v>
      </c>
      <c r="F680" s="34">
        <f t="shared" si="231"/>
        <v>22</v>
      </c>
      <c r="G680" s="33">
        <f t="shared" si="232"/>
        <v>18</v>
      </c>
      <c r="H680" s="20">
        <v>18</v>
      </c>
      <c r="I680" s="20"/>
      <c r="J680" s="20"/>
      <c r="K680" s="20"/>
      <c r="L680" s="20"/>
      <c r="M680" s="20"/>
      <c r="N680" s="20"/>
      <c r="O680" s="20"/>
      <c r="P680" s="20"/>
      <c r="Q680" s="20"/>
      <c r="R680" s="20"/>
      <c r="S680" s="20"/>
      <c r="T680" s="20"/>
      <c r="U680" s="69" t="s">
        <v>848</v>
      </c>
      <c r="V680" s="66">
        <f t="shared" si="233"/>
        <v>382.86</v>
      </c>
      <c r="W680" s="66">
        <f t="shared" si="234"/>
        <v>850.8</v>
      </c>
    </row>
    <row r="681" spans="1:23" s="47" customFormat="1" ht="15" customHeight="1">
      <c r="A681" s="217">
        <v>45</v>
      </c>
      <c r="B681" s="216" t="s">
        <v>729</v>
      </c>
      <c r="C681" s="215">
        <v>40</v>
      </c>
      <c r="D681" s="214" t="s">
        <v>814</v>
      </c>
      <c r="E681" s="23">
        <v>21.27</v>
      </c>
      <c r="F681" s="34">
        <f t="shared" si="231"/>
        <v>22</v>
      </c>
      <c r="G681" s="33">
        <f t="shared" si="232"/>
        <v>18</v>
      </c>
      <c r="H681" s="20">
        <v>18</v>
      </c>
      <c r="I681" s="20"/>
      <c r="J681" s="20"/>
      <c r="K681" s="20"/>
      <c r="L681" s="20"/>
      <c r="M681" s="20"/>
      <c r="N681" s="20"/>
      <c r="O681" s="20"/>
      <c r="P681" s="20"/>
      <c r="Q681" s="20"/>
      <c r="R681" s="20"/>
      <c r="S681" s="20"/>
      <c r="T681" s="20"/>
      <c r="U681" s="69" t="s">
        <v>848</v>
      </c>
      <c r="V681" s="66">
        <f t="shared" si="233"/>
        <v>382.86</v>
      </c>
      <c r="W681" s="66">
        <f t="shared" si="234"/>
        <v>850.8</v>
      </c>
    </row>
    <row r="682" spans="1:23" s="47" customFormat="1" ht="15" customHeight="1">
      <c r="A682" s="217">
        <v>46</v>
      </c>
      <c r="B682" s="216" t="s">
        <v>729</v>
      </c>
      <c r="C682" s="215">
        <v>40</v>
      </c>
      <c r="D682" s="214" t="s">
        <v>815</v>
      </c>
      <c r="E682" s="23">
        <v>21.27</v>
      </c>
      <c r="F682" s="34">
        <f t="shared" si="231"/>
        <v>32</v>
      </c>
      <c r="G682" s="33">
        <f t="shared" si="232"/>
        <v>8</v>
      </c>
      <c r="H682" s="20">
        <v>8</v>
      </c>
      <c r="I682" s="20"/>
      <c r="J682" s="20"/>
      <c r="K682" s="20"/>
      <c r="L682" s="20"/>
      <c r="M682" s="20"/>
      <c r="N682" s="20"/>
      <c r="O682" s="20"/>
      <c r="P682" s="20"/>
      <c r="Q682" s="20"/>
      <c r="R682" s="20"/>
      <c r="S682" s="20"/>
      <c r="T682" s="20"/>
      <c r="U682" s="69" t="s">
        <v>848</v>
      </c>
      <c r="V682" s="66">
        <f t="shared" si="233"/>
        <v>170.16</v>
      </c>
      <c r="W682" s="66">
        <f t="shared" si="234"/>
        <v>850.8</v>
      </c>
    </row>
    <row r="683" spans="1:23" s="47" customFormat="1" ht="15" customHeight="1">
      <c r="A683" s="217">
        <v>47</v>
      </c>
      <c r="B683" s="216" t="s">
        <v>729</v>
      </c>
      <c r="C683" s="215">
        <v>40</v>
      </c>
      <c r="D683" s="214" t="s">
        <v>816</v>
      </c>
      <c r="E683" s="23">
        <v>21.27</v>
      </c>
      <c r="F683" s="34">
        <f t="shared" si="231"/>
        <v>32</v>
      </c>
      <c r="G683" s="33">
        <f t="shared" si="232"/>
        <v>8</v>
      </c>
      <c r="H683" s="20">
        <v>8</v>
      </c>
      <c r="I683" s="20"/>
      <c r="J683" s="20"/>
      <c r="K683" s="20"/>
      <c r="L683" s="20"/>
      <c r="M683" s="20"/>
      <c r="N683" s="20"/>
      <c r="O683" s="20"/>
      <c r="P683" s="20"/>
      <c r="Q683" s="20"/>
      <c r="R683" s="20"/>
      <c r="S683" s="20"/>
      <c r="T683" s="20"/>
      <c r="U683" s="69" t="s">
        <v>848</v>
      </c>
      <c r="V683" s="66">
        <f t="shared" si="233"/>
        <v>170.16</v>
      </c>
      <c r="W683" s="66">
        <f t="shared" si="234"/>
        <v>850.8</v>
      </c>
    </row>
    <row r="684" spans="1:23" s="47" customFormat="1" ht="15" customHeight="1">
      <c r="A684" s="217">
        <v>48</v>
      </c>
      <c r="B684" s="216" t="s">
        <v>729</v>
      </c>
      <c r="C684" s="215">
        <v>40</v>
      </c>
      <c r="D684" s="214" t="s">
        <v>817</v>
      </c>
      <c r="E684" s="23">
        <v>21.27</v>
      </c>
      <c r="F684" s="34">
        <f t="shared" si="231"/>
        <v>32</v>
      </c>
      <c r="G684" s="33">
        <f t="shared" si="232"/>
        <v>8</v>
      </c>
      <c r="H684" s="20">
        <v>8</v>
      </c>
      <c r="I684" s="20"/>
      <c r="J684" s="20"/>
      <c r="K684" s="20"/>
      <c r="L684" s="20"/>
      <c r="M684" s="20"/>
      <c r="N684" s="20"/>
      <c r="O684" s="20"/>
      <c r="P684" s="20"/>
      <c r="Q684" s="20"/>
      <c r="R684" s="20"/>
      <c r="S684" s="20"/>
      <c r="T684" s="20"/>
      <c r="U684" s="69" t="s">
        <v>848</v>
      </c>
      <c r="V684" s="66">
        <f t="shared" si="233"/>
        <v>170.16</v>
      </c>
      <c r="W684" s="66">
        <f t="shared" si="234"/>
        <v>850.8</v>
      </c>
    </row>
    <row r="685" spans="1:23" s="47" customFormat="1" ht="15" customHeight="1">
      <c r="A685" s="217">
        <v>49</v>
      </c>
      <c r="B685" s="216" t="s">
        <v>729</v>
      </c>
      <c r="C685" s="215">
        <v>40</v>
      </c>
      <c r="D685" s="214" t="s">
        <v>818</v>
      </c>
      <c r="E685" s="23">
        <v>21.27</v>
      </c>
      <c r="F685" s="34">
        <f t="shared" si="231"/>
        <v>32</v>
      </c>
      <c r="G685" s="33">
        <f t="shared" si="232"/>
        <v>8</v>
      </c>
      <c r="H685" s="20">
        <v>8</v>
      </c>
      <c r="I685" s="20"/>
      <c r="J685" s="20"/>
      <c r="K685" s="20"/>
      <c r="L685" s="20"/>
      <c r="M685" s="20"/>
      <c r="N685" s="20"/>
      <c r="O685" s="20"/>
      <c r="P685" s="20"/>
      <c r="Q685" s="20"/>
      <c r="R685" s="20"/>
      <c r="S685" s="20"/>
      <c r="T685" s="20"/>
      <c r="U685" s="69" t="s">
        <v>848</v>
      </c>
      <c r="V685" s="66">
        <f t="shared" si="233"/>
        <v>170.16</v>
      </c>
      <c r="W685" s="66">
        <f t="shared" si="234"/>
        <v>850.8</v>
      </c>
    </row>
    <row r="686" spans="1:23" s="47" customFormat="1" ht="15" customHeight="1">
      <c r="A686" s="217">
        <v>50</v>
      </c>
      <c r="B686" s="216" t="s">
        <v>729</v>
      </c>
      <c r="C686" s="215">
        <v>40</v>
      </c>
      <c r="D686" s="214" t="s">
        <v>819</v>
      </c>
      <c r="E686" s="23">
        <v>21.27</v>
      </c>
      <c r="F686" s="34">
        <f t="shared" si="231"/>
        <v>32</v>
      </c>
      <c r="G686" s="33">
        <f t="shared" si="232"/>
        <v>8</v>
      </c>
      <c r="H686" s="20">
        <v>8</v>
      </c>
      <c r="I686" s="20"/>
      <c r="J686" s="20"/>
      <c r="K686" s="20"/>
      <c r="L686" s="20"/>
      <c r="M686" s="20"/>
      <c r="N686" s="20"/>
      <c r="O686" s="20"/>
      <c r="P686" s="20"/>
      <c r="Q686" s="20"/>
      <c r="R686" s="20"/>
      <c r="S686" s="20"/>
      <c r="T686" s="20"/>
      <c r="U686" s="69" t="s">
        <v>848</v>
      </c>
      <c r="V686" s="66">
        <f t="shared" si="233"/>
        <v>170.16</v>
      </c>
      <c r="W686" s="66">
        <f t="shared" si="234"/>
        <v>850.8</v>
      </c>
    </row>
    <row r="687" spans="1:23" s="47" customFormat="1" ht="15" customHeight="1">
      <c r="A687" s="217">
        <v>51</v>
      </c>
      <c r="B687" s="216" t="s">
        <v>729</v>
      </c>
      <c r="C687" s="215">
        <v>40</v>
      </c>
      <c r="D687" s="214" t="s">
        <v>820</v>
      </c>
      <c r="E687" s="23">
        <v>21.27</v>
      </c>
      <c r="F687" s="34">
        <f t="shared" si="231"/>
        <v>32</v>
      </c>
      <c r="G687" s="33">
        <f t="shared" si="232"/>
        <v>8</v>
      </c>
      <c r="H687" s="20">
        <v>8</v>
      </c>
      <c r="I687" s="20"/>
      <c r="J687" s="20"/>
      <c r="K687" s="20"/>
      <c r="L687" s="20"/>
      <c r="M687" s="20"/>
      <c r="N687" s="20"/>
      <c r="O687" s="20"/>
      <c r="P687" s="20"/>
      <c r="Q687" s="20"/>
      <c r="R687" s="20"/>
      <c r="S687" s="20"/>
      <c r="T687" s="20"/>
      <c r="U687" s="69" t="s">
        <v>848</v>
      </c>
      <c r="V687" s="66">
        <f t="shared" si="233"/>
        <v>170.16</v>
      </c>
      <c r="W687" s="66">
        <f t="shared" si="234"/>
        <v>850.8</v>
      </c>
    </row>
    <row r="688" spans="1:23" s="47" customFormat="1" ht="15" customHeight="1">
      <c r="A688" s="217">
        <v>52</v>
      </c>
      <c r="B688" s="216" t="s">
        <v>729</v>
      </c>
      <c r="C688" s="215">
        <v>40</v>
      </c>
      <c r="D688" s="214" t="s">
        <v>821</v>
      </c>
      <c r="E688" s="23">
        <v>21.27</v>
      </c>
      <c r="F688" s="34">
        <f t="shared" si="231"/>
        <v>32</v>
      </c>
      <c r="G688" s="33">
        <f t="shared" si="232"/>
        <v>8</v>
      </c>
      <c r="H688" s="20">
        <v>8</v>
      </c>
      <c r="I688" s="20"/>
      <c r="J688" s="20"/>
      <c r="K688" s="20"/>
      <c r="L688" s="20"/>
      <c r="M688" s="20"/>
      <c r="N688" s="20"/>
      <c r="O688" s="20"/>
      <c r="P688" s="20"/>
      <c r="Q688" s="20"/>
      <c r="R688" s="20"/>
      <c r="S688" s="20"/>
      <c r="T688" s="20"/>
      <c r="U688" s="69" t="s">
        <v>848</v>
      </c>
      <c r="V688" s="66">
        <f t="shared" si="233"/>
        <v>170.16</v>
      </c>
      <c r="W688" s="66">
        <f t="shared" si="234"/>
        <v>850.8</v>
      </c>
    </row>
    <row r="689" spans="1:23" s="47" customFormat="1" ht="15" customHeight="1">
      <c r="A689" s="217">
        <v>53</v>
      </c>
      <c r="B689" s="216" t="s">
        <v>729</v>
      </c>
      <c r="C689" s="215">
        <v>40</v>
      </c>
      <c r="D689" s="214" t="s">
        <v>822</v>
      </c>
      <c r="E689" s="23">
        <v>17.399999999999999</v>
      </c>
      <c r="F689" s="34">
        <f t="shared" si="231"/>
        <v>24</v>
      </c>
      <c r="G689" s="33">
        <f t="shared" si="232"/>
        <v>16</v>
      </c>
      <c r="H689" s="20">
        <v>16</v>
      </c>
      <c r="I689" s="20"/>
      <c r="J689" s="20"/>
      <c r="K689" s="20"/>
      <c r="L689" s="20"/>
      <c r="M689" s="20"/>
      <c r="N689" s="20"/>
      <c r="O689" s="20"/>
      <c r="P689" s="20"/>
      <c r="Q689" s="20"/>
      <c r="R689" s="20"/>
      <c r="S689" s="20"/>
      <c r="T689" s="20"/>
      <c r="U689" s="69" t="s">
        <v>848</v>
      </c>
      <c r="V689" s="66">
        <f t="shared" si="233"/>
        <v>278.39999999999998</v>
      </c>
      <c r="W689" s="66">
        <f t="shared" si="234"/>
        <v>696</v>
      </c>
    </row>
    <row r="690" spans="1:23" s="47" customFormat="1" ht="15" customHeight="1">
      <c r="A690" s="217">
        <v>54</v>
      </c>
      <c r="B690" s="216" t="s">
        <v>729</v>
      </c>
      <c r="C690" s="215">
        <v>40</v>
      </c>
      <c r="D690" s="214" t="s">
        <v>823</v>
      </c>
      <c r="E690" s="23">
        <v>17.399999999999999</v>
      </c>
      <c r="F690" s="34">
        <f t="shared" si="231"/>
        <v>24</v>
      </c>
      <c r="G690" s="33">
        <f t="shared" si="232"/>
        <v>16</v>
      </c>
      <c r="H690" s="20">
        <v>16</v>
      </c>
      <c r="I690" s="20"/>
      <c r="J690" s="20"/>
      <c r="K690" s="20"/>
      <c r="L690" s="20"/>
      <c r="M690" s="20"/>
      <c r="N690" s="20"/>
      <c r="O690" s="20"/>
      <c r="P690" s="20"/>
      <c r="Q690" s="20"/>
      <c r="R690" s="20"/>
      <c r="S690" s="20"/>
      <c r="T690" s="20"/>
      <c r="U690" s="69" t="s">
        <v>848</v>
      </c>
      <c r="V690" s="66">
        <f t="shared" si="233"/>
        <v>278.39999999999998</v>
      </c>
      <c r="W690" s="66">
        <f t="shared" si="234"/>
        <v>696</v>
      </c>
    </row>
    <row r="691" spans="1:23" s="47" customFormat="1" ht="15" customHeight="1">
      <c r="A691" s="217">
        <v>55</v>
      </c>
      <c r="B691" s="216" t="s">
        <v>729</v>
      </c>
      <c r="C691" s="215">
        <v>40</v>
      </c>
      <c r="D691" s="214" t="s">
        <v>824</v>
      </c>
      <c r="E691" s="23">
        <v>21.27</v>
      </c>
      <c r="F691" s="34">
        <f t="shared" si="231"/>
        <v>24</v>
      </c>
      <c r="G691" s="33">
        <f t="shared" si="232"/>
        <v>16</v>
      </c>
      <c r="H691" s="20">
        <v>16</v>
      </c>
      <c r="I691" s="20"/>
      <c r="J691" s="20"/>
      <c r="K691" s="20"/>
      <c r="L691" s="20"/>
      <c r="M691" s="20"/>
      <c r="N691" s="20"/>
      <c r="O691" s="20"/>
      <c r="P691" s="20"/>
      <c r="Q691" s="20"/>
      <c r="R691" s="20"/>
      <c r="S691" s="20"/>
      <c r="T691" s="20"/>
      <c r="U691" s="69" t="s">
        <v>848</v>
      </c>
      <c r="V691" s="66">
        <f t="shared" si="233"/>
        <v>340.32</v>
      </c>
      <c r="W691" s="66">
        <f t="shared" si="234"/>
        <v>850.8</v>
      </c>
    </row>
    <row r="692" spans="1:23" s="47" customFormat="1" ht="15" customHeight="1">
      <c r="A692" s="217">
        <v>56</v>
      </c>
      <c r="B692" s="216" t="s">
        <v>729</v>
      </c>
      <c r="C692" s="215">
        <v>40</v>
      </c>
      <c r="D692" s="214" t="s">
        <v>825</v>
      </c>
      <c r="E692" s="23">
        <v>17.399999999999999</v>
      </c>
      <c r="F692" s="34">
        <f t="shared" si="231"/>
        <v>24</v>
      </c>
      <c r="G692" s="33">
        <f t="shared" si="232"/>
        <v>16</v>
      </c>
      <c r="H692" s="20">
        <v>16</v>
      </c>
      <c r="I692" s="20"/>
      <c r="J692" s="20"/>
      <c r="K692" s="20"/>
      <c r="L692" s="20"/>
      <c r="M692" s="20"/>
      <c r="N692" s="20"/>
      <c r="O692" s="20"/>
      <c r="P692" s="20"/>
      <c r="Q692" s="20"/>
      <c r="R692" s="20"/>
      <c r="S692" s="20"/>
      <c r="T692" s="20"/>
      <c r="U692" s="69" t="s">
        <v>848</v>
      </c>
      <c r="V692" s="66">
        <f t="shared" si="233"/>
        <v>278.39999999999998</v>
      </c>
      <c r="W692" s="66">
        <f t="shared" si="234"/>
        <v>696</v>
      </c>
    </row>
    <row r="693" spans="1:23" s="47" customFormat="1" ht="15" customHeight="1">
      <c r="A693" s="217">
        <v>57</v>
      </c>
      <c r="B693" s="216" t="s">
        <v>729</v>
      </c>
      <c r="C693" s="215">
        <v>40</v>
      </c>
      <c r="D693" s="214" t="s">
        <v>826</v>
      </c>
      <c r="E693" s="23">
        <v>21.27</v>
      </c>
      <c r="F693" s="34">
        <f t="shared" si="231"/>
        <v>24</v>
      </c>
      <c r="G693" s="33">
        <f t="shared" si="232"/>
        <v>16</v>
      </c>
      <c r="H693" s="20">
        <v>16</v>
      </c>
      <c r="I693" s="20"/>
      <c r="J693" s="20"/>
      <c r="K693" s="20"/>
      <c r="L693" s="20"/>
      <c r="M693" s="20"/>
      <c r="N693" s="20"/>
      <c r="O693" s="20"/>
      <c r="P693" s="20"/>
      <c r="Q693" s="20"/>
      <c r="R693" s="20"/>
      <c r="S693" s="20"/>
      <c r="T693" s="20"/>
      <c r="U693" s="69" t="s">
        <v>848</v>
      </c>
      <c r="V693" s="66">
        <f t="shared" si="233"/>
        <v>340.32</v>
      </c>
      <c r="W693" s="66">
        <f t="shared" si="234"/>
        <v>850.8</v>
      </c>
    </row>
    <row r="694" spans="1:23" s="47" customFormat="1" ht="15" customHeight="1">
      <c r="A694" s="217">
        <v>58</v>
      </c>
      <c r="B694" s="216" t="s">
        <v>729</v>
      </c>
      <c r="C694" s="215">
        <v>40</v>
      </c>
      <c r="D694" s="214" t="s">
        <v>827</v>
      </c>
      <c r="E694" s="23">
        <v>17.399999999999999</v>
      </c>
      <c r="F694" s="34">
        <f t="shared" si="231"/>
        <v>24</v>
      </c>
      <c r="G694" s="33">
        <f t="shared" si="232"/>
        <v>16</v>
      </c>
      <c r="H694" s="20">
        <v>16</v>
      </c>
      <c r="I694" s="20"/>
      <c r="J694" s="20"/>
      <c r="K694" s="20"/>
      <c r="L694" s="20"/>
      <c r="M694" s="20"/>
      <c r="N694" s="20"/>
      <c r="O694" s="20"/>
      <c r="P694" s="20"/>
      <c r="Q694" s="20"/>
      <c r="R694" s="20"/>
      <c r="S694" s="20"/>
      <c r="T694" s="20"/>
      <c r="U694" s="69" t="s">
        <v>848</v>
      </c>
      <c r="V694" s="66">
        <f t="shared" si="233"/>
        <v>278.39999999999998</v>
      </c>
      <c r="W694" s="66">
        <f t="shared" si="234"/>
        <v>696</v>
      </c>
    </row>
    <row r="695" spans="1:23" s="47" customFormat="1" ht="15" customHeight="1">
      <c r="A695" s="217">
        <v>136</v>
      </c>
      <c r="B695" s="216" t="s">
        <v>729</v>
      </c>
      <c r="C695" s="215">
        <v>30</v>
      </c>
      <c r="D695" s="214" t="s">
        <v>828</v>
      </c>
      <c r="E695" s="23">
        <v>165</v>
      </c>
      <c r="F695" s="34">
        <f t="shared" si="231"/>
        <v>14</v>
      </c>
      <c r="G695" s="33">
        <f t="shared" si="232"/>
        <v>16</v>
      </c>
      <c r="H695" s="20">
        <v>16</v>
      </c>
      <c r="I695" s="20"/>
      <c r="J695" s="20"/>
      <c r="K695" s="20"/>
      <c r="L695" s="20"/>
      <c r="M695" s="20"/>
      <c r="N695" s="20"/>
      <c r="O695" s="20"/>
      <c r="P695" s="20"/>
      <c r="Q695" s="20"/>
      <c r="R695" s="20"/>
      <c r="S695" s="20"/>
      <c r="T695" s="20"/>
      <c r="U695" s="69" t="s">
        <v>717</v>
      </c>
      <c r="V695" s="66">
        <f>E695*G695</f>
        <v>2640</v>
      </c>
      <c r="W695" s="66">
        <f>E695*C695</f>
        <v>4950</v>
      </c>
    </row>
    <row r="696" spans="1:23" s="47" customFormat="1" ht="15" customHeight="1">
      <c r="A696" s="217">
        <v>138</v>
      </c>
      <c r="B696" s="216" t="s">
        <v>729</v>
      </c>
      <c r="C696" s="215">
        <v>30</v>
      </c>
      <c r="D696" s="214" t="s">
        <v>829</v>
      </c>
      <c r="E696" s="23">
        <v>66.92</v>
      </c>
      <c r="F696" s="34">
        <f t="shared" si="231"/>
        <v>19</v>
      </c>
      <c r="G696" s="33">
        <f t="shared" si="232"/>
        <v>11</v>
      </c>
      <c r="H696" s="20">
        <v>11</v>
      </c>
      <c r="I696" s="20"/>
      <c r="J696" s="20"/>
      <c r="K696" s="20"/>
      <c r="L696" s="20"/>
      <c r="M696" s="20"/>
      <c r="N696" s="20"/>
      <c r="O696" s="20"/>
      <c r="P696" s="20"/>
      <c r="Q696" s="20"/>
      <c r="R696" s="20"/>
      <c r="S696" s="20"/>
      <c r="T696" s="20"/>
      <c r="U696" s="69" t="s">
        <v>610</v>
      </c>
      <c r="V696" s="66">
        <f t="shared" ref="V696:V714" si="235">E696*G696</f>
        <v>736.12</v>
      </c>
      <c r="W696" s="66">
        <f t="shared" ref="W696:W714" si="236">E696*C696</f>
        <v>2007.6000000000001</v>
      </c>
    </row>
    <row r="697" spans="1:23" s="47" customFormat="1" ht="15" customHeight="1">
      <c r="A697" s="217">
        <v>143</v>
      </c>
      <c r="B697" s="216" t="s">
        <v>729</v>
      </c>
      <c r="C697" s="215">
        <v>10</v>
      </c>
      <c r="D697" s="214" t="s">
        <v>830</v>
      </c>
      <c r="E697" s="23">
        <v>59.12</v>
      </c>
      <c r="F697" s="34">
        <f t="shared" si="231"/>
        <v>4</v>
      </c>
      <c r="G697" s="33">
        <f t="shared" si="232"/>
        <v>6</v>
      </c>
      <c r="H697" s="20">
        <v>6</v>
      </c>
      <c r="I697" s="20"/>
      <c r="J697" s="20"/>
      <c r="K697" s="20"/>
      <c r="L697" s="20"/>
      <c r="M697" s="20"/>
      <c r="N697" s="20"/>
      <c r="O697" s="20"/>
      <c r="P697" s="20"/>
      <c r="Q697" s="20"/>
      <c r="R697" s="20"/>
      <c r="S697" s="20"/>
      <c r="T697" s="20"/>
      <c r="U697" s="69" t="s">
        <v>717</v>
      </c>
      <c r="V697" s="66">
        <f t="shared" si="235"/>
        <v>354.71999999999997</v>
      </c>
      <c r="W697" s="66">
        <f t="shared" si="236"/>
        <v>591.19999999999993</v>
      </c>
    </row>
    <row r="698" spans="1:23" s="47" customFormat="1" ht="15" customHeight="1">
      <c r="A698" s="217">
        <v>167</v>
      </c>
      <c r="B698" s="216" t="s">
        <v>729</v>
      </c>
      <c r="C698" s="215">
        <v>100</v>
      </c>
      <c r="D698" s="214" t="s">
        <v>831</v>
      </c>
      <c r="E698" s="23">
        <v>14.92</v>
      </c>
      <c r="F698" s="34">
        <f t="shared" si="231"/>
        <v>30</v>
      </c>
      <c r="G698" s="33">
        <f t="shared" si="232"/>
        <v>70</v>
      </c>
      <c r="H698" s="20">
        <v>70</v>
      </c>
      <c r="I698" s="20"/>
      <c r="J698" s="20"/>
      <c r="K698" s="20"/>
      <c r="L698" s="20"/>
      <c r="M698" s="20"/>
      <c r="N698" s="20"/>
      <c r="O698" s="20"/>
      <c r="P698" s="20"/>
      <c r="Q698" s="20"/>
      <c r="R698" s="20"/>
      <c r="S698" s="20"/>
      <c r="T698" s="20"/>
      <c r="U698" s="69" t="s">
        <v>610</v>
      </c>
      <c r="V698" s="66">
        <f t="shared" si="235"/>
        <v>1044.4000000000001</v>
      </c>
      <c r="W698" s="66">
        <f t="shared" si="236"/>
        <v>1492</v>
      </c>
    </row>
    <row r="699" spans="1:23" s="47" customFormat="1" ht="15" customHeight="1">
      <c r="A699" s="217">
        <v>186</v>
      </c>
      <c r="B699" s="216" t="s">
        <v>729</v>
      </c>
      <c r="C699" s="215">
        <v>5</v>
      </c>
      <c r="D699" s="214" t="s">
        <v>832</v>
      </c>
      <c r="E699" s="23">
        <v>38.9</v>
      </c>
      <c r="F699" s="34">
        <f t="shared" si="231"/>
        <v>0</v>
      </c>
      <c r="G699" s="33">
        <f t="shared" si="232"/>
        <v>5</v>
      </c>
      <c r="H699" s="20">
        <v>5</v>
      </c>
      <c r="I699" s="20"/>
      <c r="J699" s="20"/>
      <c r="K699" s="20"/>
      <c r="L699" s="20"/>
      <c r="M699" s="20"/>
      <c r="N699" s="20"/>
      <c r="O699" s="20"/>
      <c r="P699" s="20"/>
      <c r="Q699" s="20"/>
      <c r="R699" s="20"/>
      <c r="S699" s="20"/>
      <c r="T699" s="20"/>
      <c r="U699" s="69" t="s">
        <v>849</v>
      </c>
      <c r="V699" s="66">
        <f t="shared" si="235"/>
        <v>194.5</v>
      </c>
      <c r="W699" s="66">
        <f t="shared" si="236"/>
        <v>194.5</v>
      </c>
    </row>
    <row r="700" spans="1:23" s="47" customFormat="1" ht="15" customHeight="1">
      <c r="A700" s="217">
        <v>192</v>
      </c>
      <c r="B700" s="216" t="s">
        <v>729</v>
      </c>
      <c r="C700" s="215">
        <v>10</v>
      </c>
      <c r="D700" s="214" t="s">
        <v>833</v>
      </c>
      <c r="E700" s="23">
        <v>41.88</v>
      </c>
      <c r="F700" s="34">
        <f t="shared" si="231"/>
        <v>1</v>
      </c>
      <c r="G700" s="33">
        <f t="shared" si="232"/>
        <v>9</v>
      </c>
      <c r="H700" s="20">
        <v>9</v>
      </c>
      <c r="I700" s="20"/>
      <c r="J700" s="20"/>
      <c r="K700" s="20"/>
      <c r="L700" s="20"/>
      <c r="M700" s="20"/>
      <c r="N700" s="20"/>
      <c r="O700" s="20"/>
      <c r="P700" s="20"/>
      <c r="Q700" s="20"/>
      <c r="R700" s="20"/>
      <c r="S700" s="20"/>
      <c r="T700" s="20"/>
      <c r="U700" s="69" t="s">
        <v>717</v>
      </c>
      <c r="V700" s="66">
        <f t="shared" si="235"/>
        <v>376.92</v>
      </c>
      <c r="W700" s="66">
        <f t="shared" si="236"/>
        <v>418.8</v>
      </c>
    </row>
    <row r="701" spans="1:23" s="47" customFormat="1" ht="15" customHeight="1">
      <c r="A701" s="217">
        <v>213</v>
      </c>
      <c r="B701" s="216" t="s">
        <v>729</v>
      </c>
      <c r="C701" s="215">
        <v>40</v>
      </c>
      <c r="D701" s="214" t="s">
        <v>834</v>
      </c>
      <c r="E701" s="23">
        <v>279</v>
      </c>
      <c r="F701" s="34">
        <f t="shared" si="231"/>
        <v>20</v>
      </c>
      <c r="G701" s="33">
        <f t="shared" si="232"/>
        <v>20</v>
      </c>
      <c r="H701" s="20">
        <v>20</v>
      </c>
      <c r="I701" s="20"/>
      <c r="J701" s="20"/>
      <c r="K701" s="20"/>
      <c r="L701" s="20"/>
      <c r="M701" s="20"/>
      <c r="N701" s="20"/>
      <c r="O701" s="20"/>
      <c r="P701" s="20"/>
      <c r="Q701" s="20"/>
      <c r="R701" s="20"/>
      <c r="S701" s="20"/>
      <c r="T701" s="20"/>
      <c r="U701" s="69" t="s">
        <v>717</v>
      </c>
      <c r="V701" s="66">
        <f t="shared" si="235"/>
        <v>5580</v>
      </c>
      <c r="W701" s="66">
        <f t="shared" si="236"/>
        <v>11160</v>
      </c>
    </row>
    <row r="702" spans="1:23" s="47" customFormat="1" ht="15" customHeight="1">
      <c r="A702" s="217">
        <v>215</v>
      </c>
      <c r="B702" s="216" t="s">
        <v>729</v>
      </c>
      <c r="C702" s="215">
        <v>170</v>
      </c>
      <c r="D702" s="214" t="s">
        <v>835</v>
      </c>
      <c r="E702" s="23">
        <v>48.91</v>
      </c>
      <c r="F702" s="34">
        <f t="shared" si="231"/>
        <v>116</v>
      </c>
      <c r="G702" s="33">
        <f t="shared" si="232"/>
        <v>54</v>
      </c>
      <c r="H702" s="20">
        <v>54</v>
      </c>
      <c r="I702" s="20"/>
      <c r="J702" s="20"/>
      <c r="K702" s="20"/>
      <c r="L702" s="20"/>
      <c r="M702" s="20"/>
      <c r="N702" s="20"/>
      <c r="O702" s="20"/>
      <c r="P702" s="20"/>
      <c r="Q702" s="20"/>
      <c r="R702" s="20"/>
      <c r="S702" s="20"/>
      <c r="T702" s="20"/>
      <c r="U702" s="69" t="s">
        <v>849</v>
      </c>
      <c r="V702" s="66">
        <f t="shared" si="235"/>
        <v>2641.14</v>
      </c>
      <c r="W702" s="66">
        <f t="shared" si="236"/>
        <v>8314.6999999999989</v>
      </c>
    </row>
    <row r="703" spans="1:23" s="47" customFormat="1" ht="15" customHeight="1">
      <c r="A703" s="217">
        <v>216</v>
      </c>
      <c r="B703" s="216" t="s">
        <v>729</v>
      </c>
      <c r="C703" s="215">
        <v>400</v>
      </c>
      <c r="D703" s="214" t="s">
        <v>836</v>
      </c>
      <c r="E703" s="23">
        <v>1.03</v>
      </c>
      <c r="F703" s="34">
        <f t="shared" si="231"/>
        <v>320</v>
      </c>
      <c r="G703" s="33">
        <f t="shared" si="232"/>
        <v>80</v>
      </c>
      <c r="H703" s="20">
        <v>80</v>
      </c>
      <c r="I703" s="20"/>
      <c r="J703" s="20"/>
      <c r="K703" s="20"/>
      <c r="L703" s="20"/>
      <c r="M703" s="20"/>
      <c r="N703" s="20"/>
      <c r="O703" s="20"/>
      <c r="P703" s="20"/>
      <c r="Q703" s="20"/>
      <c r="R703" s="20"/>
      <c r="S703" s="20"/>
      <c r="T703" s="20"/>
      <c r="U703" s="69" t="s">
        <v>849</v>
      </c>
      <c r="V703" s="66">
        <f t="shared" si="235"/>
        <v>82.4</v>
      </c>
      <c r="W703" s="66">
        <f t="shared" si="236"/>
        <v>412</v>
      </c>
    </row>
    <row r="704" spans="1:23" s="47" customFormat="1" ht="15" customHeight="1">
      <c r="A704" s="217">
        <v>222</v>
      </c>
      <c r="B704" s="216" t="s">
        <v>729</v>
      </c>
      <c r="C704" s="215">
        <v>3</v>
      </c>
      <c r="D704" s="214" t="s">
        <v>837</v>
      </c>
      <c r="E704" s="23">
        <v>3.26</v>
      </c>
      <c r="F704" s="34">
        <f t="shared" si="231"/>
        <v>0</v>
      </c>
      <c r="G704" s="33">
        <f t="shared" si="232"/>
        <v>3</v>
      </c>
      <c r="H704" s="20">
        <v>3</v>
      </c>
      <c r="I704" s="20"/>
      <c r="J704" s="20"/>
      <c r="K704" s="20"/>
      <c r="L704" s="20"/>
      <c r="M704" s="20"/>
      <c r="N704" s="20"/>
      <c r="O704" s="20"/>
      <c r="P704" s="20"/>
      <c r="Q704" s="20"/>
      <c r="R704" s="20"/>
      <c r="S704" s="20"/>
      <c r="T704" s="20"/>
      <c r="U704" s="215" t="s">
        <v>719</v>
      </c>
      <c r="V704" s="66">
        <f t="shared" si="235"/>
        <v>9.7799999999999994</v>
      </c>
      <c r="W704" s="66">
        <f t="shared" si="236"/>
        <v>9.7799999999999994</v>
      </c>
    </row>
    <row r="705" spans="1:23" s="47" customFormat="1" ht="15" customHeight="1">
      <c r="A705" s="217">
        <v>223</v>
      </c>
      <c r="B705" s="216" t="s">
        <v>729</v>
      </c>
      <c r="C705" s="215">
        <v>350</v>
      </c>
      <c r="D705" s="214" t="s">
        <v>838</v>
      </c>
      <c r="E705" s="23">
        <v>2.74</v>
      </c>
      <c r="F705" s="34">
        <f t="shared" si="231"/>
        <v>250</v>
      </c>
      <c r="G705" s="33">
        <f t="shared" si="232"/>
        <v>100</v>
      </c>
      <c r="H705" s="20">
        <v>100</v>
      </c>
      <c r="I705" s="20"/>
      <c r="J705" s="20"/>
      <c r="K705" s="20"/>
      <c r="L705" s="20"/>
      <c r="M705" s="20"/>
      <c r="N705" s="20"/>
      <c r="O705" s="20"/>
      <c r="P705" s="20"/>
      <c r="Q705" s="20"/>
      <c r="R705" s="20"/>
      <c r="S705" s="20"/>
      <c r="T705" s="20"/>
      <c r="U705" s="215" t="s">
        <v>850</v>
      </c>
      <c r="V705" s="66">
        <f t="shared" si="235"/>
        <v>274</v>
      </c>
      <c r="W705" s="66">
        <f t="shared" si="236"/>
        <v>959.00000000000011</v>
      </c>
    </row>
    <row r="706" spans="1:23" s="47" customFormat="1" ht="15" customHeight="1">
      <c r="A706" s="217">
        <v>224</v>
      </c>
      <c r="B706" s="216" t="s">
        <v>729</v>
      </c>
      <c r="C706" s="215">
        <v>25</v>
      </c>
      <c r="D706" s="214" t="s">
        <v>839</v>
      </c>
      <c r="E706" s="23">
        <v>4.78</v>
      </c>
      <c r="F706" s="34">
        <f t="shared" si="231"/>
        <v>20</v>
      </c>
      <c r="G706" s="33">
        <f t="shared" si="232"/>
        <v>5</v>
      </c>
      <c r="H706" s="20">
        <v>5</v>
      </c>
      <c r="I706" s="20"/>
      <c r="J706" s="20"/>
      <c r="K706" s="20"/>
      <c r="L706" s="20"/>
      <c r="M706" s="20"/>
      <c r="N706" s="20"/>
      <c r="O706" s="20"/>
      <c r="P706" s="20"/>
      <c r="Q706" s="20"/>
      <c r="R706" s="20"/>
      <c r="S706" s="20"/>
      <c r="T706" s="20"/>
      <c r="U706" s="215" t="s">
        <v>719</v>
      </c>
      <c r="V706" s="66">
        <f t="shared" si="235"/>
        <v>23.900000000000002</v>
      </c>
      <c r="W706" s="66">
        <f t="shared" si="236"/>
        <v>119.5</v>
      </c>
    </row>
    <row r="707" spans="1:23" s="47" customFormat="1" ht="15" customHeight="1">
      <c r="A707" s="217">
        <v>225</v>
      </c>
      <c r="B707" s="216" t="s">
        <v>729</v>
      </c>
      <c r="C707" s="215">
        <v>50</v>
      </c>
      <c r="D707" s="214" t="s">
        <v>840</v>
      </c>
      <c r="E707" s="23">
        <v>20.6</v>
      </c>
      <c r="F707" s="34">
        <f t="shared" si="231"/>
        <v>40</v>
      </c>
      <c r="G707" s="33">
        <f t="shared" si="232"/>
        <v>10</v>
      </c>
      <c r="H707" s="20">
        <v>10</v>
      </c>
      <c r="I707" s="20"/>
      <c r="J707" s="20"/>
      <c r="K707" s="20"/>
      <c r="L707" s="20"/>
      <c r="M707" s="20"/>
      <c r="N707" s="20"/>
      <c r="O707" s="20"/>
      <c r="P707" s="20"/>
      <c r="Q707" s="20"/>
      <c r="R707" s="20"/>
      <c r="S707" s="20"/>
      <c r="T707" s="20"/>
      <c r="U707" s="215" t="s">
        <v>717</v>
      </c>
      <c r="V707" s="66">
        <f t="shared" si="235"/>
        <v>206</v>
      </c>
      <c r="W707" s="66">
        <f t="shared" si="236"/>
        <v>1030</v>
      </c>
    </row>
    <row r="708" spans="1:23" s="47" customFormat="1" ht="15" customHeight="1">
      <c r="A708" s="217">
        <v>226</v>
      </c>
      <c r="B708" s="216" t="s">
        <v>729</v>
      </c>
      <c r="C708" s="215">
        <v>35</v>
      </c>
      <c r="D708" s="214" t="s">
        <v>841</v>
      </c>
      <c r="E708" s="23">
        <v>11.6</v>
      </c>
      <c r="F708" s="34">
        <f t="shared" si="231"/>
        <v>28</v>
      </c>
      <c r="G708" s="33">
        <f t="shared" si="232"/>
        <v>7</v>
      </c>
      <c r="H708" s="20">
        <v>7</v>
      </c>
      <c r="I708" s="20"/>
      <c r="J708" s="20"/>
      <c r="K708" s="20"/>
      <c r="L708" s="20"/>
      <c r="M708" s="20"/>
      <c r="N708" s="20"/>
      <c r="O708" s="20"/>
      <c r="P708" s="20"/>
      <c r="Q708" s="20"/>
      <c r="R708" s="20"/>
      <c r="S708" s="20"/>
      <c r="T708" s="20"/>
      <c r="U708" s="215" t="s">
        <v>851</v>
      </c>
      <c r="V708" s="66">
        <f t="shared" si="235"/>
        <v>81.2</v>
      </c>
      <c r="W708" s="66">
        <f t="shared" si="236"/>
        <v>406</v>
      </c>
    </row>
    <row r="709" spans="1:23" s="47" customFormat="1" ht="15" customHeight="1">
      <c r="A709" s="217">
        <v>237</v>
      </c>
      <c r="B709" s="216" t="s">
        <v>729</v>
      </c>
      <c r="C709" s="215">
        <v>30</v>
      </c>
      <c r="D709" s="214" t="s">
        <v>842</v>
      </c>
      <c r="E709" s="23">
        <v>45</v>
      </c>
      <c r="F709" s="34">
        <f t="shared" si="231"/>
        <v>30</v>
      </c>
      <c r="G709" s="33">
        <f t="shared" si="232"/>
        <v>0</v>
      </c>
      <c r="H709" s="20" t="s">
        <v>24</v>
      </c>
      <c r="I709" s="20"/>
      <c r="J709" s="20"/>
      <c r="K709" s="20"/>
      <c r="L709" s="20"/>
      <c r="M709" s="20"/>
      <c r="N709" s="20"/>
      <c r="O709" s="20"/>
      <c r="P709" s="20"/>
      <c r="Q709" s="20"/>
      <c r="R709" s="20"/>
      <c r="S709" s="20"/>
      <c r="T709" s="20"/>
      <c r="U709" s="229" t="s">
        <v>852</v>
      </c>
      <c r="V709" s="66">
        <f t="shared" si="235"/>
        <v>0</v>
      </c>
      <c r="W709" s="66">
        <f t="shared" si="236"/>
        <v>1350</v>
      </c>
    </row>
    <row r="710" spans="1:23" s="47" customFormat="1" ht="15" customHeight="1">
      <c r="A710" s="217">
        <v>240</v>
      </c>
      <c r="B710" s="216" t="s">
        <v>729</v>
      </c>
      <c r="C710" s="215">
        <v>35</v>
      </c>
      <c r="D710" s="214" t="s">
        <v>843</v>
      </c>
      <c r="E710" s="23">
        <v>35</v>
      </c>
      <c r="F710" s="34">
        <f t="shared" si="231"/>
        <v>35</v>
      </c>
      <c r="G710" s="33">
        <f t="shared" si="232"/>
        <v>0</v>
      </c>
      <c r="H710" s="20" t="s">
        <v>24</v>
      </c>
      <c r="I710" s="20"/>
      <c r="J710" s="20"/>
      <c r="K710" s="20"/>
      <c r="L710" s="20"/>
      <c r="M710" s="20"/>
      <c r="N710" s="20"/>
      <c r="O710" s="20"/>
      <c r="P710" s="20"/>
      <c r="Q710" s="20"/>
      <c r="R710" s="20"/>
      <c r="S710" s="20"/>
      <c r="T710" s="20"/>
      <c r="U710" s="69" t="s">
        <v>848</v>
      </c>
      <c r="V710" s="66">
        <f t="shared" si="235"/>
        <v>0</v>
      </c>
      <c r="W710" s="66">
        <f t="shared" si="236"/>
        <v>1225</v>
      </c>
    </row>
    <row r="711" spans="1:23" s="47" customFormat="1" ht="15" customHeight="1">
      <c r="A711" s="217">
        <v>242</v>
      </c>
      <c r="B711" s="216" t="s">
        <v>729</v>
      </c>
      <c r="C711" s="215">
        <v>30</v>
      </c>
      <c r="D711" s="214" t="s">
        <v>844</v>
      </c>
      <c r="E711" s="23">
        <v>6.49</v>
      </c>
      <c r="F711" s="34">
        <f t="shared" si="231"/>
        <v>24</v>
      </c>
      <c r="G711" s="33">
        <f t="shared" si="232"/>
        <v>6</v>
      </c>
      <c r="H711" s="20">
        <v>6</v>
      </c>
      <c r="I711" s="20"/>
      <c r="J711" s="20"/>
      <c r="K711" s="20"/>
      <c r="L711" s="20"/>
      <c r="M711" s="20"/>
      <c r="N711" s="20"/>
      <c r="O711" s="20"/>
      <c r="P711" s="20"/>
      <c r="Q711" s="20"/>
      <c r="R711" s="20"/>
      <c r="S711" s="20"/>
      <c r="T711" s="20"/>
      <c r="U711" s="69" t="s">
        <v>610</v>
      </c>
      <c r="V711" s="66">
        <f t="shared" si="235"/>
        <v>38.94</v>
      </c>
      <c r="W711" s="66">
        <f t="shared" si="236"/>
        <v>194.70000000000002</v>
      </c>
    </row>
    <row r="712" spans="1:23" s="47" customFormat="1" ht="15" customHeight="1">
      <c r="A712" s="217">
        <v>248</v>
      </c>
      <c r="B712" s="216" t="s">
        <v>729</v>
      </c>
      <c r="C712" s="215">
        <v>10</v>
      </c>
      <c r="D712" s="214" t="s">
        <v>845</v>
      </c>
      <c r="E712" s="23">
        <v>331.17</v>
      </c>
      <c r="F712" s="34">
        <f t="shared" si="231"/>
        <v>6</v>
      </c>
      <c r="G712" s="33">
        <f t="shared" si="232"/>
        <v>4</v>
      </c>
      <c r="H712" s="20">
        <v>4</v>
      </c>
      <c r="I712" s="20"/>
      <c r="J712" s="20"/>
      <c r="K712" s="20"/>
      <c r="L712" s="20"/>
      <c r="M712" s="20"/>
      <c r="N712" s="20"/>
      <c r="O712" s="20"/>
      <c r="P712" s="20"/>
      <c r="Q712" s="20"/>
      <c r="R712" s="20"/>
      <c r="S712" s="20"/>
      <c r="T712" s="20"/>
      <c r="U712" s="69" t="s">
        <v>717</v>
      </c>
      <c r="V712" s="66">
        <f t="shared" si="235"/>
        <v>1324.68</v>
      </c>
      <c r="W712" s="66">
        <f t="shared" si="236"/>
        <v>3311.7000000000003</v>
      </c>
    </row>
    <row r="713" spans="1:23" s="47" customFormat="1" ht="15" customHeight="1">
      <c r="A713" s="217">
        <v>252</v>
      </c>
      <c r="B713" s="216" t="s">
        <v>729</v>
      </c>
      <c r="C713" s="215">
        <v>15</v>
      </c>
      <c r="D713" s="214" t="s">
        <v>846</v>
      </c>
      <c r="E713" s="23">
        <v>410.78</v>
      </c>
      <c r="F713" s="34">
        <f t="shared" si="231"/>
        <v>10</v>
      </c>
      <c r="G713" s="33">
        <f t="shared" si="232"/>
        <v>5</v>
      </c>
      <c r="H713" s="20">
        <v>5</v>
      </c>
      <c r="I713" s="20"/>
      <c r="J713" s="20"/>
      <c r="K713" s="20"/>
      <c r="L713" s="20"/>
      <c r="M713" s="20"/>
      <c r="N713" s="20"/>
      <c r="O713" s="20"/>
      <c r="P713" s="20"/>
      <c r="Q713" s="20"/>
      <c r="R713" s="20"/>
      <c r="S713" s="20"/>
      <c r="T713" s="20"/>
      <c r="U713" s="69" t="s">
        <v>717</v>
      </c>
      <c r="V713" s="66">
        <f t="shared" si="235"/>
        <v>2053.8999999999996</v>
      </c>
      <c r="W713" s="66">
        <f t="shared" si="236"/>
        <v>6161.7</v>
      </c>
    </row>
    <row r="714" spans="1:23" s="47" customFormat="1" ht="15" customHeight="1">
      <c r="A714" s="217">
        <v>256</v>
      </c>
      <c r="B714" s="216" t="s">
        <v>729</v>
      </c>
      <c r="C714" s="215">
        <v>1500</v>
      </c>
      <c r="D714" s="214" t="s">
        <v>847</v>
      </c>
      <c r="E714" s="23">
        <v>5.97</v>
      </c>
      <c r="F714" s="34">
        <f t="shared" si="231"/>
        <v>1200</v>
      </c>
      <c r="G714" s="33">
        <f t="shared" si="232"/>
        <v>300</v>
      </c>
      <c r="H714" s="20">
        <v>300</v>
      </c>
      <c r="I714" s="20"/>
      <c r="J714" s="20"/>
      <c r="K714" s="20"/>
      <c r="L714" s="20"/>
      <c r="M714" s="20"/>
      <c r="N714" s="20"/>
      <c r="O714" s="20"/>
      <c r="P714" s="20"/>
      <c r="Q714" s="20"/>
      <c r="R714" s="20"/>
      <c r="S714" s="20"/>
      <c r="T714" s="20"/>
      <c r="U714" s="69" t="s">
        <v>848</v>
      </c>
      <c r="V714" s="66">
        <f t="shared" si="235"/>
        <v>1791</v>
      </c>
      <c r="W714" s="66">
        <f t="shared" si="236"/>
        <v>8955</v>
      </c>
    </row>
    <row r="715" spans="1:23" s="47" customFormat="1" ht="15" customHeight="1">
      <c r="A715" s="103" t="s">
        <v>724</v>
      </c>
      <c r="B715" s="208"/>
      <c r="C715" s="208"/>
      <c r="D715" s="208"/>
      <c r="E715" s="200">
        <f>SUM(W716:W731)</f>
        <v>84145.38</v>
      </c>
      <c r="F715" s="199"/>
      <c r="G715" s="199"/>
      <c r="H715" s="110"/>
      <c r="I715" s="110"/>
      <c r="J715" s="110"/>
      <c r="K715" s="110"/>
      <c r="L715" s="110"/>
      <c r="M715" s="110"/>
      <c r="N715" s="110"/>
      <c r="O715" s="110"/>
      <c r="P715" s="110"/>
      <c r="Q715" s="110"/>
      <c r="R715" s="110"/>
      <c r="S715" s="110"/>
      <c r="T715" s="110"/>
      <c r="U715" s="110"/>
      <c r="V715" s="110"/>
      <c r="W715" s="77"/>
    </row>
    <row r="716" spans="1:23" s="47" customFormat="1" ht="15" customHeight="1">
      <c r="A716" s="217">
        <v>18</v>
      </c>
      <c r="B716" s="216" t="s">
        <v>729</v>
      </c>
      <c r="C716" s="215">
        <v>50</v>
      </c>
      <c r="D716" s="214" t="s">
        <v>853</v>
      </c>
      <c r="E716" s="23">
        <v>27</v>
      </c>
      <c r="F716" s="34">
        <f t="shared" ref="F716:F731" si="237">C716-G716</f>
        <v>30</v>
      </c>
      <c r="G716" s="33">
        <f t="shared" ref="G716:G731" si="238">SUM( H716:T716)</f>
        <v>20</v>
      </c>
      <c r="H716" s="20">
        <v>20</v>
      </c>
      <c r="I716" s="20"/>
      <c r="J716" s="20"/>
      <c r="K716" s="20"/>
      <c r="L716" s="20"/>
      <c r="M716" s="20"/>
      <c r="N716" s="20"/>
      <c r="O716" s="20"/>
      <c r="P716" s="20"/>
      <c r="Q716" s="20"/>
      <c r="R716" s="20"/>
      <c r="S716" s="20"/>
      <c r="T716" s="20"/>
      <c r="U716" s="69" t="s">
        <v>716</v>
      </c>
      <c r="V716" s="66">
        <f>C716*G716</f>
        <v>1000</v>
      </c>
      <c r="W716" s="66">
        <f>C716*E716</f>
        <v>1350</v>
      </c>
    </row>
    <row r="717" spans="1:23" s="47" customFormat="1" ht="15" customHeight="1">
      <c r="A717" s="217">
        <v>19</v>
      </c>
      <c r="B717" s="216" t="s">
        <v>729</v>
      </c>
      <c r="C717" s="215">
        <v>120</v>
      </c>
      <c r="D717" s="214" t="s">
        <v>854</v>
      </c>
      <c r="E717" s="23">
        <v>27</v>
      </c>
      <c r="F717" s="34">
        <f t="shared" si="237"/>
        <v>66</v>
      </c>
      <c r="G717" s="33">
        <f t="shared" si="238"/>
        <v>54</v>
      </c>
      <c r="H717" s="20">
        <v>54</v>
      </c>
      <c r="I717" s="20"/>
      <c r="J717" s="20"/>
      <c r="K717" s="20"/>
      <c r="L717" s="20"/>
      <c r="M717" s="20"/>
      <c r="N717" s="20"/>
      <c r="O717" s="20"/>
      <c r="P717" s="20"/>
      <c r="Q717" s="20"/>
      <c r="R717" s="20"/>
      <c r="S717" s="20"/>
      <c r="T717" s="20"/>
      <c r="U717" s="69" t="s">
        <v>716</v>
      </c>
      <c r="V717" s="66">
        <f t="shared" ref="V717:V731" si="239">C717*G717</f>
        <v>6480</v>
      </c>
      <c r="W717" s="66">
        <f t="shared" ref="W717:W731" si="240">C717*E717</f>
        <v>3240</v>
      </c>
    </row>
    <row r="718" spans="1:23" s="47" customFormat="1" ht="15" customHeight="1">
      <c r="A718" s="217">
        <v>20</v>
      </c>
      <c r="B718" s="216" t="s">
        <v>729</v>
      </c>
      <c r="C718" s="215">
        <v>50</v>
      </c>
      <c r="D718" s="214" t="s">
        <v>855</v>
      </c>
      <c r="E718" s="23">
        <v>500</v>
      </c>
      <c r="F718" s="34">
        <f t="shared" si="237"/>
        <v>40</v>
      </c>
      <c r="G718" s="33">
        <f t="shared" si="238"/>
        <v>10</v>
      </c>
      <c r="H718" s="20">
        <v>10</v>
      </c>
      <c r="I718" s="20"/>
      <c r="J718" s="20"/>
      <c r="K718" s="20"/>
      <c r="L718" s="20"/>
      <c r="M718" s="20"/>
      <c r="N718" s="20"/>
      <c r="O718" s="20"/>
      <c r="P718" s="20"/>
      <c r="Q718" s="20"/>
      <c r="R718" s="20"/>
      <c r="S718" s="20"/>
      <c r="T718" s="20"/>
      <c r="U718" s="69" t="s">
        <v>716</v>
      </c>
      <c r="V718" s="66">
        <f t="shared" si="239"/>
        <v>500</v>
      </c>
      <c r="W718" s="66">
        <f t="shared" si="240"/>
        <v>25000</v>
      </c>
    </row>
    <row r="719" spans="1:23" s="47" customFormat="1" ht="15" customHeight="1">
      <c r="A719" s="217">
        <v>21</v>
      </c>
      <c r="B719" s="216" t="s">
        <v>729</v>
      </c>
      <c r="C719" s="215">
        <v>80</v>
      </c>
      <c r="D719" s="214" t="s">
        <v>856</v>
      </c>
      <c r="E719" s="23">
        <v>136.5</v>
      </c>
      <c r="F719" s="34">
        <f t="shared" si="237"/>
        <v>49</v>
      </c>
      <c r="G719" s="33">
        <f t="shared" si="238"/>
        <v>31</v>
      </c>
      <c r="H719" s="20">
        <v>31</v>
      </c>
      <c r="I719" s="20"/>
      <c r="J719" s="20"/>
      <c r="K719" s="20"/>
      <c r="L719" s="20"/>
      <c r="M719" s="20"/>
      <c r="N719" s="20"/>
      <c r="O719" s="20"/>
      <c r="P719" s="20"/>
      <c r="Q719" s="20"/>
      <c r="R719" s="20"/>
      <c r="S719" s="20"/>
      <c r="T719" s="20"/>
      <c r="U719" s="69" t="s">
        <v>716</v>
      </c>
      <c r="V719" s="66">
        <f t="shared" si="239"/>
        <v>2480</v>
      </c>
      <c r="W719" s="66">
        <f t="shared" si="240"/>
        <v>10920</v>
      </c>
    </row>
    <row r="720" spans="1:23" s="47" customFormat="1" ht="15" customHeight="1">
      <c r="A720" s="217">
        <v>22</v>
      </c>
      <c r="B720" s="216" t="s">
        <v>729</v>
      </c>
      <c r="C720" s="215">
        <v>1</v>
      </c>
      <c r="D720" s="214" t="s">
        <v>857</v>
      </c>
      <c r="E720" s="23">
        <v>335.39</v>
      </c>
      <c r="F720" s="34">
        <f t="shared" si="237"/>
        <v>0</v>
      </c>
      <c r="G720" s="33">
        <f t="shared" si="238"/>
        <v>1</v>
      </c>
      <c r="H720" s="20">
        <v>1</v>
      </c>
      <c r="I720" s="20"/>
      <c r="J720" s="20"/>
      <c r="K720" s="20"/>
      <c r="L720" s="20"/>
      <c r="M720" s="20"/>
      <c r="N720" s="20"/>
      <c r="O720" s="20"/>
      <c r="P720" s="20"/>
      <c r="Q720" s="20"/>
      <c r="R720" s="20"/>
      <c r="S720" s="20"/>
      <c r="T720" s="20"/>
      <c r="U720" s="69" t="s">
        <v>716</v>
      </c>
      <c r="V720" s="66">
        <f t="shared" si="239"/>
        <v>1</v>
      </c>
      <c r="W720" s="66">
        <f t="shared" si="240"/>
        <v>335.39</v>
      </c>
    </row>
    <row r="721" spans="1:23" s="47" customFormat="1" ht="15" customHeight="1">
      <c r="A721" s="217">
        <v>23</v>
      </c>
      <c r="B721" s="216" t="s">
        <v>729</v>
      </c>
      <c r="C721" s="215">
        <v>25</v>
      </c>
      <c r="D721" s="214" t="s">
        <v>858</v>
      </c>
      <c r="E721" s="23">
        <v>243.5</v>
      </c>
      <c r="F721" s="34">
        <f t="shared" si="237"/>
        <v>20</v>
      </c>
      <c r="G721" s="33">
        <f t="shared" si="238"/>
        <v>5</v>
      </c>
      <c r="H721" s="20">
        <v>5</v>
      </c>
      <c r="I721" s="20"/>
      <c r="J721" s="20"/>
      <c r="K721" s="20"/>
      <c r="L721" s="20"/>
      <c r="M721" s="20"/>
      <c r="N721" s="20"/>
      <c r="O721" s="20"/>
      <c r="P721" s="20"/>
      <c r="Q721" s="20"/>
      <c r="R721" s="20"/>
      <c r="S721" s="20"/>
      <c r="T721" s="20"/>
      <c r="U721" s="69" t="s">
        <v>716</v>
      </c>
      <c r="V721" s="66">
        <f t="shared" si="239"/>
        <v>125</v>
      </c>
      <c r="W721" s="66">
        <f t="shared" si="240"/>
        <v>6087.5</v>
      </c>
    </row>
    <row r="722" spans="1:23" s="47" customFormat="1" ht="15" customHeight="1">
      <c r="A722" s="217">
        <v>24</v>
      </c>
      <c r="B722" s="216" t="s">
        <v>729</v>
      </c>
      <c r="C722" s="215">
        <v>25</v>
      </c>
      <c r="D722" s="214" t="s">
        <v>859</v>
      </c>
      <c r="E722" s="23">
        <v>243.54</v>
      </c>
      <c r="F722" s="34">
        <f t="shared" si="237"/>
        <v>20</v>
      </c>
      <c r="G722" s="33">
        <f t="shared" si="238"/>
        <v>5</v>
      </c>
      <c r="H722" s="20">
        <v>5</v>
      </c>
      <c r="I722" s="20"/>
      <c r="J722" s="20"/>
      <c r="K722" s="20"/>
      <c r="L722" s="20"/>
      <c r="M722" s="20"/>
      <c r="N722" s="20"/>
      <c r="O722" s="20"/>
      <c r="P722" s="20"/>
      <c r="Q722" s="20"/>
      <c r="R722" s="20"/>
      <c r="S722" s="20"/>
      <c r="T722" s="20"/>
      <c r="U722" s="69" t="s">
        <v>716</v>
      </c>
      <c r="V722" s="66">
        <f t="shared" si="239"/>
        <v>125</v>
      </c>
      <c r="W722" s="66">
        <f t="shared" si="240"/>
        <v>6088.5</v>
      </c>
    </row>
    <row r="723" spans="1:23" s="47" customFormat="1" ht="15" customHeight="1">
      <c r="A723" s="217">
        <v>25</v>
      </c>
      <c r="B723" s="216" t="s">
        <v>729</v>
      </c>
      <c r="C723" s="215">
        <v>20</v>
      </c>
      <c r="D723" s="214" t="s">
        <v>860</v>
      </c>
      <c r="E723" s="23">
        <v>154.80000000000001</v>
      </c>
      <c r="F723" s="34">
        <f t="shared" si="237"/>
        <v>15</v>
      </c>
      <c r="G723" s="33">
        <f t="shared" si="238"/>
        <v>5</v>
      </c>
      <c r="H723" s="20">
        <v>5</v>
      </c>
      <c r="I723" s="20"/>
      <c r="J723" s="20"/>
      <c r="K723" s="20"/>
      <c r="L723" s="20"/>
      <c r="M723" s="20"/>
      <c r="N723" s="20"/>
      <c r="O723" s="20"/>
      <c r="P723" s="20"/>
      <c r="Q723" s="20"/>
      <c r="R723" s="20"/>
      <c r="S723" s="20"/>
      <c r="T723" s="20"/>
      <c r="U723" s="69" t="s">
        <v>716</v>
      </c>
      <c r="V723" s="66">
        <f t="shared" si="239"/>
        <v>100</v>
      </c>
      <c r="W723" s="66">
        <f t="shared" si="240"/>
        <v>3096</v>
      </c>
    </row>
    <row r="724" spans="1:23" s="47" customFormat="1" ht="15" customHeight="1">
      <c r="A724" s="217">
        <v>26</v>
      </c>
      <c r="B724" s="216" t="s">
        <v>729</v>
      </c>
      <c r="C724" s="215">
        <v>30</v>
      </c>
      <c r="D724" s="214" t="s">
        <v>861</v>
      </c>
      <c r="E724" s="23">
        <v>140</v>
      </c>
      <c r="F724" s="34">
        <f t="shared" si="237"/>
        <v>18</v>
      </c>
      <c r="G724" s="33">
        <f t="shared" si="238"/>
        <v>12</v>
      </c>
      <c r="H724" s="20">
        <v>12</v>
      </c>
      <c r="I724" s="20"/>
      <c r="J724" s="20"/>
      <c r="K724" s="20"/>
      <c r="L724" s="20"/>
      <c r="M724" s="20"/>
      <c r="N724" s="20"/>
      <c r="O724" s="20"/>
      <c r="P724" s="20"/>
      <c r="Q724" s="20"/>
      <c r="R724" s="20"/>
      <c r="S724" s="20"/>
      <c r="T724" s="20"/>
      <c r="U724" s="69" t="s">
        <v>716</v>
      </c>
      <c r="V724" s="66">
        <f t="shared" si="239"/>
        <v>360</v>
      </c>
      <c r="W724" s="66">
        <f t="shared" si="240"/>
        <v>4200</v>
      </c>
    </row>
    <row r="725" spans="1:23" s="47" customFormat="1" ht="15" customHeight="1">
      <c r="A725" s="217">
        <v>27</v>
      </c>
      <c r="B725" s="216" t="s">
        <v>729</v>
      </c>
      <c r="C725" s="215">
        <v>90</v>
      </c>
      <c r="D725" s="214" t="s">
        <v>862</v>
      </c>
      <c r="E725" s="23">
        <v>55</v>
      </c>
      <c r="F725" s="34">
        <f t="shared" si="237"/>
        <v>76</v>
      </c>
      <c r="G725" s="33">
        <f t="shared" si="238"/>
        <v>14</v>
      </c>
      <c r="H725" s="20">
        <v>14</v>
      </c>
      <c r="I725" s="20"/>
      <c r="J725" s="20"/>
      <c r="K725" s="20"/>
      <c r="L725" s="20"/>
      <c r="M725" s="20"/>
      <c r="N725" s="20"/>
      <c r="O725" s="20"/>
      <c r="P725" s="20"/>
      <c r="Q725" s="20"/>
      <c r="R725" s="20"/>
      <c r="S725" s="20"/>
      <c r="T725" s="20"/>
      <c r="U725" s="69" t="s">
        <v>716</v>
      </c>
      <c r="V725" s="66">
        <f t="shared" si="239"/>
        <v>1260</v>
      </c>
      <c r="W725" s="66">
        <f t="shared" si="240"/>
        <v>4950</v>
      </c>
    </row>
    <row r="726" spans="1:23" s="47" customFormat="1" ht="15" customHeight="1">
      <c r="A726" s="217">
        <v>28</v>
      </c>
      <c r="B726" s="216" t="s">
        <v>729</v>
      </c>
      <c r="C726" s="215">
        <v>30</v>
      </c>
      <c r="D726" s="214" t="s">
        <v>863</v>
      </c>
      <c r="E726" s="23">
        <v>40.5</v>
      </c>
      <c r="F726" s="34">
        <f t="shared" si="237"/>
        <v>14</v>
      </c>
      <c r="G726" s="33">
        <f t="shared" si="238"/>
        <v>16</v>
      </c>
      <c r="H726" s="20">
        <v>16</v>
      </c>
      <c r="I726" s="20"/>
      <c r="J726" s="20"/>
      <c r="K726" s="20"/>
      <c r="L726" s="20"/>
      <c r="M726" s="20"/>
      <c r="N726" s="20"/>
      <c r="O726" s="20"/>
      <c r="P726" s="20"/>
      <c r="Q726" s="20"/>
      <c r="R726" s="20"/>
      <c r="S726" s="20"/>
      <c r="T726" s="20"/>
      <c r="U726" s="69" t="s">
        <v>716</v>
      </c>
      <c r="V726" s="66">
        <f t="shared" si="239"/>
        <v>480</v>
      </c>
      <c r="W726" s="66">
        <f t="shared" si="240"/>
        <v>1215</v>
      </c>
    </row>
    <row r="727" spans="1:23" s="47" customFormat="1" ht="15" customHeight="1">
      <c r="A727" s="217">
        <v>29</v>
      </c>
      <c r="B727" s="216" t="s">
        <v>729</v>
      </c>
      <c r="C727" s="215">
        <v>5</v>
      </c>
      <c r="D727" s="214" t="s">
        <v>864</v>
      </c>
      <c r="E727" s="23">
        <v>137</v>
      </c>
      <c r="F727" s="34">
        <f t="shared" si="237"/>
        <v>3</v>
      </c>
      <c r="G727" s="33">
        <f t="shared" si="238"/>
        <v>2</v>
      </c>
      <c r="H727" s="20">
        <v>2</v>
      </c>
      <c r="I727" s="20"/>
      <c r="J727" s="20"/>
      <c r="K727" s="20"/>
      <c r="L727" s="20"/>
      <c r="M727" s="20"/>
      <c r="N727" s="20"/>
      <c r="O727" s="20"/>
      <c r="P727" s="20"/>
      <c r="Q727" s="20"/>
      <c r="R727" s="20"/>
      <c r="S727" s="20"/>
      <c r="T727" s="20"/>
      <c r="U727" s="69" t="s">
        <v>716</v>
      </c>
      <c r="V727" s="66">
        <f t="shared" si="239"/>
        <v>10</v>
      </c>
      <c r="W727" s="66">
        <f t="shared" si="240"/>
        <v>685</v>
      </c>
    </row>
    <row r="728" spans="1:23" s="47" customFormat="1" ht="15" customHeight="1">
      <c r="A728" s="217">
        <v>30</v>
      </c>
      <c r="B728" s="216" t="s">
        <v>729</v>
      </c>
      <c r="C728" s="215">
        <v>50</v>
      </c>
      <c r="D728" s="214" t="s">
        <v>865</v>
      </c>
      <c r="E728" s="23">
        <v>18.899999999999999</v>
      </c>
      <c r="F728" s="34">
        <f t="shared" si="237"/>
        <v>0</v>
      </c>
      <c r="G728" s="33">
        <f t="shared" si="238"/>
        <v>50</v>
      </c>
      <c r="H728" s="20">
        <v>50</v>
      </c>
      <c r="I728" s="20"/>
      <c r="J728" s="20"/>
      <c r="K728" s="20"/>
      <c r="L728" s="20"/>
      <c r="M728" s="20"/>
      <c r="N728" s="20"/>
      <c r="O728" s="20"/>
      <c r="P728" s="20"/>
      <c r="Q728" s="20"/>
      <c r="R728" s="20"/>
      <c r="S728" s="20"/>
      <c r="T728" s="20"/>
      <c r="U728" s="69" t="s">
        <v>716</v>
      </c>
      <c r="V728" s="66">
        <f t="shared" si="239"/>
        <v>2500</v>
      </c>
      <c r="W728" s="66">
        <f t="shared" si="240"/>
        <v>944.99999999999989</v>
      </c>
    </row>
    <row r="729" spans="1:23" s="47" customFormat="1" ht="15" customHeight="1">
      <c r="A729" s="217">
        <v>31</v>
      </c>
      <c r="B729" s="216" t="s">
        <v>729</v>
      </c>
      <c r="C729" s="215">
        <v>40</v>
      </c>
      <c r="D729" s="214" t="s">
        <v>866</v>
      </c>
      <c r="E729" s="23">
        <v>367.5</v>
      </c>
      <c r="F729" s="34">
        <f t="shared" si="237"/>
        <v>0</v>
      </c>
      <c r="G729" s="33">
        <f t="shared" si="238"/>
        <v>40</v>
      </c>
      <c r="H729" s="20">
        <v>40</v>
      </c>
      <c r="I729" s="20"/>
      <c r="J729" s="20"/>
      <c r="K729" s="20"/>
      <c r="L729" s="20"/>
      <c r="M729" s="20"/>
      <c r="N729" s="20"/>
      <c r="O729" s="20"/>
      <c r="P729" s="20"/>
      <c r="Q729" s="20"/>
      <c r="R729" s="20"/>
      <c r="S729" s="20"/>
      <c r="T729" s="20"/>
      <c r="U729" s="69" t="s">
        <v>716</v>
      </c>
      <c r="V729" s="66">
        <f t="shared" si="239"/>
        <v>1600</v>
      </c>
      <c r="W729" s="66">
        <f t="shared" si="240"/>
        <v>14700</v>
      </c>
    </row>
    <row r="730" spans="1:23" s="47" customFormat="1" ht="15" customHeight="1">
      <c r="A730" s="217">
        <v>32</v>
      </c>
      <c r="B730" s="216" t="s">
        <v>729</v>
      </c>
      <c r="C730" s="215">
        <v>2</v>
      </c>
      <c r="D730" s="214" t="s">
        <v>867</v>
      </c>
      <c r="E730" s="23">
        <v>403</v>
      </c>
      <c r="F730" s="34">
        <f t="shared" si="237"/>
        <v>0</v>
      </c>
      <c r="G730" s="33">
        <f t="shared" si="238"/>
        <v>2</v>
      </c>
      <c r="H730" s="20">
        <v>2</v>
      </c>
      <c r="I730" s="20"/>
      <c r="J730" s="20"/>
      <c r="K730" s="20"/>
      <c r="L730" s="20"/>
      <c r="M730" s="20"/>
      <c r="N730" s="20"/>
      <c r="O730" s="20"/>
      <c r="P730" s="20"/>
      <c r="Q730" s="20"/>
      <c r="R730" s="20"/>
      <c r="S730" s="20"/>
      <c r="T730" s="20"/>
      <c r="U730" s="69" t="s">
        <v>716</v>
      </c>
      <c r="V730" s="66">
        <f t="shared" si="239"/>
        <v>4</v>
      </c>
      <c r="W730" s="66">
        <f t="shared" si="240"/>
        <v>806</v>
      </c>
    </row>
    <row r="731" spans="1:23" s="47" customFormat="1" ht="15" customHeight="1">
      <c r="A731" s="217">
        <v>181</v>
      </c>
      <c r="B731" s="216" t="s">
        <v>729</v>
      </c>
      <c r="C731" s="215">
        <v>1</v>
      </c>
      <c r="D731" s="223" t="s">
        <v>868</v>
      </c>
      <c r="E731" s="23">
        <v>526.99</v>
      </c>
      <c r="F731" s="34">
        <f t="shared" si="237"/>
        <v>1</v>
      </c>
      <c r="G731" s="33">
        <f t="shared" si="238"/>
        <v>0</v>
      </c>
      <c r="H731" s="20" t="s">
        <v>24</v>
      </c>
      <c r="I731" s="20"/>
      <c r="J731" s="20"/>
      <c r="K731" s="20"/>
      <c r="L731" s="20"/>
      <c r="M731" s="20"/>
      <c r="N731" s="20"/>
      <c r="O731" s="20"/>
      <c r="P731" s="20"/>
      <c r="Q731" s="20"/>
      <c r="R731" s="20"/>
      <c r="S731" s="20"/>
      <c r="T731" s="20"/>
      <c r="U731" s="69" t="s">
        <v>725</v>
      </c>
      <c r="V731" s="66">
        <f t="shared" si="239"/>
        <v>0</v>
      </c>
      <c r="W731" s="66">
        <f t="shared" si="240"/>
        <v>526.99</v>
      </c>
    </row>
    <row r="732" spans="1:23" s="47" customFormat="1" ht="15" customHeight="1">
      <c r="A732" s="103" t="s">
        <v>726</v>
      </c>
      <c r="B732" s="208"/>
      <c r="C732" s="208"/>
      <c r="D732" s="208"/>
      <c r="E732" s="200">
        <f>SUM(W733:W748)</f>
        <v>3259.7700000000004</v>
      </c>
      <c r="F732" s="199"/>
      <c r="G732" s="199"/>
      <c r="H732" s="110"/>
      <c r="I732" s="110"/>
      <c r="J732" s="110"/>
      <c r="K732" s="110"/>
      <c r="L732" s="110"/>
      <c r="M732" s="110"/>
      <c r="N732" s="110"/>
      <c r="O732" s="110"/>
      <c r="P732" s="110"/>
      <c r="Q732" s="110"/>
      <c r="R732" s="110"/>
      <c r="S732" s="110"/>
      <c r="T732" s="110"/>
      <c r="U732" s="110"/>
      <c r="V732" s="110"/>
      <c r="W732" s="77"/>
    </row>
    <row r="733" spans="1:23" s="47" customFormat="1" ht="15" customHeight="1">
      <c r="A733" s="228">
        <v>172</v>
      </c>
      <c r="B733" s="216" t="s">
        <v>729</v>
      </c>
      <c r="C733" s="227">
        <v>75</v>
      </c>
      <c r="D733" s="214" t="s">
        <v>869</v>
      </c>
      <c r="E733" s="23">
        <v>5.99</v>
      </c>
      <c r="F733" s="34">
        <f t="shared" ref="F733:F734" si="241">C733-G733</f>
        <v>45</v>
      </c>
      <c r="G733" s="33">
        <f t="shared" ref="G733:G734" si="242">SUM( H733:T733)</f>
        <v>30</v>
      </c>
      <c r="H733" s="20">
        <v>30</v>
      </c>
      <c r="I733" s="20"/>
      <c r="J733" s="20"/>
      <c r="K733" s="20"/>
      <c r="L733" s="20"/>
      <c r="M733" s="20"/>
      <c r="N733" s="20"/>
      <c r="O733" s="20"/>
      <c r="P733" s="20"/>
      <c r="Q733" s="20"/>
      <c r="R733" s="20"/>
      <c r="S733" s="20"/>
      <c r="T733" s="20"/>
      <c r="U733" s="69" t="s">
        <v>848</v>
      </c>
      <c r="V733" s="66">
        <f>E733*G733</f>
        <v>179.70000000000002</v>
      </c>
      <c r="W733" s="66">
        <f>E733*C733</f>
        <v>449.25</v>
      </c>
    </row>
    <row r="734" spans="1:23" s="47" customFormat="1" ht="15" customHeight="1">
      <c r="A734" s="217">
        <v>183</v>
      </c>
      <c r="B734" s="216" t="s">
        <v>729</v>
      </c>
      <c r="C734" s="215">
        <v>30</v>
      </c>
      <c r="D734" s="214" t="s">
        <v>870</v>
      </c>
      <c r="E734" s="23">
        <v>17.98</v>
      </c>
      <c r="F734" s="34">
        <f t="shared" si="241"/>
        <v>14</v>
      </c>
      <c r="G734" s="33">
        <f t="shared" si="242"/>
        <v>16</v>
      </c>
      <c r="H734" s="20">
        <v>16</v>
      </c>
      <c r="I734" s="20"/>
      <c r="J734" s="20"/>
      <c r="K734" s="20"/>
      <c r="L734" s="20"/>
      <c r="M734" s="20"/>
      <c r="N734" s="20"/>
      <c r="O734" s="20"/>
      <c r="P734" s="20"/>
      <c r="Q734" s="20"/>
      <c r="R734" s="20"/>
      <c r="S734" s="20"/>
      <c r="T734" s="20"/>
      <c r="U734" s="69" t="s">
        <v>610</v>
      </c>
      <c r="V734" s="66">
        <f>E734*G734</f>
        <v>287.68</v>
      </c>
      <c r="W734" s="66">
        <f>E734*C734</f>
        <v>539.4</v>
      </c>
    </row>
    <row r="735" spans="1:23" s="47" customFormat="1" ht="15" customHeight="1">
      <c r="A735" s="103" t="s">
        <v>727</v>
      </c>
      <c r="B735" s="208"/>
      <c r="C735" s="208"/>
      <c r="D735" s="208"/>
      <c r="E735" s="200">
        <f>SUM(W736:W751)</f>
        <v>5073.0199999999995</v>
      </c>
      <c r="F735" s="199"/>
      <c r="G735" s="199"/>
      <c r="H735" s="110"/>
      <c r="I735" s="110"/>
      <c r="J735" s="110"/>
      <c r="K735" s="110"/>
      <c r="L735" s="110"/>
      <c r="M735" s="110"/>
      <c r="N735" s="110"/>
      <c r="O735" s="110"/>
      <c r="P735" s="110"/>
      <c r="Q735" s="110"/>
      <c r="R735" s="110"/>
      <c r="S735" s="110"/>
      <c r="T735" s="110"/>
      <c r="U735" s="110"/>
      <c r="V735" s="110"/>
      <c r="W735" s="77"/>
    </row>
    <row r="736" spans="1:23" s="47" customFormat="1" ht="15" customHeight="1">
      <c r="A736" s="217">
        <v>73</v>
      </c>
      <c r="B736" s="216" t="s">
        <v>729</v>
      </c>
      <c r="C736" s="215">
        <v>4</v>
      </c>
      <c r="D736" s="214" t="s">
        <v>871</v>
      </c>
      <c r="E736" s="23">
        <v>5.49</v>
      </c>
      <c r="F736" s="34">
        <f t="shared" ref="F736:F751" si="243">C736-G736</f>
        <v>4</v>
      </c>
      <c r="G736" s="33">
        <f t="shared" ref="G736:G751" si="244">SUM( H736:T736)</f>
        <v>0</v>
      </c>
      <c r="H736" s="20"/>
      <c r="I736" s="20"/>
      <c r="J736" s="20"/>
      <c r="K736" s="20"/>
      <c r="L736" s="20"/>
      <c r="M736" s="20"/>
      <c r="N736" s="20"/>
      <c r="O736" s="20"/>
      <c r="P736" s="20"/>
      <c r="Q736" s="20"/>
      <c r="R736" s="20"/>
      <c r="S736" s="20"/>
      <c r="T736" s="20"/>
      <c r="U736" s="215" t="s">
        <v>722</v>
      </c>
      <c r="V736" s="66">
        <f>E736*G736</f>
        <v>0</v>
      </c>
      <c r="W736" s="66">
        <f>E736*C736</f>
        <v>21.96</v>
      </c>
    </row>
    <row r="737" spans="1:23" s="47" customFormat="1" ht="15" customHeight="1">
      <c r="A737" s="217">
        <v>74</v>
      </c>
      <c r="B737" s="216" t="s">
        <v>729</v>
      </c>
      <c r="C737" s="215">
        <v>4</v>
      </c>
      <c r="D737" s="214" t="s">
        <v>872</v>
      </c>
      <c r="E737" s="23">
        <v>4.99</v>
      </c>
      <c r="F737" s="34">
        <f t="shared" si="243"/>
        <v>4</v>
      </c>
      <c r="G737" s="33">
        <f t="shared" si="244"/>
        <v>0</v>
      </c>
      <c r="H737" s="20"/>
      <c r="I737" s="20"/>
      <c r="J737" s="20"/>
      <c r="K737" s="20"/>
      <c r="L737" s="20"/>
      <c r="M737" s="20"/>
      <c r="N737" s="20"/>
      <c r="O737" s="20"/>
      <c r="P737" s="20"/>
      <c r="Q737" s="20"/>
      <c r="R737" s="20"/>
      <c r="S737" s="20"/>
      <c r="T737" s="20"/>
      <c r="U737" s="215" t="s">
        <v>722</v>
      </c>
      <c r="V737" s="66">
        <f t="shared" ref="V737:V751" si="245">E737*G737</f>
        <v>0</v>
      </c>
      <c r="W737" s="66">
        <f t="shared" ref="W737:W751" si="246">E737*C737</f>
        <v>19.96</v>
      </c>
    </row>
    <row r="738" spans="1:23" s="47" customFormat="1" ht="15" customHeight="1">
      <c r="A738" s="217">
        <v>75</v>
      </c>
      <c r="B738" s="216" t="s">
        <v>729</v>
      </c>
      <c r="C738" s="215">
        <v>4</v>
      </c>
      <c r="D738" s="214" t="s">
        <v>873</v>
      </c>
      <c r="E738" s="23">
        <v>4.99</v>
      </c>
      <c r="F738" s="34">
        <f t="shared" si="243"/>
        <v>4</v>
      </c>
      <c r="G738" s="33">
        <f t="shared" si="244"/>
        <v>0</v>
      </c>
      <c r="H738" s="20"/>
      <c r="I738" s="20"/>
      <c r="J738" s="20"/>
      <c r="K738" s="20"/>
      <c r="L738" s="20"/>
      <c r="M738" s="20"/>
      <c r="N738" s="20"/>
      <c r="O738" s="20"/>
      <c r="P738" s="20"/>
      <c r="Q738" s="20"/>
      <c r="R738" s="20"/>
      <c r="S738" s="20"/>
      <c r="T738" s="20"/>
      <c r="U738" s="215" t="s">
        <v>722</v>
      </c>
      <c r="V738" s="66">
        <f t="shared" si="245"/>
        <v>0</v>
      </c>
      <c r="W738" s="66">
        <f t="shared" si="246"/>
        <v>19.96</v>
      </c>
    </row>
    <row r="739" spans="1:23" s="47" customFormat="1" ht="15" customHeight="1">
      <c r="A739" s="217">
        <v>76</v>
      </c>
      <c r="B739" s="216" t="s">
        <v>729</v>
      </c>
      <c r="C739" s="215">
        <v>4</v>
      </c>
      <c r="D739" s="214" t="s">
        <v>874</v>
      </c>
      <c r="E739" s="23">
        <v>5.99</v>
      </c>
      <c r="F739" s="34">
        <f t="shared" si="243"/>
        <v>4</v>
      </c>
      <c r="G739" s="33">
        <f t="shared" si="244"/>
        <v>0</v>
      </c>
      <c r="H739" s="20"/>
      <c r="I739" s="20"/>
      <c r="J739" s="20"/>
      <c r="K739" s="20"/>
      <c r="L739" s="20"/>
      <c r="M739" s="20"/>
      <c r="N739" s="20"/>
      <c r="O739" s="20"/>
      <c r="P739" s="20"/>
      <c r="Q739" s="20"/>
      <c r="R739" s="20"/>
      <c r="S739" s="20"/>
      <c r="T739" s="20"/>
      <c r="U739" s="215" t="s">
        <v>722</v>
      </c>
      <c r="V739" s="66">
        <f t="shared" si="245"/>
        <v>0</v>
      </c>
      <c r="W739" s="66">
        <f t="shared" si="246"/>
        <v>23.96</v>
      </c>
    </row>
    <row r="740" spans="1:23" s="47" customFormat="1" ht="15" customHeight="1">
      <c r="A740" s="217">
        <v>77</v>
      </c>
      <c r="B740" s="216" t="s">
        <v>729</v>
      </c>
      <c r="C740" s="215">
        <v>4</v>
      </c>
      <c r="D740" s="214" t="s">
        <v>875</v>
      </c>
      <c r="E740" s="23">
        <v>6.99</v>
      </c>
      <c r="F740" s="34">
        <f t="shared" si="243"/>
        <v>4</v>
      </c>
      <c r="G740" s="33">
        <f t="shared" si="244"/>
        <v>0</v>
      </c>
      <c r="H740" s="20"/>
      <c r="I740" s="20"/>
      <c r="J740" s="20"/>
      <c r="K740" s="20"/>
      <c r="L740" s="20"/>
      <c r="M740" s="20"/>
      <c r="N740" s="20"/>
      <c r="O740" s="20"/>
      <c r="P740" s="20"/>
      <c r="Q740" s="20"/>
      <c r="R740" s="20"/>
      <c r="S740" s="20"/>
      <c r="T740" s="20"/>
      <c r="U740" s="215" t="s">
        <v>722</v>
      </c>
      <c r="V740" s="66">
        <f t="shared" si="245"/>
        <v>0</v>
      </c>
      <c r="W740" s="66">
        <f t="shared" si="246"/>
        <v>27.96</v>
      </c>
    </row>
    <row r="741" spans="1:23" s="47" customFormat="1" ht="15" customHeight="1">
      <c r="A741" s="217">
        <v>78</v>
      </c>
      <c r="B741" s="216" t="s">
        <v>729</v>
      </c>
      <c r="C741" s="215">
        <v>4</v>
      </c>
      <c r="D741" s="214" t="s">
        <v>876</v>
      </c>
      <c r="E741" s="23">
        <v>6.49</v>
      </c>
      <c r="F741" s="34">
        <f t="shared" si="243"/>
        <v>4</v>
      </c>
      <c r="G741" s="33">
        <f t="shared" si="244"/>
        <v>0</v>
      </c>
      <c r="H741" s="20"/>
      <c r="I741" s="20"/>
      <c r="J741" s="20"/>
      <c r="K741" s="20"/>
      <c r="L741" s="20"/>
      <c r="M741" s="20"/>
      <c r="N741" s="20"/>
      <c r="O741" s="20"/>
      <c r="P741" s="20"/>
      <c r="Q741" s="20"/>
      <c r="R741" s="20"/>
      <c r="S741" s="20"/>
      <c r="T741" s="20"/>
      <c r="U741" s="215" t="s">
        <v>722</v>
      </c>
      <c r="V741" s="66">
        <f t="shared" si="245"/>
        <v>0</v>
      </c>
      <c r="W741" s="66">
        <f t="shared" si="246"/>
        <v>25.96</v>
      </c>
    </row>
    <row r="742" spans="1:23" s="47" customFormat="1" ht="15" customHeight="1">
      <c r="A742" s="217">
        <v>79</v>
      </c>
      <c r="B742" s="216" t="s">
        <v>729</v>
      </c>
      <c r="C742" s="215">
        <v>4</v>
      </c>
      <c r="D742" s="214" t="s">
        <v>877</v>
      </c>
      <c r="E742" s="23">
        <v>6.99</v>
      </c>
      <c r="F742" s="34">
        <f t="shared" si="243"/>
        <v>4</v>
      </c>
      <c r="G742" s="33">
        <f t="shared" si="244"/>
        <v>0</v>
      </c>
      <c r="H742" s="20"/>
      <c r="I742" s="20"/>
      <c r="J742" s="20"/>
      <c r="K742" s="20"/>
      <c r="L742" s="20"/>
      <c r="M742" s="20"/>
      <c r="N742" s="20"/>
      <c r="O742" s="20"/>
      <c r="P742" s="20"/>
      <c r="Q742" s="20"/>
      <c r="R742" s="20"/>
      <c r="S742" s="20"/>
      <c r="T742" s="20"/>
      <c r="U742" s="215" t="s">
        <v>722</v>
      </c>
      <c r="V742" s="66">
        <f t="shared" si="245"/>
        <v>0</v>
      </c>
      <c r="W742" s="66">
        <f t="shared" si="246"/>
        <v>27.96</v>
      </c>
    </row>
    <row r="743" spans="1:23" s="47" customFormat="1" ht="15" customHeight="1">
      <c r="A743" s="217">
        <v>80</v>
      </c>
      <c r="B743" s="216" t="s">
        <v>729</v>
      </c>
      <c r="C743" s="215">
        <v>4</v>
      </c>
      <c r="D743" s="214" t="s">
        <v>878</v>
      </c>
      <c r="E743" s="23">
        <v>6.99</v>
      </c>
      <c r="F743" s="34">
        <f t="shared" si="243"/>
        <v>4</v>
      </c>
      <c r="G743" s="33">
        <f t="shared" si="244"/>
        <v>0</v>
      </c>
      <c r="H743" s="20"/>
      <c r="I743" s="20"/>
      <c r="J743" s="20"/>
      <c r="K743" s="20"/>
      <c r="L743" s="20"/>
      <c r="M743" s="20"/>
      <c r="N743" s="20"/>
      <c r="O743" s="20"/>
      <c r="P743" s="20"/>
      <c r="Q743" s="20"/>
      <c r="R743" s="20"/>
      <c r="S743" s="20"/>
      <c r="T743" s="20"/>
      <c r="U743" s="215" t="s">
        <v>722</v>
      </c>
      <c r="V743" s="66">
        <f t="shared" si="245"/>
        <v>0</v>
      </c>
      <c r="W743" s="66">
        <f t="shared" si="246"/>
        <v>27.96</v>
      </c>
    </row>
    <row r="744" spans="1:23" s="47" customFormat="1" ht="15" customHeight="1">
      <c r="A744" s="217">
        <v>81</v>
      </c>
      <c r="B744" s="216" t="s">
        <v>729</v>
      </c>
      <c r="C744" s="215">
        <v>4</v>
      </c>
      <c r="D744" s="214" t="s">
        <v>879</v>
      </c>
      <c r="E744" s="23">
        <v>7.89</v>
      </c>
      <c r="F744" s="34">
        <f t="shared" si="243"/>
        <v>4</v>
      </c>
      <c r="G744" s="33">
        <f t="shared" si="244"/>
        <v>0</v>
      </c>
      <c r="H744" s="20"/>
      <c r="I744" s="20"/>
      <c r="J744" s="20"/>
      <c r="K744" s="20"/>
      <c r="L744" s="20"/>
      <c r="M744" s="20"/>
      <c r="N744" s="20"/>
      <c r="O744" s="20"/>
      <c r="P744" s="20"/>
      <c r="Q744" s="20"/>
      <c r="R744" s="20"/>
      <c r="S744" s="20"/>
      <c r="T744" s="20"/>
      <c r="U744" s="215" t="s">
        <v>722</v>
      </c>
      <c r="V744" s="66">
        <f t="shared" si="245"/>
        <v>0</v>
      </c>
      <c r="W744" s="66">
        <f t="shared" si="246"/>
        <v>31.56</v>
      </c>
    </row>
    <row r="745" spans="1:23" s="47" customFormat="1" ht="15" customHeight="1">
      <c r="A745" s="217">
        <v>82</v>
      </c>
      <c r="B745" s="216" t="s">
        <v>729</v>
      </c>
      <c r="C745" s="215">
        <v>4</v>
      </c>
      <c r="D745" s="214" t="s">
        <v>880</v>
      </c>
      <c r="E745" s="23">
        <v>7.49</v>
      </c>
      <c r="F745" s="34">
        <f t="shared" si="243"/>
        <v>4</v>
      </c>
      <c r="G745" s="33">
        <f t="shared" si="244"/>
        <v>0</v>
      </c>
      <c r="H745" s="20"/>
      <c r="I745" s="20"/>
      <c r="J745" s="20"/>
      <c r="K745" s="20"/>
      <c r="L745" s="20"/>
      <c r="M745" s="20"/>
      <c r="N745" s="20"/>
      <c r="O745" s="20"/>
      <c r="P745" s="20"/>
      <c r="Q745" s="20"/>
      <c r="R745" s="20"/>
      <c r="S745" s="20"/>
      <c r="T745" s="20"/>
      <c r="U745" s="215" t="s">
        <v>722</v>
      </c>
      <c r="V745" s="66">
        <f t="shared" si="245"/>
        <v>0</v>
      </c>
      <c r="W745" s="66">
        <f t="shared" si="246"/>
        <v>29.96</v>
      </c>
    </row>
    <row r="746" spans="1:23" s="47" customFormat="1" ht="15" customHeight="1">
      <c r="A746" s="217">
        <v>83</v>
      </c>
      <c r="B746" s="216" t="s">
        <v>729</v>
      </c>
      <c r="C746" s="215">
        <v>4</v>
      </c>
      <c r="D746" s="214" t="s">
        <v>881</v>
      </c>
      <c r="E746" s="23">
        <v>6.49</v>
      </c>
      <c r="F746" s="34">
        <f t="shared" si="243"/>
        <v>4</v>
      </c>
      <c r="G746" s="33">
        <f t="shared" si="244"/>
        <v>0</v>
      </c>
      <c r="H746" s="20"/>
      <c r="I746" s="20"/>
      <c r="J746" s="20"/>
      <c r="K746" s="20"/>
      <c r="L746" s="20"/>
      <c r="M746" s="20"/>
      <c r="N746" s="20"/>
      <c r="O746" s="20"/>
      <c r="P746" s="20"/>
      <c r="Q746" s="20"/>
      <c r="R746" s="20"/>
      <c r="S746" s="20"/>
      <c r="T746" s="20"/>
      <c r="U746" s="215" t="s">
        <v>722</v>
      </c>
      <c r="V746" s="66">
        <f t="shared" si="245"/>
        <v>0</v>
      </c>
      <c r="W746" s="66">
        <f t="shared" si="246"/>
        <v>25.96</v>
      </c>
    </row>
    <row r="747" spans="1:23" s="47" customFormat="1" ht="15" customHeight="1">
      <c r="A747" s="217">
        <v>84</v>
      </c>
      <c r="B747" s="216" t="s">
        <v>729</v>
      </c>
      <c r="C747" s="215">
        <v>4</v>
      </c>
      <c r="D747" s="214" t="s">
        <v>882</v>
      </c>
      <c r="E747" s="23">
        <v>6.99</v>
      </c>
      <c r="F747" s="34">
        <f t="shared" si="243"/>
        <v>4</v>
      </c>
      <c r="G747" s="33">
        <f t="shared" si="244"/>
        <v>0</v>
      </c>
      <c r="H747" s="20"/>
      <c r="I747" s="20"/>
      <c r="J747" s="20"/>
      <c r="K747" s="20"/>
      <c r="L747" s="20"/>
      <c r="M747" s="20"/>
      <c r="N747" s="20"/>
      <c r="O747" s="20"/>
      <c r="P747" s="20"/>
      <c r="Q747" s="20"/>
      <c r="R747" s="20"/>
      <c r="S747" s="20"/>
      <c r="T747" s="20"/>
      <c r="U747" s="215" t="s">
        <v>722</v>
      </c>
      <c r="V747" s="66">
        <f t="shared" si="245"/>
        <v>0</v>
      </c>
      <c r="W747" s="66">
        <f t="shared" si="246"/>
        <v>27.96</v>
      </c>
    </row>
    <row r="748" spans="1:23" s="47" customFormat="1" ht="15" customHeight="1">
      <c r="A748" s="217">
        <v>174</v>
      </c>
      <c r="B748" s="216" t="s">
        <v>729</v>
      </c>
      <c r="C748" s="215">
        <v>10</v>
      </c>
      <c r="D748" s="214" t="s">
        <v>883</v>
      </c>
      <c r="E748" s="23">
        <v>196</v>
      </c>
      <c r="F748" s="34">
        <f t="shared" si="243"/>
        <v>10</v>
      </c>
      <c r="G748" s="33">
        <f t="shared" si="244"/>
        <v>0</v>
      </c>
      <c r="H748" s="20"/>
      <c r="I748" s="20"/>
      <c r="J748" s="20"/>
      <c r="K748" s="20"/>
      <c r="L748" s="20"/>
      <c r="M748" s="20"/>
      <c r="N748" s="20"/>
      <c r="O748" s="20"/>
      <c r="P748" s="20"/>
      <c r="Q748" s="20"/>
      <c r="R748" s="20"/>
      <c r="S748" s="20"/>
      <c r="T748" s="20"/>
      <c r="U748" s="69" t="s">
        <v>848</v>
      </c>
      <c r="V748" s="66">
        <f t="shared" si="245"/>
        <v>0</v>
      </c>
      <c r="W748" s="66">
        <f t="shared" si="246"/>
        <v>1960</v>
      </c>
    </row>
    <row r="749" spans="1:23" s="47" customFormat="1" ht="15" customHeight="1">
      <c r="A749" s="217">
        <v>184</v>
      </c>
      <c r="B749" s="216" t="s">
        <v>729</v>
      </c>
      <c r="C749" s="215">
        <v>20</v>
      </c>
      <c r="D749" s="214" t="s">
        <v>884</v>
      </c>
      <c r="E749" s="23">
        <v>16.98</v>
      </c>
      <c r="F749" s="34">
        <f t="shared" si="243"/>
        <v>11</v>
      </c>
      <c r="G749" s="33">
        <f t="shared" si="244"/>
        <v>9</v>
      </c>
      <c r="H749" s="20">
        <v>9</v>
      </c>
      <c r="I749" s="20"/>
      <c r="J749" s="20"/>
      <c r="K749" s="20"/>
      <c r="L749" s="20"/>
      <c r="M749" s="20"/>
      <c r="N749" s="20"/>
      <c r="O749" s="20"/>
      <c r="P749" s="20"/>
      <c r="Q749" s="20"/>
      <c r="R749" s="20"/>
      <c r="S749" s="20"/>
      <c r="T749" s="20"/>
      <c r="U749" s="69" t="s">
        <v>56</v>
      </c>
      <c r="V749" s="66">
        <f t="shared" si="245"/>
        <v>152.82</v>
      </c>
      <c r="W749" s="66">
        <f t="shared" si="246"/>
        <v>339.6</v>
      </c>
    </row>
    <row r="750" spans="1:23" s="47" customFormat="1" ht="15" customHeight="1">
      <c r="A750" s="217">
        <v>239</v>
      </c>
      <c r="B750" s="216" t="s">
        <v>729</v>
      </c>
      <c r="C750" s="215">
        <v>20</v>
      </c>
      <c r="D750" s="214" t="s">
        <v>885</v>
      </c>
      <c r="E750" s="23">
        <v>39.94</v>
      </c>
      <c r="F750" s="34">
        <f t="shared" si="243"/>
        <v>20</v>
      </c>
      <c r="G750" s="33">
        <f t="shared" si="244"/>
        <v>0</v>
      </c>
      <c r="H750" s="20"/>
      <c r="I750" s="20"/>
      <c r="J750" s="20"/>
      <c r="K750" s="20"/>
      <c r="L750" s="20"/>
      <c r="M750" s="20"/>
      <c r="N750" s="20"/>
      <c r="O750" s="20"/>
      <c r="P750" s="20"/>
      <c r="Q750" s="20"/>
      <c r="R750" s="20"/>
      <c r="S750" s="20"/>
      <c r="T750" s="20"/>
      <c r="U750" s="69" t="s">
        <v>795</v>
      </c>
      <c r="V750" s="66">
        <f t="shared" si="245"/>
        <v>0</v>
      </c>
      <c r="W750" s="66">
        <f t="shared" si="246"/>
        <v>798.8</v>
      </c>
    </row>
    <row r="751" spans="1:23" s="47" customFormat="1" ht="15" customHeight="1">
      <c r="A751" s="217">
        <v>253</v>
      </c>
      <c r="B751" s="216" t="s">
        <v>729</v>
      </c>
      <c r="C751" s="215">
        <v>15</v>
      </c>
      <c r="D751" s="214" t="s">
        <v>886</v>
      </c>
      <c r="E751" s="23">
        <v>110.9</v>
      </c>
      <c r="F751" s="34">
        <f t="shared" si="243"/>
        <v>10</v>
      </c>
      <c r="G751" s="33">
        <f t="shared" si="244"/>
        <v>5</v>
      </c>
      <c r="H751" s="20">
        <v>5</v>
      </c>
      <c r="I751" s="20"/>
      <c r="J751" s="20"/>
      <c r="K751" s="20"/>
      <c r="L751" s="20"/>
      <c r="M751" s="20"/>
      <c r="N751" s="20"/>
      <c r="O751" s="20"/>
      <c r="P751" s="20"/>
      <c r="Q751" s="20"/>
      <c r="R751" s="20"/>
      <c r="S751" s="20"/>
      <c r="T751" s="20"/>
      <c r="U751" s="69" t="s">
        <v>717</v>
      </c>
      <c r="V751" s="66">
        <f t="shared" si="245"/>
        <v>554.5</v>
      </c>
      <c r="W751" s="66">
        <f t="shared" si="246"/>
        <v>1663.5</v>
      </c>
    </row>
    <row r="752" spans="1:23" s="47" customFormat="1" ht="15" customHeight="1">
      <c r="A752" s="103" t="s">
        <v>728</v>
      </c>
      <c r="B752" s="208"/>
      <c r="C752" s="208"/>
      <c r="D752" s="208"/>
      <c r="E752" s="200">
        <f>SUM(W753:W849)</f>
        <v>99291.86</v>
      </c>
      <c r="F752" s="199"/>
      <c r="G752" s="199"/>
      <c r="H752" s="110"/>
      <c r="I752" s="110"/>
      <c r="J752" s="110"/>
      <c r="K752" s="110"/>
      <c r="L752" s="110"/>
      <c r="M752" s="110"/>
      <c r="N752" s="110"/>
      <c r="O752" s="110"/>
      <c r="P752" s="110"/>
      <c r="Q752" s="110"/>
      <c r="R752" s="110"/>
      <c r="S752" s="110"/>
      <c r="T752" s="110"/>
      <c r="U752" s="110"/>
      <c r="V752" s="110"/>
      <c r="W752" s="77"/>
    </row>
    <row r="753" spans="1:25" s="47" customFormat="1" ht="15" customHeight="1">
      <c r="A753" s="217">
        <v>5</v>
      </c>
      <c r="B753" s="216" t="s">
        <v>729</v>
      </c>
      <c r="C753" s="215">
        <v>3</v>
      </c>
      <c r="D753" s="214" t="s">
        <v>887</v>
      </c>
      <c r="E753" s="23">
        <v>9.8000000000000007</v>
      </c>
      <c r="F753" s="34">
        <f t="shared" ref="F753:F816" si="247">C753-G753</f>
        <v>3</v>
      </c>
      <c r="G753" s="33">
        <f t="shared" ref="G753:G816" si="248">SUM( H753:T753)</f>
        <v>0</v>
      </c>
      <c r="H753" s="20"/>
      <c r="I753" s="20"/>
      <c r="J753" s="20"/>
      <c r="K753" s="20"/>
      <c r="L753" s="20"/>
      <c r="M753" s="20"/>
      <c r="N753" s="20"/>
      <c r="O753" s="20"/>
      <c r="P753" s="20"/>
      <c r="Q753" s="20"/>
      <c r="R753" s="20"/>
      <c r="S753" s="20"/>
      <c r="T753" s="20"/>
      <c r="U753" s="215" t="s">
        <v>722</v>
      </c>
      <c r="V753" s="66">
        <f>E753*G753</f>
        <v>0</v>
      </c>
      <c r="W753" s="66">
        <f>C753*E753</f>
        <v>29.400000000000002</v>
      </c>
    </row>
    <row r="754" spans="1:25" s="47" customFormat="1" ht="15" customHeight="1">
      <c r="A754" s="217">
        <v>6</v>
      </c>
      <c r="B754" s="216" t="s">
        <v>729</v>
      </c>
      <c r="C754" s="215">
        <v>3</v>
      </c>
      <c r="D754" s="214" t="s">
        <v>888</v>
      </c>
      <c r="E754" s="23">
        <v>8</v>
      </c>
      <c r="F754" s="34">
        <f t="shared" si="247"/>
        <v>3</v>
      </c>
      <c r="G754" s="33">
        <f t="shared" si="248"/>
        <v>0</v>
      </c>
      <c r="H754" s="20"/>
      <c r="I754" s="20"/>
      <c r="J754" s="20"/>
      <c r="K754" s="20"/>
      <c r="L754" s="20"/>
      <c r="M754" s="20"/>
      <c r="N754" s="20"/>
      <c r="O754" s="20"/>
      <c r="P754" s="20"/>
      <c r="Q754" s="20"/>
      <c r="R754" s="20"/>
      <c r="S754" s="20"/>
      <c r="T754" s="20"/>
      <c r="U754" s="215" t="s">
        <v>722</v>
      </c>
      <c r="V754" s="66">
        <f t="shared" ref="V754:V817" si="249">E754*G754</f>
        <v>0</v>
      </c>
      <c r="W754" s="66">
        <f t="shared" ref="W754:W817" si="250">C754*E754</f>
        <v>24</v>
      </c>
    </row>
    <row r="755" spans="1:25" s="47" customFormat="1" ht="15" customHeight="1">
      <c r="A755" s="217">
        <v>7</v>
      </c>
      <c r="B755" s="216" t="s">
        <v>729</v>
      </c>
      <c r="C755" s="215">
        <v>3</v>
      </c>
      <c r="D755" s="214" t="s">
        <v>889</v>
      </c>
      <c r="E755" s="23">
        <v>9.5</v>
      </c>
      <c r="F755" s="34">
        <f t="shared" si="247"/>
        <v>3</v>
      </c>
      <c r="G755" s="33">
        <f t="shared" si="248"/>
        <v>0</v>
      </c>
      <c r="H755" s="20"/>
      <c r="I755" s="20"/>
      <c r="J755" s="20"/>
      <c r="K755" s="20"/>
      <c r="L755" s="20"/>
      <c r="M755" s="20"/>
      <c r="N755" s="20"/>
      <c r="O755" s="20"/>
      <c r="P755" s="20"/>
      <c r="Q755" s="20"/>
      <c r="R755" s="20"/>
      <c r="S755" s="20"/>
      <c r="T755" s="20"/>
      <c r="U755" s="215" t="s">
        <v>722</v>
      </c>
      <c r="V755" s="66">
        <f t="shared" si="249"/>
        <v>0</v>
      </c>
      <c r="W755" s="66">
        <f t="shared" si="250"/>
        <v>28.5</v>
      </c>
    </row>
    <row r="756" spans="1:25" s="47" customFormat="1" ht="15" customHeight="1">
      <c r="A756" s="217">
        <v>8</v>
      </c>
      <c r="B756" s="216" t="s">
        <v>729</v>
      </c>
      <c r="C756" s="215">
        <v>3</v>
      </c>
      <c r="D756" s="214" t="s">
        <v>890</v>
      </c>
      <c r="E756" s="23">
        <v>8</v>
      </c>
      <c r="F756" s="34">
        <f t="shared" si="247"/>
        <v>3</v>
      </c>
      <c r="G756" s="33">
        <f t="shared" si="248"/>
        <v>0</v>
      </c>
      <c r="H756" s="20"/>
      <c r="I756" s="20"/>
      <c r="J756" s="20"/>
      <c r="K756" s="20"/>
      <c r="L756" s="20"/>
      <c r="M756" s="20"/>
      <c r="N756" s="20"/>
      <c r="O756" s="20"/>
      <c r="P756" s="20"/>
      <c r="Q756" s="20"/>
      <c r="R756" s="20"/>
      <c r="S756" s="20"/>
      <c r="T756" s="20"/>
      <c r="U756" s="215" t="s">
        <v>722</v>
      </c>
      <c r="V756" s="66">
        <f t="shared" si="249"/>
        <v>0</v>
      </c>
      <c r="W756" s="66">
        <f t="shared" si="250"/>
        <v>24</v>
      </c>
    </row>
    <row r="757" spans="1:25" s="47" customFormat="1" ht="15" customHeight="1">
      <c r="A757" s="217">
        <v>9</v>
      </c>
      <c r="B757" s="216" t="s">
        <v>729</v>
      </c>
      <c r="C757" s="215">
        <v>3</v>
      </c>
      <c r="D757" s="214" t="s">
        <v>891</v>
      </c>
      <c r="E757" s="23">
        <v>8</v>
      </c>
      <c r="F757" s="34">
        <f t="shared" si="247"/>
        <v>3</v>
      </c>
      <c r="G757" s="33">
        <f t="shared" si="248"/>
        <v>0</v>
      </c>
      <c r="H757" s="20"/>
      <c r="I757" s="20"/>
      <c r="J757" s="20"/>
      <c r="K757" s="20"/>
      <c r="L757" s="20"/>
      <c r="M757" s="20"/>
      <c r="N757" s="20"/>
      <c r="O757" s="20"/>
      <c r="P757" s="20"/>
      <c r="Q757" s="20"/>
      <c r="R757" s="20"/>
      <c r="S757" s="20"/>
      <c r="T757" s="20"/>
      <c r="U757" s="215" t="s">
        <v>722</v>
      </c>
      <c r="V757" s="66">
        <f t="shared" si="249"/>
        <v>0</v>
      </c>
      <c r="W757" s="66">
        <f t="shared" si="250"/>
        <v>24</v>
      </c>
    </row>
    <row r="758" spans="1:25" s="47" customFormat="1" ht="15" customHeight="1">
      <c r="A758" s="217">
        <v>10</v>
      </c>
      <c r="B758" s="216" t="s">
        <v>729</v>
      </c>
      <c r="C758" s="215">
        <v>3</v>
      </c>
      <c r="D758" s="214" t="s">
        <v>892</v>
      </c>
      <c r="E758" s="23">
        <v>6.9</v>
      </c>
      <c r="F758" s="34">
        <f t="shared" si="247"/>
        <v>3</v>
      </c>
      <c r="G758" s="33">
        <f t="shared" si="248"/>
        <v>0</v>
      </c>
      <c r="H758" s="20"/>
      <c r="I758" s="20"/>
      <c r="J758" s="20"/>
      <c r="K758" s="20"/>
      <c r="L758" s="20"/>
      <c r="M758" s="20"/>
      <c r="N758" s="20"/>
      <c r="O758" s="20"/>
      <c r="P758" s="20"/>
      <c r="Q758" s="20"/>
      <c r="R758" s="20"/>
      <c r="S758" s="20"/>
      <c r="T758" s="20"/>
      <c r="U758" s="215" t="s">
        <v>722</v>
      </c>
      <c r="V758" s="66">
        <f t="shared" si="249"/>
        <v>0</v>
      </c>
      <c r="W758" s="66">
        <f t="shared" si="250"/>
        <v>20.700000000000003</v>
      </c>
    </row>
    <row r="759" spans="1:25" s="47" customFormat="1" ht="15" customHeight="1">
      <c r="A759" s="217">
        <v>11</v>
      </c>
      <c r="B759" s="216" t="s">
        <v>729</v>
      </c>
      <c r="C759" s="215">
        <v>3</v>
      </c>
      <c r="D759" s="214" t="s">
        <v>893</v>
      </c>
      <c r="E759" s="23">
        <v>6.9</v>
      </c>
      <c r="F759" s="34">
        <f t="shared" si="247"/>
        <v>3</v>
      </c>
      <c r="G759" s="33">
        <f t="shared" si="248"/>
        <v>0</v>
      </c>
      <c r="H759" s="20"/>
      <c r="I759" s="20"/>
      <c r="J759" s="20"/>
      <c r="K759" s="20"/>
      <c r="L759" s="20"/>
      <c r="M759" s="20"/>
      <c r="N759" s="20"/>
      <c r="O759" s="20"/>
      <c r="P759" s="20"/>
      <c r="Q759" s="20"/>
      <c r="R759" s="20"/>
      <c r="S759" s="20"/>
      <c r="T759" s="20"/>
      <c r="U759" s="215" t="s">
        <v>722</v>
      </c>
      <c r="V759" s="66">
        <f t="shared" si="249"/>
        <v>0</v>
      </c>
      <c r="W759" s="66">
        <f t="shared" si="250"/>
        <v>20.700000000000003</v>
      </c>
    </row>
    <row r="760" spans="1:25" s="47" customFormat="1" ht="15" customHeight="1">
      <c r="A760" s="217">
        <v>12</v>
      </c>
      <c r="B760" s="216" t="s">
        <v>729</v>
      </c>
      <c r="C760" s="215">
        <v>3</v>
      </c>
      <c r="D760" s="214" t="s">
        <v>894</v>
      </c>
      <c r="E760" s="23">
        <v>6.9</v>
      </c>
      <c r="F760" s="34">
        <f t="shared" si="247"/>
        <v>3</v>
      </c>
      <c r="G760" s="33">
        <f t="shared" si="248"/>
        <v>0</v>
      </c>
      <c r="H760" s="20"/>
      <c r="I760" s="20"/>
      <c r="J760" s="20"/>
      <c r="K760" s="20"/>
      <c r="L760" s="20"/>
      <c r="M760" s="20"/>
      <c r="N760" s="20"/>
      <c r="O760" s="20"/>
      <c r="P760" s="20"/>
      <c r="Q760" s="20"/>
      <c r="R760" s="20"/>
      <c r="S760" s="20"/>
      <c r="T760" s="20"/>
      <c r="U760" s="215" t="s">
        <v>722</v>
      </c>
      <c r="V760" s="66">
        <f t="shared" si="249"/>
        <v>0</v>
      </c>
      <c r="W760" s="66">
        <f t="shared" si="250"/>
        <v>20.700000000000003</v>
      </c>
    </row>
    <row r="761" spans="1:25" s="47" customFormat="1" ht="15" customHeight="1">
      <c r="A761" s="217">
        <v>13</v>
      </c>
      <c r="B761" s="216" t="s">
        <v>729</v>
      </c>
      <c r="C761" s="215">
        <v>3</v>
      </c>
      <c r="D761" s="214" t="s">
        <v>895</v>
      </c>
      <c r="E761" s="23">
        <v>6.9</v>
      </c>
      <c r="F761" s="34">
        <f t="shared" si="247"/>
        <v>3</v>
      </c>
      <c r="G761" s="33">
        <f t="shared" si="248"/>
        <v>0</v>
      </c>
      <c r="H761" s="20"/>
      <c r="I761" s="20"/>
      <c r="J761" s="20"/>
      <c r="K761" s="20"/>
      <c r="L761" s="20"/>
      <c r="M761" s="20"/>
      <c r="N761" s="20"/>
      <c r="O761" s="20"/>
      <c r="P761" s="20"/>
      <c r="Q761" s="20"/>
      <c r="R761" s="20"/>
      <c r="S761" s="20"/>
      <c r="T761" s="20"/>
      <c r="U761" s="215" t="s">
        <v>722</v>
      </c>
      <c r="V761" s="66">
        <f t="shared" si="249"/>
        <v>0</v>
      </c>
      <c r="W761" s="66">
        <f t="shared" si="250"/>
        <v>20.700000000000003</v>
      </c>
    </row>
    <row r="762" spans="1:25" s="47" customFormat="1" ht="15" customHeight="1">
      <c r="A762" s="217">
        <v>14</v>
      </c>
      <c r="B762" s="216" t="s">
        <v>729</v>
      </c>
      <c r="C762" s="215">
        <v>3</v>
      </c>
      <c r="D762" s="214" t="s">
        <v>896</v>
      </c>
      <c r="E762" s="23">
        <v>6.9</v>
      </c>
      <c r="F762" s="34">
        <f t="shared" si="247"/>
        <v>3</v>
      </c>
      <c r="G762" s="33">
        <f t="shared" si="248"/>
        <v>0</v>
      </c>
      <c r="H762" s="20"/>
      <c r="I762" s="20"/>
      <c r="J762" s="20"/>
      <c r="K762" s="20"/>
      <c r="L762" s="20"/>
      <c r="M762" s="20"/>
      <c r="N762" s="20"/>
      <c r="O762" s="20"/>
      <c r="P762" s="20"/>
      <c r="Q762" s="20"/>
      <c r="R762" s="20"/>
      <c r="S762" s="20"/>
      <c r="T762" s="20"/>
      <c r="U762" s="215" t="s">
        <v>722</v>
      </c>
      <c r="V762" s="66">
        <f t="shared" si="249"/>
        <v>0</v>
      </c>
      <c r="W762" s="66">
        <f t="shared" si="250"/>
        <v>20.700000000000003</v>
      </c>
    </row>
    <row r="763" spans="1:25" s="47" customFormat="1" ht="15" customHeight="1">
      <c r="A763" s="217">
        <v>15</v>
      </c>
      <c r="B763" s="216" t="s">
        <v>729</v>
      </c>
      <c r="C763" s="215">
        <v>3</v>
      </c>
      <c r="D763" s="214" t="s">
        <v>897</v>
      </c>
      <c r="E763" s="23">
        <v>8</v>
      </c>
      <c r="F763" s="34">
        <f t="shared" si="247"/>
        <v>3</v>
      </c>
      <c r="G763" s="33">
        <f t="shared" si="248"/>
        <v>0</v>
      </c>
      <c r="H763" s="20"/>
      <c r="I763" s="20"/>
      <c r="J763" s="20"/>
      <c r="K763" s="20"/>
      <c r="L763" s="20"/>
      <c r="M763" s="20"/>
      <c r="N763" s="20"/>
      <c r="O763" s="20"/>
      <c r="P763" s="20"/>
      <c r="Q763" s="20"/>
      <c r="R763" s="20"/>
      <c r="S763" s="20"/>
      <c r="T763" s="20"/>
      <c r="U763" s="215" t="s">
        <v>722</v>
      </c>
      <c r="V763" s="66">
        <f t="shared" si="249"/>
        <v>0</v>
      </c>
      <c r="W763" s="66">
        <f t="shared" si="250"/>
        <v>24</v>
      </c>
    </row>
    <row r="764" spans="1:25" s="47" customFormat="1" ht="15" customHeight="1">
      <c r="A764" s="217">
        <v>16</v>
      </c>
      <c r="B764" s="216" t="s">
        <v>729</v>
      </c>
      <c r="C764" s="215">
        <v>3</v>
      </c>
      <c r="D764" s="214" t="s">
        <v>898</v>
      </c>
      <c r="E764" s="23">
        <v>6.9</v>
      </c>
      <c r="F764" s="34">
        <f t="shared" si="247"/>
        <v>3</v>
      </c>
      <c r="G764" s="33">
        <f t="shared" si="248"/>
        <v>0</v>
      </c>
      <c r="H764" s="20"/>
      <c r="I764" s="20"/>
      <c r="J764" s="20"/>
      <c r="K764" s="20"/>
      <c r="L764" s="20"/>
      <c r="M764" s="20"/>
      <c r="N764" s="20"/>
      <c r="O764" s="20"/>
      <c r="P764" s="20"/>
      <c r="Q764" s="20"/>
      <c r="R764" s="20"/>
      <c r="S764" s="20"/>
      <c r="T764" s="20"/>
      <c r="U764" s="215" t="s">
        <v>722</v>
      </c>
      <c r="V764" s="66">
        <f t="shared" si="249"/>
        <v>0</v>
      </c>
      <c r="W764" s="66">
        <f t="shared" si="250"/>
        <v>20.700000000000003</v>
      </c>
    </row>
    <row r="765" spans="1:25" s="47" customFormat="1" ht="15" customHeight="1">
      <c r="A765" s="217">
        <v>17</v>
      </c>
      <c r="B765" s="216" t="s">
        <v>729</v>
      </c>
      <c r="C765" s="215">
        <v>4</v>
      </c>
      <c r="D765" s="214" t="s">
        <v>899</v>
      </c>
      <c r="E765" s="23">
        <v>26.69</v>
      </c>
      <c r="F765" s="34">
        <f t="shared" si="247"/>
        <v>4</v>
      </c>
      <c r="G765" s="33">
        <f t="shared" si="248"/>
        <v>0</v>
      </c>
      <c r="H765" s="20"/>
      <c r="I765" s="20"/>
      <c r="J765" s="20"/>
      <c r="K765" s="20"/>
      <c r="L765" s="20"/>
      <c r="M765" s="20"/>
      <c r="N765" s="20"/>
      <c r="O765" s="20"/>
      <c r="P765" s="20"/>
      <c r="Q765" s="20"/>
      <c r="R765" s="20"/>
      <c r="S765" s="20"/>
      <c r="T765" s="20"/>
      <c r="U765" s="215" t="s">
        <v>722</v>
      </c>
      <c r="V765" s="66">
        <f t="shared" si="249"/>
        <v>0</v>
      </c>
      <c r="W765" s="66">
        <f t="shared" si="250"/>
        <v>106.76</v>
      </c>
      <c r="Y765" s="231"/>
    </row>
    <row r="766" spans="1:25" s="74" customFormat="1" ht="15" customHeight="1">
      <c r="A766" s="232">
        <v>64</v>
      </c>
      <c r="B766" s="216" t="s">
        <v>729</v>
      </c>
      <c r="C766" s="233">
        <v>20</v>
      </c>
      <c r="D766" s="237" t="s">
        <v>900</v>
      </c>
      <c r="E766" s="234">
        <v>13.9</v>
      </c>
      <c r="F766" s="34">
        <f t="shared" si="247"/>
        <v>20</v>
      </c>
      <c r="G766" s="33">
        <f t="shared" si="248"/>
        <v>0</v>
      </c>
      <c r="H766" s="235"/>
      <c r="I766" s="235"/>
      <c r="J766" s="235"/>
      <c r="K766" s="235"/>
      <c r="L766" s="235"/>
      <c r="M766" s="235"/>
      <c r="N766" s="235"/>
      <c r="O766" s="235"/>
      <c r="P766" s="235"/>
      <c r="Q766" s="235"/>
      <c r="R766" s="235"/>
      <c r="S766" s="235"/>
      <c r="T766" s="235"/>
      <c r="U766" s="233" t="s">
        <v>670</v>
      </c>
      <c r="V766" s="66">
        <f t="shared" si="249"/>
        <v>0</v>
      </c>
      <c r="W766" s="66">
        <f t="shared" si="250"/>
        <v>278</v>
      </c>
      <c r="X766" s="47"/>
    </row>
    <row r="767" spans="1:25" s="74" customFormat="1" ht="15" customHeight="1">
      <c r="A767" s="232">
        <v>65</v>
      </c>
      <c r="B767" s="216" t="s">
        <v>729</v>
      </c>
      <c r="C767" s="233">
        <v>10</v>
      </c>
      <c r="D767" s="237" t="s">
        <v>901</v>
      </c>
      <c r="E767" s="234">
        <v>9.1300000000000008</v>
      </c>
      <c r="F767" s="34">
        <f t="shared" si="247"/>
        <v>10</v>
      </c>
      <c r="G767" s="33">
        <f t="shared" si="248"/>
        <v>0</v>
      </c>
      <c r="H767" s="235"/>
      <c r="I767" s="235"/>
      <c r="J767" s="235"/>
      <c r="K767" s="235"/>
      <c r="L767" s="235"/>
      <c r="M767" s="235"/>
      <c r="N767" s="235"/>
      <c r="O767" s="235"/>
      <c r="P767" s="235"/>
      <c r="Q767" s="235"/>
      <c r="R767" s="235"/>
      <c r="S767" s="235"/>
      <c r="T767" s="235"/>
      <c r="U767" s="233" t="s">
        <v>56</v>
      </c>
      <c r="V767" s="66">
        <f t="shared" si="249"/>
        <v>0</v>
      </c>
      <c r="W767" s="66">
        <f t="shared" si="250"/>
        <v>91.300000000000011</v>
      </c>
      <c r="X767" s="47"/>
    </row>
    <row r="768" spans="1:25" s="74" customFormat="1" ht="15" customHeight="1">
      <c r="A768" s="232">
        <v>66</v>
      </c>
      <c r="B768" s="216" t="s">
        <v>729</v>
      </c>
      <c r="C768" s="233">
        <v>10</v>
      </c>
      <c r="D768" s="237" t="s">
        <v>902</v>
      </c>
      <c r="E768" s="234">
        <v>9.1300000000000008</v>
      </c>
      <c r="F768" s="34">
        <f t="shared" si="247"/>
        <v>10</v>
      </c>
      <c r="G768" s="33">
        <f t="shared" si="248"/>
        <v>0</v>
      </c>
      <c r="H768" s="235"/>
      <c r="I768" s="235"/>
      <c r="J768" s="235"/>
      <c r="K768" s="235"/>
      <c r="L768" s="235"/>
      <c r="M768" s="235"/>
      <c r="N768" s="235"/>
      <c r="O768" s="235"/>
      <c r="P768" s="235"/>
      <c r="Q768" s="235"/>
      <c r="R768" s="235"/>
      <c r="S768" s="235"/>
      <c r="T768" s="235"/>
      <c r="U768" s="233" t="s">
        <v>56</v>
      </c>
      <c r="V768" s="66">
        <f t="shared" si="249"/>
        <v>0</v>
      </c>
      <c r="W768" s="66">
        <f t="shared" si="250"/>
        <v>91.300000000000011</v>
      </c>
      <c r="X768" s="47"/>
    </row>
    <row r="769" spans="1:25" s="74" customFormat="1" ht="15" customHeight="1">
      <c r="A769" s="232">
        <v>67</v>
      </c>
      <c r="B769" s="216" t="s">
        <v>729</v>
      </c>
      <c r="C769" s="233">
        <v>10</v>
      </c>
      <c r="D769" s="237" t="s">
        <v>903</v>
      </c>
      <c r="E769" s="234">
        <v>9.1300000000000008</v>
      </c>
      <c r="F769" s="34">
        <f t="shared" si="247"/>
        <v>10</v>
      </c>
      <c r="G769" s="33">
        <f t="shared" si="248"/>
        <v>0</v>
      </c>
      <c r="H769" s="235"/>
      <c r="I769" s="235"/>
      <c r="J769" s="235"/>
      <c r="K769" s="235"/>
      <c r="L769" s="235"/>
      <c r="M769" s="235"/>
      <c r="N769" s="235"/>
      <c r="O769" s="235"/>
      <c r="P769" s="235"/>
      <c r="Q769" s="235"/>
      <c r="R769" s="235"/>
      <c r="S769" s="235"/>
      <c r="T769" s="235"/>
      <c r="U769" s="233" t="s">
        <v>56</v>
      </c>
      <c r="V769" s="66">
        <f t="shared" si="249"/>
        <v>0</v>
      </c>
      <c r="W769" s="66">
        <f t="shared" si="250"/>
        <v>91.300000000000011</v>
      </c>
      <c r="X769" s="47"/>
    </row>
    <row r="770" spans="1:25" s="74" customFormat="1" ht="15" customHeight="1">
      <c r="A770" s="232">
        <v>68</v>
      </c>
      <c r="B770" s="216" t="s">
        <v>729</v>
      </c>
      <c r="C770" s="233">
        <v>10</v>
      </c>
      <c r="D770" s="237" t="s">
        <v>904</v>
      </c>
      <c r="E770" s="234">
        <v>9.1300000000000008</v>
      </c>
      <c r="F770" s="34">
        <f t="shared" si="247"/>
        <v>10</v>
      </c>
      <c r="G770" s="33">
        <f t="shared" si="248"/>
        <v>0</v>
      </c>
      <c r="H770" s="235"/>
      <c r="I770" s="235"/>
      <c r="J770" s="235"/>
      <c r="K770" s="235"/>
      <c r="L770" s="235"/>
      <c r="M770" s="235"/>
      <c r="N770" s="235"/>
      <c r="O770" s="235"/>
      <c r="P770" s="235"/>
      <c r="Q770" s="235"/>
      <c r="R770" s="235"/>
      <c r="S770" s="235"/>
      <c r="T770" s="235"/>
      <c r="U770" s="233" t="s">
        <v>56</v>
      </c>
      <c r="V770" s="66">
        <f t="shared" si="249"/>
        <v>0</v>
      </c>
      <c r="W770" s="66">
        <f t="shared" si="250"/>
        <v>91.300000000000011</v>
      </c>
      <c r="X770" s="47"/>
      <c r="Y770" s="236"/>
    </row>
    <row r="771" spans="1:25" s="47" customFormat="1" ht="15" customHeight="1">
      <c r="A771" s="232">
        <v>69</v>
      </c>
      <c r="B771" s="216" t="s">
        <v>729</v>
      </c>
      <c r="C771" s="215">
        <v>5</v>
      </c>
      <c r="D771" s="214" t="s">
        <v>905</v>
      </c>
      <c r="E771" s="23">
        <v>79</v>
      </c>
      <c r="F771" s="34">
        <f t="shared" si="247"/>
        <v>2</v>
      </c>
      <c r="G771" s="33">
        <f t="shared" si="248"/>
        <v>3</v>
      </c>
      <c r="H771" s="20">
        <v>3</v>
      </c>
      <c r="I771" s="20"/>
      <c r="J771" s="20"/>
      <c r="K771" s="20"/>
      <c r="L771" s="20"/>
      <c r="M771" s="20"/>
      <c r="N771" s="20"/>
      <c r="O771" s="20"/>
      <c r="P771" s="20"/>
      <c r="Q771" s="20"/>
      <c r="R771" s="20"/>
      <c r="S771" s="20"/>
      <c r="T771" s="20"/>
      <c r="U771" s="69" t="s">
        <v>616</v>
      </c>
      <c r="V771" s="66">
        <f t="shared" si="249"/>
        <v>237</v>
      </c>
      <c r="W771" s="66">
        <f t="shared" si="250"/>
        <v>395</v>
      </c>
    </row>
    <row r="772" spans="1:25" s="47" customFormat="1" ht="15" customHeight="1">
      <c r="A772" s="232">
        <v>70</v>
      </c>
      <c r="B772" s="216" t="s">
        <v>729</v>
      </c>
      <c r="C772" s="215">
        <v>30</v>
      </c>
      <c r="D772" s="214" t="s">
        <v>906</v>
      </c>
      <c r="E772" s="23">
        <v>50</v>
      </c>
      <c r="F772" s="34">
        <f t="shared" si="247"/>
        <v>20</v>
      </c>
      <c r="G772" s="33">
        <f t="shared" si="248"/>
        <v>10</v>
      </c>
      <c r="H772" s="20">
        <v>10</v>
      </c>
      <c r="I772" s="20"/>
      <c r="J772" s="20"/>
      <c r="K772" s="20"/>
      <c r="L772" s="20"/>
      <c r="M772" s="20"/>
      <c r="N772" s="20"/>
      <c r="O772" s="20"/>
      <c r="P772" s="20"/>
      <c r="Q772" s="20"/>
      <c r="R772" s="20"/>
      <c r="S772" s="20"/>
      <c r="T772" s="20"/>
      <c r="U772" s="69" t="s">
        <v>616</v>
      </c>
      <c r="V772" s="66">
        <f t="shared" si="249"/>
        <v>500</v>
      </c>
      <c r="W772" s="66">
        <f t="shared" si="250"/>
        <v>1500</v>
      </c>
    </row>
    <row r="773" spans="1:25" s="47" customFormat="1" ht="15" customHeight="1">
      <c r="A773" s="232">
        <v>71</v>
      </c>
      <c r="B773" s="216" t="s">
        <v>729</v>
      </c>
      <c r="C773" s="215">
        <v>30</v>
      </c>
      <c r="D773" s="214" t="s">
        <v>907</v>
      </c>
      <c r="E773" s="23">
        <v>80</v>
      </c>
      <c r="F773" s="34">
        <f t="shared" si="247"/>
        <v>20</v>
      </c>
      <c r="G773" s="33">
        <f t="shared" si="248"/>
        <v>10</v>
      </c>
      <c r="H773" s="20">
        <v>10</v>
      </c>
      <c r="I773" s="20"/>
      <c r="J773" s="20"/>
      <c r="K773" s="20"/>
      <c r="L773" s="20"/>
      <c r="M773" s="20"/>
      <c r="N773" s="20"/>
      <c r="O773" s="20"/>
      <c r="P773" s="20"/>
      <c r="Q773" s="20"/>
      <c r="R773" s="20"/>
      <c r="S773" s="20"/>
      <c r="T773" s="20"/>
      <c r="U773" s="69" t="s">
        <v>616</v>
      </c>
      <c r="V773" s="66">
        <f t="shared" si="249"/>
        <v>800</v>
      </c>
      <c r="W773" s="66">
        <f t="shared" si="250"/>
        <v>2400</v>
      </c>
    </row>
    <row r="774" spans="1:25" s="47" customFormat="1" ht="15" customHeight="1">
      <c r="A774" s="232">
        <v>72</v>
      </c>
      <c r="B774" s="216" t="s">
        <v>729</v>
      </c>
      <c r="C774" s="215">
        <v>80</v>
      </c>
      <c r="D774" s="214" t="s">
        <v>908</v>
      </c>
      <c r="E774" s="23">
        <v>40</v>
      </c>
      <c r="F774" s="34">
        <f t="shared" si="247"/>
        <v>70</v>
      </c>
      <c r="G774" s="33">
        <f t="shared" si="248"/>
        <v>10</v>
      </c>
      <c r="H774" s="20">
        <v>10</v>
      </c>
      <c r="I774" s="20"/>
      <c r="J774" s="20"/>
      <c r="K774" s="20"/>
      <c r="L774" s="20"/>
      <c r="M774" s="20"/>
      <c r="N774" s="20"/>
      <c r="O774" s="20"/>
      <c r="P774" s="20"/>
      <c r="Q774" s="20"/>
      <c r="R774" s="20"/>
      <c r="S774" s="20"/>
      <c r="T774" s="20"/>
      <c r="U774" s="69" t="s">
        <v>616</v>
      </c>
      <c r="V774" s="66">
        <f t="shared" si="249"/>
        <v>400</v>
      </c>
      <c r="W774" s="66">
        <f t="shared" si="250"/>
        <v>3200</v>
      </c>
    </row>
    <row r="775" spans="1:25" s="47" customFormat="1" ht="15" customHeight="1">
      <c r="A775" s="217">
        <v>139</v>
      </c>
      <c r="B775" s="216" t="s">
        <v>729</v>
      </c>
      <c r="C775" s="215">
        <v>50</v>
      </c>
      <c r="D775" s="214" t="s">
        <v>909</v>
      </c>
      <c r="E775" s="23">
        <v>26</v>
      </c>
      <c r="F775" s="34">
        <f t="shared" si="247"/>
        <v>30</v>
      </c>
      <c r="G775" s="33">
        <f t="shared" si="248"/>
        <v>20</v>
      </c>
      <c r="H775" s="20">
        <v>20</v>
      </c>
      <c r="I775" s="20"/>
      <c r="J775" s="20"/>
      <c r="K775" s="20"/>
      <c r="L775" s="20"/>
      <c r="M775" s="20"/>
      <c r="N775" s="20"/>
      <c r="O775" s="20"/>
      <c r="P775" s="20"/>
      <c r="Q775" s="20"/>
      <c r="R775" s="20"/>
      <c r="S775" s="20"/>
      <c r="T775" s="20"/>
      <c r="U775" s="69" t="s">
        <v>616</v>
      </c>
      <c r="V775" s="66">
        <f t="shared" si="249"/>
        <v>520</v>
      </c>
      <c r="W775" s="66">
        <f t="shared" si="250"/>
        <v>1300</v>
      </c>
    </row>
    <row r="776" spans="1:25" s="47" customFormat="1" ht="15" customHeight="1">
      <c r="A776" s="217">
        <v>140</v>
      </c>
      <c r="B776" s="216" t="s">
        <v>729</v>
      </c>
      <c r="C776" s="215">
        <v>220</v>
      </c>
      <c r="D776" s="214" t="s">
        <v>910</v>
      </c>
      <c r="E776" s="23">
        <v>23</v>
      </c>
      <c r="F776" s="34">
        <f t="shared" si="247"/>
        <v>170</v>
      </c>
      <c r="G776" s="33">
        <f t="shared" si="248"/>
        <v>50</v>
      </c>
      <c r="H776" s="20">
        <v>50</v>
      </c>
      <c r="I776" s="20"/>
      <c r="J776" s="20"/>
      <c r="K776" s="20"/>
      <c r="L776" s="20"/>
      <c r="M776" s="20"/>
      <c r="N776" s="20"/>
      <c r="O776" s="20"/>
      <c r="P776" s="20"/>
      <c r="Q776" s="20"/>
      <c r="R776" s="20"/>
      <c r="S776" s="20"/>
      <c r="T776" s="20"/>
      <c r="U776" s="69" t="s">
        <v>616</v>
      </c>
      <c r="V776" s="66">
        <f t="shared" si="249"/>
        <v>1150</v>
      </c>
      <c r="W776" s="66">
        <f t="shared" si="250"/>
        <v>5060</v>
      </c>
    </row>
    <row r="777" spans="1:25" s="47" customFormat="1" ht="15" customHeight="1">
      <c r="A777" s="217">
        <v>145</v>
      </c>
      <c r="B777" s="216" t="s">
        <v>729</v>
      </c>
      <c r="C777" s="215">
        <v>5</v>
      </c>
      <c r="D777" s="214" t="s">
        <v>911</v>
      </c>
      <c r="E777" s="23">
        <v>9</v>
      </c>
      <c r="F777" s="34">
        <f t="shared" si="247"/>
        <v>5</v>
      </c>
      <c r="G777" s="33">
        <f t="shared" si="248"/>
        <v>0</v>
      </c>
      <c r="H777" s="20" t="s">
        <v>37</v>
      </c>
      <c r="I777" s="20"/>
      <c r="J777" s="20"/>
      <c r="K777" s="20"/>
      <c r="L777" s="20"/>
      <c r="M777" s="20"/>
      <c r="N777" s="20"/>
      <c r="O777" s="20"/>
      <c r="P777" s="20"/>
      <c r="Q777" s="20"/>
      <c r="R777" s="20"/>
      <c r="S777" s="20"/>
      <c r="T777" s="20"/>
      <c r="U777" s="215" t="s">
        <v>719</v>
      </c>
      <c r="V777" s="66">
        <f t="shared" si="249"/>
        <v>0</v>
      </c>
      <c r="W777" s="66">
        <f t="shared" si="250"/>
        <v>45</v>
      </c>
    </row>
    <row r="778" spans="1:25" s="47" customFormat="1" ht="15" customHeight="1">
      <c r="A778" s="217">
        <v>146</v>
      </c>
      <c r="B778" s="216" t="s">
        <v>729</v>
      </c>
      <c r="C778" s="215">
        <v>80</v>
      </c>
      <c r="D778" s="214" t="s">
        <v>912</v>
      </c>
      <c r="E778" s="23">
        <v>7</v>
      </c>
      <c r="F778" s="34">
        <f t="shared" si="247"/>
        <v>50</v>
      </c>
      <c r="G778" s="33">
        <f t="shared" si="248"/>
        <v>30</v>
      </c>
      <c r="H778" s="20">
        <v>30</v>
      </c>
      <c r="I778" s="20"/>
      <c r="J778" s="20"/>
      <c r="K778" s="20"/>
      <c r="L778" s="20"/>
      <c r="M778" s="20"/>
      <c r="N778" s="20"/>
      <c r="O778" s="20"/>
      <c r="P778" s="20"/>
      <c r="Q778" s="20"/>
      <c r="R778" s="20"/>
      <c r="S778" s="20"/>
      <c r="T778" s="20"/>
      <c r="U778" s="215" t="s">
        <v>721</v>
      </c>
      <c r="V778" s="66">
        <f t="shared" si="249"/>
        <v>210</v>
      </c>
      <c r="W778" s="66">
        <f t="shared" si="250"/>
        <v>560</v>
      </c>
    </row>
    <row r="779" spans="1:25" s="47" customFormat="1" ht="15" customHeight="1">
      <c r="A779" s="217">
        <v>147</v>
      </c>
      <c r="B779" s="216" t="s">
        <v>729</v>
      </c>
      <c r="C779" s="215">
        <v>10</v>
      </c>
      <c r="D779" s="214" t="s">
        <v>913</v>
      </c>
      <c r="E779" s="23">
        <v>55</v>
      </c>
      <c r="F779" s="34">
        <f t="shared" si="247"/>
        <v>10</v>
      </c>
      <c r="G779" s="33">
        <f t="shared" si="248"/>
        <v>0</v>
      </c>
      <c r="H779" s="20" t="s">
        <v>37</v>
      </c>
      <c r="I779" s="20"/>
      <c r="J779" s="20"/>
      <c r="K779" s="20"/>
      <c r="L779" s="20"/>
      <c r="M779" s="20"/>
      <c r="N779" s="20"/>
      <c r="O779" s="20"/>
      <c r="P779" s="20"/>
      <c r="Q779" s="20"/>
      <c r="R779" s="20"/>
      <c r="S779" s="20"/>
      <c r="T779" s="20"/>
      <c r="U779" s="215" t="s">
        <v>719</v>
      </c>
      <c r="V779" s="66">
        <f t="shared" si="249"/>
        <v>0</v>
      </c>
      <c r="W779" s="66">
        <f t="shared" si="250"/>
        <v>550</v>
      </c>
    </row>
    <row r="780" spans="1:25" s="47" customFormat="1" ht="15" customHeight="1">
      <c r="A780" s="217">
        <v>149</v>
      </c>
      <c r="B780" s="216" t="s">
        <v>729</v>
      </c>
      <c r="C780" s="215">
        <v>3</v>
      </c>
      <c r="D780" s="214" t="s">
        <v>914</v>
      </c>
      <c r="E780" s="23">
        <v>10</v>
      </c>
      <c r="F780" s="34">
        <f t="shared" si="247"/>
        <v>3</v>
      </c>
      <c r="G780" s="33">
        <f t="shared" si="248"/>
        <v>0</v>
      </c>
      <c r="H780" s="20"/>
      <c r="I780" s="20"/>
      <c r="J780" s="20"/>
      <c r="K780" s="20"/>
      <c r="L780" s="20"/>
      <c r="M780" s="20"/>
      <c r="N780" s="20"/>
      <c r="O780" s="20"/>
      <c r="P780" s="20"/>
      <c r="Q780" s="20"/>
      <c r="R780" s="20"/>
      <c r="S780" s="20"/>
      <c r="T780" s="20"/>
      <c r="U780" s="215" t="s">
        <v>719</v>
      </c>
      <c r="V780" s="66">
        <f t="shared" si="249"/>
        <v>0</v>
      </c>
      <c r="W780" s="66">
        <f t="shared" si="250"/>
        <v>30</v>
      </c>
    </row>
    <row r="781" spans="1:25" s="47" customFormat="1" ht="15" customHeight="1">
      <c r="A781" s="217">
        <v>150</v>
      </c>
      <c r="B781" s="216" t="s">
        <v>729</v>
      </c>
      <c r="C781" s="215">
        <v>15</v>
      </c>
      <c r="D781" s="214" t="s">
        <v>915</v>
      </c>
      <c r="E781" s="23">
        <v>9</v>
      </c>
      <c r="F781" s="34">
        <f t="shared" si="247"/>
        <v>15</v>
      </c>
      <c r="G781" s="33">
        <f t="shared" si="248"/>
        <v>0</v>
      </c>
      <c r="H781" s="20"/>
      <c r="I781" s="20"/>
      <c r="J781" s="20"/>
      <c r="K781" s="20"/>
      <c r="L781" s="20"/>
      <c r="M781" s="20"/>
      <c r="N781" s="20"/>
      <c r="O781" s="20"/>
      <c r="P781" s="20"/>
      <c r="Q781" s="20"/>
      <c r="R781" s="20"/>
      <c r="S781" s="20"/>
      <c r="T781" s="20"/>
      <c r="U781" s="215" t="s">
        <v>720</v>
      </c>
      <c r="V781" s="66">
        <f t="shared" si="249"/>
        <v>0</v>
      </c>
      <c r="W781" s="66">
        <f t="shared" si="250"/>
        <v>135</v>
      </c>
    </row>
    <row r="782" spans="1:25" s="47" customFormat="1" ht="15" customHeight="1">
      <c r="A782" s="217">
        <v>151</v>
      </c>
      <c r="B782" s="216" t="s">
        <v>729</v>
      </c>
      <c r="C782" s="215">
        <v>15</v>
      </c>
      <c r="D782" s="214" t="s">
        <v>916</v>
      </c>
      <c r="E782" s="23">
        <v>6</v>
      </c>
      <c r="F782" s="34">
        <f t="shared" si="247"/>
        <v>15</v>
      </c>
      <c r="G782" s="33">
        <f t="shared" si="248"/>
        <v>0</v>
      </c>
      <c r="H782" s="20"/>
      <c r="I782" s="20"/>
      <c r="J782" s="20"/>
      <c r="K782" s="20"/>
      <c r="L782" s="20"/>
      <c r="M782" s="20"/>
      <c r="N782" s="20"/>
      <c r="O782" s="20"/>
      <c r="P782" s="20"/>
      <c r="Q782" s="20"/>
      <c r="R782" s="20"/>
      <c r="S782" s="20"/>
      <c r="T782" s="20"/>
      <c r="U782" s="215" t="s">
        <v>720</v>
      </c>
      <c r="V782" s="66">
        <f t="shared" si="249"/>
        <v>0</v>
      </c>
      <c r="W782" s="66">
        <f t="shared" si="250"/>
        <v>90</v>
      </c>
    </row>
    <row r="783" spans="1:25" s="47" customFormat="1" ht="15" customHeight="1">
      <c r="A783" s="217">
        <v>152</v>
      </c>
      <c r="B783" s="216" t="s">
        <v>729</v>
      </c>
      <c r="C783" s="215">
        <v>5</v>
      </c>
      <c r="D783" s="214" t="s">
        <v>917</v>
      </c>
      <c r="E783" s="23">
        <v>8</v>
      </c>
      <c r="F783" s="34">
        <f t="shared" si="247"/>
        <v>5</v>
      </c>
      <c r="G783" s="33">
        <f t="shared" si="248"/>
        <v>0</v>
      </c>
      <c r="H783" s="20"/>
      <c r="I783" s="20"/>
      <c r="J783" s="20"/>
      <c r="K783" s="20"/>
      <c r="L783" s="20"/>
      <c r="M783" s="20"/>
      <c r="N783" s="20"/>
      <c r="O783" s="20"/>
      <c r="P783" s="20"/>
      <c r="Q783" s="20"/>
      <c r="R783" s="20"/>
      <c r="S783" s="20"/>
      <c r="T783" s="20"/>
      <c r="U783" s="215" t="s">
        <v>719</v>
      </c>
      <c r="V783" s="66">
        <f t="shared" si="249"/>
        <v>0</v>
      </c>
      <c r="W783" s="66">
        <f t="shared" si="250"/>
        <v>40</v>
      </c>
    </row>
    <row r="784" spans="1:25" s="47" customFormat="1" ht="15" customHeight="1">
      <c r="A784" s="217">
        <v>153</v>
      </c>
      <c r="B784" s="216" t="s">
        <v>729</v>
      </c>
      <c r="C784" s="215">
        <v>30</v>
      </c>
      <c r="D784" s="238" t="s">
        <v>918</v>
      </c>
      <c r="E784" s="23">
        <v>8</v>
      </c>
      <c r="F784" s="34">
        <f t="shared" si="247"/>
        <v>30</v>
      </c>
      <c r="G784" s="33">
        <f t="shared" si="248"/>
        <v>0</v>
      </c>
      <c r="H784" s="20"/>
      <c r="I784" s="20"/>
      <c r="J784" s="20"/>
      <c r="K784" s="20"/>
      <c r="L784" s="20"/>
      <c r="M784" s="20"/>
      <c r="N784" s="20"/>
      <c r="O784" s="20"/>
      <c r="P784" s="20"/>
      <c r="Q784" s="20"/>
      <c r="R784" s="20"/>
      <c r="S784" s="20"/>
      <c r="T784" s="20"/>
      <c r="U784" s="215" t="s">
        <v>718</v>
      </c>
      <c r="V784" s="66">
        <f t="shared" si="249"/>
        <v>0</v>
      </c>
      <c r="W784" s="66">
        <f t="shared" si="250"/>
        <v>240</v>
      </c>
    </row>
    <row r="785" spans="1:23" s="47" customFormat="1" ht="15" customHeight="1">
      <c r="A785" s="217">
        <v>154</v>
      </c>
      <c r="B785" s="216" t="s">
        <v>729</v>
      </c>
      <c r="C785" s="215">
        <v>15</v>
      </c>
      <c r="D785" s="238" t="s">
        <v>919</v>
      </c>
      <c r="E785" s="23">
        <v>8</v>
      </c>
      <c r="F785" s="34">
        <f t="shared" si="247"/>
        <v>15</v>
      </c>
      <c r="G785" s="33">
        <f t="shared" si="248"/>
        <v>0</v>
      </c>
      <c r="H785" s="20"/>
      <c r="I785" s="20"/>
      <c r="J785" s="20"/>
      <c r="K785" s="20"/>
      <c r="L785" s="20"/>
      <c r="M785" s="20"/>
      <c r="N785" s="20"/>
      <c r="O785" s="20"/>
      <c r="P785" s="20"/>
      <c r="Q785" s="20"/>
      <c r="R785" s="20"/>
      <c r="S785" s="20"/>
      <c r="T785" s="20"/>
      <c r="U785" s="215" t="s">
        <v>718</v>
      </c>
      <c r="V785" s="66">
        <f t="shared" si="249"/>
        <v>0</v>
      </c>
      <c r="W785" s="66">
        <f t="shared" si="250"/>
        <v>120</v>
      </c>
    </row>
    <row r="786" spans="1:23" s="47" customFormat="1" ht="15" customHeight="1">
      <c r="A786" s="217">
        <v>155</v>
      </c>
      <c r="B786" s="216" t="s">
        <v>729</v>
      </c>
      <c r="C786" s="215">
        <v>5</v>
      </c>
      <c r="D786" s="214" t="s">
        <v>920</v>
      </c>
      <c r="E786" s="23">
        <v>13</v>
      </c>
      <c r="F786" s="34">
        <f t="shared" si="247"/>
        <v>5</v>
      </c>
      <c r="G786" s="33">
        <f t="shared" si="248"/>
        <v>0</v>
      </c>
      <c r="H786" s="20"/>
      <c r="I786" s="20"/>
      <c r="J786" s="20"/>
      <c r="K786" s="20"/>
      <c r="L786" s="20"/>
      <c r="M786" s="20"/>
      <c r="N786" s="20"/>
      <c r="O786" s="20"/>
      <c r="P786" s="20"/>
      <c r="Q786" s="20"/>
      <c r="R786" s="20"/>
      <c r="S786" s="20"/>
      <c r="T786" s="20"/>
      <c r="U786" s="215" t="s">
        <v>718</v>
      </c>
      <c r="V786" s="66">
        <f t="shared" si="249"/>
        <v>0</v>
      </c>
      <c r="W786" s="66">
        <f t="shared" si="250"/>
        <v>65</v>
      </c>
    </row>
    <row r="787" spans="1:23" s="47" customFormat="1" ht="15" customHeight="1">
      <c r="A787" s="217">
        <v>156</v>
      </c>
      <c r="B787" s="216" t="s">
        <v>729</v>
      </c>
      <c r="C787" s="215">
        <v>6</v>
      </c>
      <c r="D787" s="214" t="s">
        <v>921</v>
      </c>
      <c r="E787" s="23">
        <v>14</v>
      </c>
      <c r="F787" s="34">
        <f t="shared" si="247"/>
        <v>6</v>
      </c>
      <c r="G787" s="33">
        <f t="shared" si="248"/>
        <v>0</v>
      </c>
      <c r="H787" s="20"/>
      <c r="I787" s="20"/>
      <c r="J787" s="20"/>
      <c r="K787" s="20"/>
      <c r="L787" s="20"/>
      <c r="M787" s="20"/>
      <c r="N787" s="20"/>
      <c r="O787" s="20"/>
      <c r="P787" s="20"/>
      <c r="Q787" s="20"/>
      <c r="R787" s="20"/>
      <c r="S787" s="20"/>
      <c r="T787" s="20"/>
      <c r="U787" s="215" t="s">
        <v>718</v>
      </c>
      <c r="V787" s="66">
        <f t="shared" si="249"/>
        <v>0</v>
      </c>
      <c r="W787" s="66">
        <f t="shared" si="250"/>
        <v>84</v>
      </c>
    </row>
    <row r="788" spans="1:23" s="47" customFormat="1" ht="15" customHeight="1">
      <c r="A788" s="217">
        <v>157</v>
      </c>
      <c r="B788" s="216" t="s">
        <v>729</v>
      </c>
      <c r="C788" s="215">
        <v>5</v>
      </c>
      <c r="D788" s="214" t="s">
        <v>922</v>
      </c>
      <c r="E788" s="23">
        <v>14</v>
      </c>
      <c r="F788" s="34">
        <f t="shared" si="247"/>
        <v>5</v>
      </c>
      <c r="G788" s="33">
        <f t="shared" si="248"/>
        <v>0</v>
      </c>
      <c r="H788" s="20"/>
      <c r="I788" s="20"/>
      <c r="J788" s="20"/>
      <c r="K788" s="20"/>
      <c r="L788" s="20"/>
      <c r="M788" s="20"/>
      <c r="N788" s="20"/>
      <c r="O788" s="20"/>
      <c r="P788" s="20"/>
      <c r="Q788" s="20"/>
      <c r="R788" s="20"/>
      <c r="S788" s="20"/>
      <c r="T788" s="20"/>
      <c r="U788" s="215" t="s">
        <v>718</v>
      </c>
      <c r="V788" s="66">
        <f t="shared" si="249"/>
        <v>0</v>
      </c>
      <c r="W788" s="66">
        <f t="shared" si="250"/>
        <v>70</v>
      </c>
    </row>
    <row r="789" spans="1:23" s="47" customFormat="1" ht="15" customHeight="1">
      <c r="A789" s="217">
        <v>158</v>
      </c>
      <c r="B789" s="216" t="s">
        <v>729</v>
      </c>
      <c r="C789" s="215">
        <v>50</v>
      </c>
      <c r="D789" s="214" t="s">
        <v>923</v>
      </c>
      <c r="E789" s="23">
        <v>15</v>
      </c>
      <c r="F789" s="34">
        <f t="shared" si="247"/>
        <v>50</v>
      </c>
      <c r="G789" s="33">
        <f t="shared" si="248"/>
        <v>0</v>
      </c>
      <c r="H789" s="20" t="s">
        <v>20</v>
      </c>
      <c r="I789" s="20"/>
      <c r="J789" s="20"/>
      <c r="K789" s="20"/>
      <c r="L789" s="20"/>
      <c r="M789" s="20"/>
      <c r="N789" s="20"/>
      <c r="O789" s="20"/>
      <c r="P789" s="20"/>
      <c r="Q789" s="20"/>
      <c r="R789" s="20"/>
      <c r="S789" s="20"/>
      <c r="T789" s="20"/>
      <c r="U789" s="215" t="s">
        <v>718</v>
      </c>
      <c r="V789" s="66">
        <f t="shared" si="249"/>
        <v>0</v>
      </c>
      <c r="W789" s="66">
        <f t="shared" si="250"/>
        <v>750</v>
      </c>
    </row>
    <row r="790" spans="1:23" s="47" customFormat="1" ht="15" customHeight="1">
      <c r="A790" s="217">
        <v>159</v>
      </c>
      <c r="B790" s="216" t="s">
        <v>729</v>
      </c>
      <c r="C790" s="215">
        <v>20</v>
      </c>
      <c r="D790" s="214" t="s">
        <v>924</v>
      </c>
      <c r="E790" s="23">
        <v>10</v>
      </c>
      <c r="F790" s="34">
        <f t="shared" si="247"/>
        <v>10</v>
      </c>
      <c r="G790" s="33">
        <f t="shared" si="248"/>
        <v>10</v>
      </c>
      <c r="H790" s="20">
        <v>10</v>
      </c>
      <c r="I790" s="20"/>
      <c r="J790" s="20"/>
      <c r="K790" s="20"/>
      <c r="L790" s="20"/>
      <c r="M790" s="20"/>
      <c r="N790" s="20"/>
      <c r="O790" s="20"/>
      <c r="P790" s="20"/>
      <c r="Q790" s="20"/>
      <c r="R790" s="20"/>
      <c r="S790" s="20"/>
      <c r="T790" s="20"/>
      <c r="U790" s="215" t="s">
        <v>718</v>
      </c>
      <c r="V790" s="66">
        <f t="shared" si="249"/>
        <v>100</v>
      </c>
      <c r="W790" s="66">
        <f t="shared" si="250"/>
        <v>200</v>
      </c>
    </row>
    <row r="791" spans="1:23" s="47" customFormat="1" ht="15" customHeight="1">
      <c r="A791" s="217">
        <v>160</v>
      </c>
      <c r="B791" s="216" t="s">
        <v>729</v>
      </c>
      <c r="C791" s="215">
        <v>300</v>
      </c>
      <c r="D791" s="214" t="s">
        <v>925</v>
      </c>
      <c r="E791" s="23">
        <v>10</v>
      </c>
      <c r="F791" s="34">
        <f t="shared" si="247"/>
        <v>250</v>
      </c>
      <c r="G791" s="33">
        <f t="shared" si="248"/>
        <v>50</v>
      </c>
      <c r="H791" s="20">
        <v>50</v>
      </c>
      <c r="I791" s="20"/>
      <c r="J791" s="20"/>
      <c r="K791" s="20"/>
      <c r="L791" s="20"/>
      <c r="M791" s="20"/>
      <c r="N791" s="20"/>
      <c r="O791" s="20"/>
      <c r="P791" s="20"/>
      <c r="Q791" s="20"/>
      <c r="R791" s="20"/>
      <c r="S791" s="20"/>
      <c r="T791" s="20"/>
      <c r="U791" s="215" t="s">
        <v>718</v>
      </c>
      <c r="V791" s="66">
        <f t="shared" si="249"/>
        <v>500</v>
      </c>
      <c r="W791" s="66">
        <f t="shared" si="250"/>
        <v>3000</v>
      </c>
    </row>
    <row r="792" spans="1:23" s="47" customFormat="1" ht="15" customHeight="1">
      <c r="A792" s="217">
        <v>161</v>
      </c>
      <c r="B792" s="216" t="s">
        <v>729</v>
      </c>
      <c r="C792" s="215">
        <v>200</v>
      </c>
      <c r="D792" s="214" t="s">
        <v>926</v>
      </c>
      <c r="E792" s="23">
        <v>10</v>
      </c>
      <c r="F792" s="34">
        <f t="shared" si="247"/>
        <v>150</v>
      </c>
      <c r="G792" s="33">
        <f t="shared" si="248"/>
        <v>50</v>
      </c>
      <c r="H792" s="20">
        <v>50</v>
      </c>
      <c r="I792" s="20"/>
      <c r="J792" s="20"/>
      <c r="K792" s="20"/>
      <c r="L792" s="20"/>
      <c r="M792" s="20"/>
      <c r="N792" s="20"/>
      <c r="O792" s="20"/>
      <c r="P792" s="20"/>
      <c r="Q792" s="20"/>
      <c r="R792" s="20"/>
      <c r="S792" s="20"/>
      <c r="T792" s="20"/>
      <c r="U792" s="215" t="s">
        <v>718</v>
      </c>
      <c r="V792" s="66">
        <f t="shared" si="249"/>
        <v>500</v>
      </c>
      <c r="W792" s="66">
        <f t="shared" si="250"/>
        <v>2000</v>
      </c>
    </row>
    <row r="793" spans="1:23" s="47" customFormat="1" ht="15" customHeight="1">
      <c r="A793" s="217">
        <v>162</v>
      </c>
      <c r="B793" s="216" t="s">
        <v>729</v>
      </c>
      <c r="C793" s="215">
        <v>45</v>
      </c>
      <c r="D793" s="214" t="s">
        <v>927</v>
      </c>
      <c r="E793" s="23">
        <v>28</v>
      </c>
      <c r="F793" s="34">
        <f t="shared" si="247"/>
        <v>45</v>
      </c>
      <c r="G793" s="33">
        <f t="shared" si="248"/>
        <v>0</v>
      </c>
      <c r="H793" s="20" t="s">
        <v>20</v>
      </c>
      <c r="I793" s="20"/>
      <c r="J793" s="20"/>
      <c r="K793" s="20"/>
      <c r="L793" s="20"/>
      <c r="M793" s="20"/>
      <c r="N793" s="20"/>
      <c r="O793" s="20"/>
      <c r="P793" s="20"/>
      <c r="Q793" s="20"/>
      <c r="R793" s="20"/>
      <c r="S793" s="20"/>
      <c r="T793" s="20"/>
      <c r="U793" s="215" t="s">
        <v>717</v>
      </c>
      <c r="V793" s="66">
        <f t="shared" si="249"/>
        <v>0</v>
      </c>
      <c r="W793" s="66">
        <f t="shared" si="250"/>
        <v>1260</v>
      </c>
    </row>
    <row r="794" spans="1:23" s="47" customFormat="1" ht="15" customHeight="1">
      <c r="A794" s="217">
        <v>163</v>
      </c>
      <c r="B794" s="216" t="s">
        <v>729</v>
      </c>
      <c r="C794" s="215">
        <v>10</v>
      </c>
      <c r="D794" s="214" t="s">
        <v>928</v>
      </c>
      <c r="E794" s="23">
        <v>28</v>
      </c>
      <c r="F794" s="34">
        <f t="shared" si="247"/>
        <v>5</v>
      </c>
      <c r="G794" s="33">
        <f t="shared" si="248"/>
        <v>5</v>
      </c>
      <c r="H794" s="20">
        <v>5</v>
      </c>
      <c r="I794" s="20"/>
      <c r="J794" s="20"/>
      <c r="K794" s="20"/>
      <c r="L794" s="20"/>
      <c r="M794" s="20"/>
      <c r="N794" s="20"/>
      <c r="O794" s="20"/>
      <c r="P794" s="20"/>
      <c r="Q794" s="20"/>
      <c r="R794" s="20"/>
      <c r="S794" s="20"/>
      <c r="T794" s="20"/>
      <c r="U794" s="215" t="s">
        <v>717</v>
      </c>
      <c r="V794" s="66">
        <f t="shared" si="249"/>
        <v>140</v>
      </c>
      <c r="W794" s="66">
        <f t="shared" si="250"/>
        <v>280</v>
      </c>
    </row>
    <row r="795" spans="1:23" s="47" customFormat="1" ht="15" customHeight="1">
      <c r="A795" s="217">
        <v>164</v>
      </c>
      <c r="B795" s="216" t="s">
        <v>729</v>
      </c>
      <c r="C795" s="215">
        <v>25</v>
      </c>
      <c r="D795" s="214" t="s">
        <v>929</v>
      </c>
      <c r="E795" s="23">
        <v>18</v>
      </c>
      <c r="F795" s="34">
        <f t="shared" si="247"/>
        <v>10</v>
      </c>
      <c r="G795" s="33">
        <f t="shared" si="248"/>
        <v>15</v>
      </c>
      <c r="H795" s="20">
        <v>15</v>
      </c>
      <c r="I795" s="20"/>
      <c r="J795" s="20"/>
      <c r="K795" s="20"/>
      <c r="L795" s="20"/>
      <c r="M795" s="20"/>
      <c r="N795" s="20"/>
      <c r="O795" s="20"/>
      <c r="P795" s="20"/>
      <c r="Q795" s="20"/>
      <c r="R795" s="20"/>
      <c r="S795" s="20"/>
      <c r="T795" s="20"/>
      <c r="U795" s="215" t="s">
        <v>719</v>
      </c>
      <c r="V795" s="66">
        <f t="shared" si="249"/>
        <v>270</v>
      </c>
      <c r="W795" s="66">
        <f t="shared" si="250"/>
        <v>450</v>
      </c>
    </row>
    <row r="796" spans="1:23" s="47" customFormat="1" ht="15" customHeight="1">
      <c r="A796" s="217">
        <v>165</v>
      </c>
      <c r="B796" s="216" t="s">
        <v>729</v>
      </c>
      <c r="C796" s="215">
        <v>50</v>
      </c>
      <c r="D796" s="214" t="s">
        <v>930</v>
      </c>
      <c r="E796" s="23">
        <v>10</v>
      </c>
      <c r="F796" s="34">
        <f t="shared" si="247"/>
        <v>50</v>
      </c>
      <c r="G796" s="33">
        <f t="shared" si="248"/>
        <v>0</v>
      </c>
      <c r="H796" s="20" t="s">
        <v>20</v>
      </c>
      <c r="I796" s="20"/>
      <c r="J796" s="20"/>
      <c r="K796" s="20"/>
      <c r="L796" s="20"/>
      <c r="M796" s="20"/>
      <c r="N796" s="20"/>
      <c r="O796" s="20"/>
      <c r="P796" s="20"/>
      <c r="Q796" s="20"/>
      <c r="R796" s="20"/>
      <c r="S796" s="20"/>
      <c r="T796" s="20"/>
      <c r="U796" s="69" t="s">
        <v>984</v>
      </c>
      <c r="V796" s="66">
        <f t="shared" si="249"/>
        <v>0</v>
      </c>
      <c r="W796" s="66">
        <f t="shared" si="250"/>
        <v>500</v>
      </c>
    </row>
    <row r="797" spans="1:23" s="47" customFormat="1" ht="15" customHeight="1">
      <c r="A797" s="217">
        <v>168</v>
      </c>
      <c r="B797" s="216" t="s">
        <v>729</v>
      </c>
      <c r="C797" s="215">
        <v>20</v>
      </c>
      <c r="D797" s="214" t="s">
        <v>931</v>
      </c>
      <c r="E797" s="23">
        <v>75</v>
      </c>
      <c r="F797" s="34">
        <f t="shared" si="247"/>
        <v>15</v>
      </c>
      <c r="G797" s="33">
        <f t="shared" si="248"/>
        <v>5</v>
      </c>
      <c r="H797" s="20">
        <v>5</v>
      </c>
      <c r="I797" s="20"/>
      <c r="J797" s="20"/>
      <c r="K797" s="20"/>
      <c r="L797" s="20"/>
      <c r="M797" s="20"/>
      <c r="N797" s="20"/>
      <c r="O797" s="20"/>
      <c r="P797" s="20"/>
      <c r="Q797" s="20"/>
      <c r="R797" s="20"/>
      <c r="S797" s="20"/>
      <c r="T797" s="20"/>
      <c r="U797" s="215" t="s">
        <v>717</v>
      </c>
      <c r="V797" s="66">
        <f t="shared" si="249"/>
        <v>375</v>
      </c>
      <c r="W797" s="66">
        <f t="shared" si="250"/>
        <v>1500</v>
      </c>
    </row>
    <row r="798" spans="1:23" s="47" customFormat="1" ht="15" customHeight="1">
      <c r="A798" s="217">
        <v>169</v>
      </c>
      <c r="B798" s="216" t="s">
        <v>729</v>
      </c>
      <c r="C798" s="215">
        <v>350</v>
      </c>
      <c r="D798" s="214" t="s">
        <v>932</v>
      </c>
      <c r="E798" s="23">
        <v>1.7</v>
      </c>
      <c r="F798" s="34">
        <f t="shared" si="247"/>
        <v>290</v>
      </c>
      <c r="G798" s="33">
        <f t="shared" si="248"/>
        <v>60</v>
      </c>
      <c r="H798" s="20">
        <v>60</v>
      </c>
      <c r="I798" s="20"/>
      <c r="J798" s="20"/>
      <c r="K798" s="20"/>
      <c r="L798" s="20"/>
      <c r="M798" s="20"/>
      <c r="N798" s="20"/>
      <c r="O798" s="20"/>
      <c r="P798" s="20"/>
      <c r="Q798" s="20"/>
      <c r="R798" s="20"/>
      <c r="S798" s="20"/>
      <c r="T798" s="20"/>
      <c r="U798" s="215" t="s">
        <v>781</v>
      </c>
      <c r="V798" s="66">
        <f t="shared" si="249"/>
        <v>102</v>
      </c>
      <c r="W798" s="66">
        <f t="shared" si="250"/>
        <v>595</v>
      </c>
    </row>
    <row r="799" spans="1:23" s="47" customFormat="1" ht="15" customHeight="1">
      <c r="A799" s="217">
        <v>171</v>
      </c>
      <c r="B799" s="216" t="s">
        <v>729</v>
      </c>
      <c r="C799" s="215">
        <v>5</v>
      </c>
      <c r="D799" s="214" t="s">
        <v>933</v>
      </c>
      <c r="E799" s="23">
        <v>17</v>
      </c>
      <c r="F799" s="34">
        <f t="shared" si="247"/>
        <v>5</v>
      </c>
      <c r="G799" s="33">
        <f t="shared" si="248"/>
        <v>0</v>
      </c>
      <c r="H799" s="20" t="s">
        <v>37</v>
      </c>
      <c r="I799" s="20"/>
      <c r="J799" s="20"/>
      <c r="K799" s="20"/>
      <c r="L799" s="20"/>
      <c r="M799" s="20"/>
      <c r="N799" s="20"/>
      <c r="O799" s="20"/>
      <c r="P799" s="20"/>
      <c r="Q799" s="20"/>
      <c r="R799" s="20"/>
      <c r="S799" s="20"/>
      <c r="T799" s="20"/>
      <c r="U799" s="215" t="s">
        <v>718</v>
      </c>
      <c r="V799" s="66">
        <f t="shared" si="249"/>
        <v>0</v>
      </c>
      <c r="W799" s="66">
        <f t="shared" si="250"/>
        <v>85</v>
      </c>
    </row>
    <row r="800" spans="1:23" s="47" customFormat="1" ht="15" customHeight="1">
      <c r="A800" s="217">
        <v>173</v>
      </c>
      <c r="B800" s="216" t="s">
        <v>729</v>
      </c>
      <c r="C800" s="215">
        <v>4</v>
      </c>
      <c r="D800" s="214" t="s">
        <v>934</v>
      </c>
      <c r="E800" s="23">
        <v>10</v>
      </c>
      <c r="F800" s="34">
        <f t="shared" si="247"/>
        <v>2</v>
      </c>
      <c r="G800" s="33">
        <f t="shared" si="248"/>
        <v>2</v>
      </c>
      <c r="H800" s="20">
        <v>2</v>
      </c>
      <c r="I800" s="20"/>
      <c r="J800" s="20"/>
      <c r="K800" s="20"/>
      <c r="L800" s="20"/>
      <c r="M800" s="20"/>
      <c r="N800" s="20"/>
      <c r="O800" s="20"/>
      <c r="P800" s="20"/>
      <c r="Q800" s="20"/>
      <c r="R800" s="20"/>
      <c r="S800" s="20"/>
      <c r="T800" s="20"/>
      <c r="U800" s="215" t="s">
        <v>719</v>
      </c>
      <c r="V800" s="66">
        <f t="shared" si="249"/>
        <v>20</v>
      </c>
      <c r="W800" s="66">
        <f t="shared" si="250"/>
        <v>40</v>
      </c>
    </row>
    <row r="801" spans="1:23" s="47" customFormat="1" ht="15" customHeight="1">
      <c r="A801" s="217">
        <v>175</v>
      </c>
      <c r="B801" s="216" t="s">
        <v>729</v>
      </c>
      <c r="C801" s="215">
        <v>200</v>
      </c>
      <c r="D801" s="214" t="s">
        <v>935</v>
      </c>
      <c r="E801" s="23">
        <v>5</v>
      </c>
      <c r="F801" s="34">
        <f t="shared" si="247"/>
        <v>200</v>
      </c>
      <c r="G801" s="33">
        <f t="shared" si="248"/>
        <v>0</v>
      </c>
      <c r="H801" s="20" t="s">
        <v>37</v>
      </c>
      <c r="I801" s="20"/>
      <c r="J801" s="20"/>
      <c r="K801" s="20"/>
      <c r="L801" s="20"/>
      <c r="M801" s="20"/>
      <c r="N801" s="20"/>
      <c r="O801" s="20"/>
      <c r="P801" s="20"/>
      <c r="Q801" s="20"/>
      <c r="R801" s="20"/>
      <c r="S801" s="20"/>
      <c r="T801" s="20"/>
      <c r="U801" s="215" t="s">
        <v>719</v>
      </c>
      <c r="V801" s="66">
        <f t="shared" si="249"/>
        <v>0</v>
      </c>
      <c r="W801" s="66">
        <f t="shared" si="250"/>
        <v>1000</v>
      </c>
    </row>
    <row r="802" spans="1:23" s="47" customFormat="1" ht="15" customHeight="1">
      <c r="A802" s="217">
        <v>176</v>
      </c>
      <c r="B802" s="216" t="s">
        <v>729</v>
      </c>
      <c r="C802" s="215">
        <v>6</v>
      </c>
      <c r="D802" s="238" t="s">
        <v>936</v>
      </c>
      <c r="E802" s="23">
        <v>25</v>
      </c>
      <c r="F802" s="34">
        <f t="shared" si="247"/>
        <v>6</v>
      </c>
      <c r="G802" s="33">
        <f t="shared" si="248"/>
        <v>0</v>
      </c>
      <c r="H802" s="20" t="s">
        <v>37</v>
      </c>
      <c r="I802" s="20"/>
      <c r="J802" s="20"/>
      <c r="K802" s="20"/>
      <c r="L802" s="20"/>
      <c r="M802" s="20"/>
      <c r="N802" s="20"/>
      <c r="O802" s="20"/>
      <c r="P802" s="20"/>
      <c r="Q802" s="20"/>
      <c r="R802" s="20"/>
      <c r="S802" s="20"/>
      <c r="T802" s="20"/>
      <c r="U802" s="215" t="s">
        <v>985</v>
      </c>
      <c r="V802" s="66">
        <f t="shared" si="249"/>
        <v>0</v>
      </c>
      <c r="W802" s="66">
        <f t="shared" si="250"/>
        <v>150</v>
      </c>
    </row>
    <row r="803" spans="1:23" s="47" customFormat="1" ht="15" customHeight="1">
      <c r="A803" s="217">
        <v>177</v>
      </c>
      <c r="B803" s="216" t="s">
        <v>729</v>
      </c>
      <c r="C803" s="215">
        <v>6</v>
      </c>
      <c r="D803" s="239" t="s">
        <v>937</v>
      </c>
      <c r="E803" s="23">
        <v>25</v>
      </c>
      <c r="F803" s="34">
        <f t="shared" si="247"/>
        <v>6</v>
      </c>
      <c r="G803" s="33">
        <f t="shared" si="248"/>
        <v>0</v>
      </c>
      <c r="H803" s="20" t="s">
        <v>37</v>
      </c>
      <c r="I803" s="20"/>
      <c r="J803" s="20"/>
      <c r="K803" s="20"/>
      <c r="L803" s="20"/>
      <c r="M803" s="20"/>
      <c r="N803" s="20"/>
      <c r="O803" s="20"/>
      <c r="P803" s="20"/>
      <c r="Q803" s="20"/>
      <c r="R803" s="20"/>
      <c r="S803" s="20"/>
      <c r="T803" s="20"/>
      <c r="U803" s="215" t="s">
        <v>985</v>
      </c>
      <c r="V803" s="66">
        <f t="shared" si="249"/>
        <v>0</v>
      </c>
      <c r="W803" s="66">
        <f t="shared" si="250"/>
        <v>150</v>
      </c>
    </row>
    <row r="804" spans="1:23" s="47" customFormat="1" ht="15" customHeight="1">
      <c r="A804" s="217">
        <v>178</v>
      </c>
      <c r="B804" s="216" t="s">
        <v>729</v>
      </c>
      <c r="C804" s="215">
        <v>5</v>
      </c>
      <c r="D804" s="214" t="s">
        <v>938</v>
      </c>
      <c r="E804" s="23">
        <v>8</v>
      </c>
      <c r="F804" s="34">
        <f t="shared" si="247"/>
        <v>5</v>
      </c>
      <c r="G804" s="33">
        <f t="shared" si="248"/>
        <v>0</v>
      </c>
      <c r="H804" s="20" t="s">
        <v>37</v>
      </c>
      <c r="I804" s="20"/>
      <c r="J804" s="20"/>
      <c r="K804" s="20"/>
      <c r="L804" s="20"/>
      <c r="M804" s="20"/>
      <c r="N804" s="20"/>
      <c r="O804" s="20"/>
      <c r="P804" s="20"/>
      <c r="Q804" s="20"/>
      <c r="R804" s="20"/>
      <c r="S804" s="20"/>
      <c r="T804" s="20"/>
      <c r="U804" s="215" t="s">
        <v>718</v>
      </c>
      <c r="V804" s="66">
        <f t="shared" si="249"/>
        <v>0</v>
      </c>
      <c r="W804" s="66">
        <f t="shared" si="250"/>
        <v>40</v>
      </c>
    </row>
    <row r="805" spans="1:23" s="47" customFormat="1" ht="15" customHeight="1">
      <c r="A805" s="217">
        <v>179</v>
      </c>
      <c r="B805" s="216" t="s">
        <v>729</v>
      </c>
      <c r="C805" s="215">
        <v>1000</v>
      </c>
      <c r="D805" s="214" t="s">
        <v>939</v>
      </c>
      <c r="E805" s="23">
        <v>5.4</v>
      </c>
      <c r="F805" s="34">
        <f t="shared" si="247"/>
        <v>1000</v>
      </c>
      <c r="G805" s="33">
        <f t="shared" si="248"/>
        <v>0</v>
      </c>
      <c r="H805" s="20" t="s">
        <v>37</v>
      </c>
      <c r="I805" s="20"/>
      <c r="J805" s="20"/>
      <c r="K805" s="20"/>
      <c r="L805" s="20"/>
      <c r="M805" s="20"/>
      <c r="N805" s="20"/>
      <c r="O805" s="20"/>
      <c r="P805" s="20"/>
      <c r="Q805" s="20"/>
      <c r="R805" s="20"/>
      <c r="S805" s="20"/>
      <c r="T805" s="20"/>
      <c r="U805" s="215" t="s">
        <v>986</v>
      </c>
      <c r="V805" s="66">
        <f t="shared" si="249"/>
        <v>0</v>
      </c>
      <c r="W805" s="66">
        <f t="shared" si="250"/>
        <v>5400</v>
      </c>
    </row>
    <row r="806" spans="1:23" s="47" customFormat="1" ht="15" customHeight="1">
      <c r="A806" s="217">
        <v>180</v>
      </c>
      <c r="B806" s="216" t="s">
        <v>729</v>
      </c>
      <c r="C806" s="215">
        <v>2</v>
      </c>
      <c r="D806" s="214" t="s">
        <v>940</v>
      </c>
      <c r="E806" s="23">
        <v>61</v>
      </c>
      <c r="F806" s="34">
        <f t="shared" si="247"/>
        <v>2</v>
      </c>
      <c r="G806" s="33">
        <f t="shared" si="248"/>
        <v>0</v>
      </c>
      <c r="H806" s="20" t="s">
        <v>37</v>
      </c>
      <c r="I806" s="20"/>
      <c r="J806" s="20"/>
      <c r="K806" s="20"/>
      <c r="L806" s="20"/>
      <c r="M806" s="20"/>
      <c r="N806" s="20"/>
      <c r="O806" s="20"/>
      <c r="P806" s="20"/>
      <c r="Q806" s="20"/>
      <c r="R806" s="20"/>
      <c r="S806" s="20"/>
      <c r="T806" s="20"/>
      <c r="U806" s="215" t="s">
        <v>722</v>
      </c>
      <c r="V806" s="66">
        <f t="shared" si="249"/>
        <v>0</v>
      </c>
      <c r="W806" s="66">
        <f t="shared" si="250"/>
        <v>122</v>
      </c>
    </row>
    <row r="807" spans="1:23" s="47" customFormat="1" ht="15" customHeight="1">
      <c r="A807" s="217">
        <v>182</v>
      </c>
      <c r="B807" s="216" t="s">
        <v>729</v>
      </c>
      <c r="C807" s="215">
        <v>100</v>
      </c>
      <c r="D807" s="214" t="s">
        <v>941</v>
      </c>
      <c r="E807" s="23">
        <v>2</v>
      </c>
      <c r="F807" s="34">
        <f t="shared" si="247"/>
        <v>100</v>
      </c>
      <c r="G807" s="33">
        <f t="shared" si="248"/>
        <v>0</v>
      </c>
      <c r="H807" s="20" t="s">
        <v>25</v>
      </c>
      <c r="I807" s="20"/>
      <c r="J807" s="20"/>
      <c r="K807" s="20"/>
      <c r="L807" s="20"/>
      <c r="M807" s="20"/>
      <c r="N807" s="20"/>
      <c r="O807" s="20"/>
      <c r="P807" s="20"/>
      <c r="Q807" s="20"/>
      <c r="R807" s="20"/>
      <c r="S807" s="20"/>
      <c r="T807" s="20"/>
      <c r="U807" s="215" t="s">
        <v>986</v>
      </c>
      <c r="V807" s="66">
        <f t="shared" si="249"/>
        <v>0</v>
      </c>
      <c r="W807" s="66">
        <f t="shared" si="250"/>
        <v>200</v>
      </c>
    </row>
    <row r="808" spans="1:23" s="47" customFormat="1" ht="15" customHeight="1">
      <c r="A808" s="217">
        <v>185</v>
      </c>
      <c r="B808" s="216" t="s">
        <v>729</v>
      </c>
      <c r="C808" s="215">
        <v>2</v>
      </c>
      <c r="D808" s="214" t="s">
        <v>942</v>
      </c>
      <c r="E808" s="23">
        <v>15</v>
      </c>
      <c r="F808" s="34">
        <f t="shared" si="247"/>
        <v>2</v>
      </c>
      <c r="G808" s="33">
        <f t="shared" si="248"/>
        <v>0</v>
      </c>
      <c r="H808" s="20" t="s">
        <v>25</v>
      </c>
      <c r="I808" s="20"/>
      <c r="J808" s="20"/>
      <c r="K808" s="20"/>
      <c r="L808" s="20"/>
      <c r="M808" s="20"/>
      <c r="N808" s="20"/>
      <c r="O808" s="20"/>
      <c r="P808" s="20"/>
      <c r="Q808" s="20"/>
      <c r="R808" s="20"/>
      <c r="S808" s="20"/>
      <c r="T808" s="20"/>
      <c r="U808" s="215" t="s">
        <v>985</v>
      </c>
      <c r="V808" s="66">
        <f t="shared" si="249"/>
        <v>0</v>
      </c>
      <c r="W808" s="66">
        <f t="shared" si="250"/>
        <v>30</v>
      </c>
    </row>
    <row r="809" spans="1:23" s="47" customFormat="1" ht="15" customHeight="1">
      <c r="A809" s="217">
        <v>189</v>
      </c>
      <c r="B809" s="216" t="s">
        <v>729</v>
      </c>
      <c r="C809" s="215">
        <v>40</v>
      </c>
      <c r="D809" s="214" t="s">
        <v>943</v>
      </c>
      <c r="E809" s="23">
        <v>3.1</v>
      </c>
      <c r="F809" s="34">
        <f t="shared" si="247"/>
        <v>30</v>
      </c>
      <c r="G809" s="33">
        <f t="shared" si="248"/>
        <v>10</v>
      </c>
      <c r="H809" s="20">
        <v>10</v>
      </c>
      <c r="I809" s="20"/>
      <c r="J809" s="20"/>
      <c r="K809" s="20"/>
      <c r="L809" s="20"/>
      <c r="M809" s="20"/>
      <c r="N809" s="20"/>
      <c r="O809" s="20"/>
      <c r="P809" s="20"/>
      <c r="Q809" s="20"/>
      <c r="R809" s="20"/>
      <c r="S809" s="20"/>
      <c r="T809" s="20"/>
      <c r="U809" s="215" t="s">
        <v>719</v>
      </c>
      <c r="V809" s="66">
        <f t="shared" si="249"/>
        <v>31</v>
      </c>
      <c r="W809" s="66">
        <f t="shared" si="250"/>
        <v>124</v>
      </c>
    </row>
    <row r="810" spans="1:23" s="47" customFormat="1" ht="15" customHeight="1">
      <c r="A810" s="217">
        <v>190</v>
      </c>
      <c r="B810" s="216" t="s">
        <v>729</v>
      </c>
      <c r="C810" s="215">
        <v>30</v>
      </c>
      <c r="D810" s="214" t="s">
        <v>944</v>
      </c>
      <c r="E810" s="23">
        <v>3</v>
      </c>
      <c r="F810" s="34">
        <f t="shared" si="247"/>
        <v>20</v>
      </c>
      <c r="G810" s="33">
        <f t="shared" si="248"/>
        <v>10</v>
      </c>
      <c r="H810" s="20">
        <v>10</v>
      </c>
      <c r="I810" s="20"/>
      <c r="J810" s="20"/>
      <c r="K810" s="20"/>
      <c r="L810" s="20"/>
      <c r="M810" s="20"/>
      <c r="N810" s="20"/>
      <c r="O810" s="20"/>
      <c r="P810" s="20"/>
      <c r="Q810" s="20"/>
      <c r="R810" s="20"/>
      <c r="S810" s="20"/>
      <c r="T810" s="20"/>
      <c r="U810" s="215" t="s">
        <v>719</v>
      </c>
      <c r="V810" s="66">
        <f t="shared" si="249"/>
        <v>30</v>
      </c>
      <c r="W810" s="66">
        <f t="shared" si="250"/>
        <v>90</v>
      </c>
    </row>
    <row r="811" spans="1:23" s="47" customFormat="1" ht="15" customHeight="1">
      <c r="A811" s="217">
        <v>191</v>
      </c>
      <c r="B811" s="216" t="s">
        <v>729</v>
      </c>
      <c r="C811" s="215">
        <v>45</v>
      </c>
      <c r="D811" s="214" t="s">
        <v>945</v>
      </c>
      <c r="E811" s="23">
        <v>4</v>
      </c>
      <c r="F811" s="34">
        <f t="shared" si="247"/>
        <v>45</v>
      </c>
      <c r="G811" s="33">
        <f t="shared" si="248"/>
        <v>0</v>
      </c>
      <c r="H811" s="20" t="s">
        <v>25</v>
      </c>
      <c r="I811" s="20"/>
      <c r="J811" s="20"/>
      <c r="K811" s="20"/>
      <c r="L811" s="20"/>
      <c r="M811" s="20"/>
      <c r="N811" s="20"/>
      <c r="O811" s="20"/>
      <c r="P811" s="20"/>
      <c r="Q811" s="20"/>
      <c r="R811" s="20"/>
      <c r="S811" s="20"/>
      <c r="T811" s="20"/>
      <c r="U811" s="215" t="s">
        <v>719</v>
      </c>
      <c r="V811" s="66">
        <f t="shared" si="249"/>
        <v>0</v>
      </c>
      <c r="W811" s="66">
        <f t="shared" si="250"/>
        <v>180</v>
      </c>
    </row>
    <row r="812" spans="1:23" s="47" customFormat="1" ht="15" customHeight="1">
      <c r="A812" s="217">
        <v>193</v>
      </c>
      <c r="B812" s="216" t="s">
        <v>729</v>
      </c>
      <c r="C812" s="215">
        <v>50</v>
      </c>
      <c r="D812" s="214" t="s">
        <v>946</v>
      </c>
      <c r="E812" s="23">
        <v>4.8</v>
      </c>
      <c r="F812" s="34">
        <f t="shared" si="247"/>
        <v>20</v>
      </c>
      <c r="G812" s="33">
        <f t="shared" si="248"/>
        <v>30</v>
      </c>
      <c r="H812" s="20">
        <v>30</v>
      </c>
      <c r="I812" s="20"/>
      <c r="J812" s="20"/>
      <c r="K812" s="20"/>
      <c r="L812" s="20"/>
      <c r="M812" s="20"/>
      <c r="N812" s="20"/>
      <c r="O812" s="20"/>
      <c r="P812" s="20"/>
      <c r="Q812" s="20"/>
      <c r="R812" s="20"/>
      <c r="S812" s="20"/>
      <c r="T812" s="20"/>
      <c r="U812" s="215" t="s">
        <v>987</v>
      </c>
      <c r="V812" s="66">
        <f t="shared" si="249"/>
        <v>144</v>
      </c>
      <c r="W812" s="66">
        <f t="shared" si="250"/>
        <v>240</v>
      </c>
    </row>
    <row r="813" spans="1:23" s="47" customFormat="1" ht="15" customHeight="1">
      <c r="A813" s="217">
        <v>194</v>
      </c>
      <c r="B813" s="216" t="s">
        <v>729</v>
      </c>
      <c r="C813" s="215">
        <v>80</v>
      </c>
      <c r="D813" s="238" t="s">
        <v>947</v>
      </c>
      <c r="E813" s="23">
        <v>14</v>
      </c>
      <c r="F813" s="34">
        <f t="shared" si="247"/>
        <v>50</v>
      </c>
      <c r="G813" s="33">
        <f t="shared" si="248"/>
        <v>30</v>
      </c>
      <c r="H813" s="20">
        <v>30</v>
      </c>
      <c r="I813" s="20"/>
      <c r="J813" s="20"/>
      <c r="K813" s="20"/>
      <c r="L813" s="20"/>
      <c r="M813" s="20"/>
      <c r="N813" s="20"/>
      <c r="O813" s="20"/>
      <c r="P813" s="20"/>
      <c r="Q813" s="20"/>
      <c r="R813" s="20"/>
      <c r="S813" s="20"/>
      <c r="T813" s="20"/>
      <c r="U813" s="215" t="s">
        <v>636</v>
      </c>
      <c r="V813" s="66">
        <f t="shared" si="249"/>
        <v>420</v>
      </c>
      <c r="W813" s="66">
        <f t="shared" si="250"/>
        <v>1120</v>
      </c>
    </row>
    <row r="814" spans="1:23" s="47" customFormat="1" ht="15" customHeight="1">
      <c r="A814" s="217">
        <v>195</v>
      </c>
      <c r="B814" s="216" t="s">
        <v>729</v>
      </c>
      <c r="C814" s="215">
        <v>80</v>
      </c>
      <c r="D814" s="238" t="s">
        <v>948</v>
      </c>
      <c r="E814" s="23">
        <v>14</v>
      </c>
      <c r="F814" s="34">
        <f t="shared" si="247"/>
        <v>50</v>
      </c>
      <c r="G814" s="33">
        <f t="shared" si="248"/>
        <v>30</v>
      </c>
      <c r="H814" s="20">
        <v>30</v>
      </c>
      <c r="I814" s="20"/>
      <c r="J814" s="20"/>
      <c r="K814" s="20"/>
      <c r="L814" s="20"/>
      <c r="M814" s="20"/>
      <c r="N814" s="20"/>
      <c r="O814" s="20"/>
      <c r="P814" s="20"/>
      <c r="Q814" s="20"/>
      <c r="R814" s="20"/>
      <c r="S814" s="20"/>
      <c r="T814" s="20"/>
      <c r="U814" s="215" t="s">
        <v>636</v>
      </c>
      <c r="V814" s="66">
        <f t="shared" si="249"/>
        <v>420</v>
      </c>
      <c r="W814" s="66">
        <f t="shared" si="250"/>
        <v>1120</v>
      </c>
    </row>
    <row r="815" spans="1:23" s="47" customFormat="1" ht="15" customHeight="1">
      <c r="A815" s="217">
        <v>196</v>
      </c>
      <c r="B815" s="216" t="s">
        <v>729</v>
      </c>
      <c r="C815" s="215">
        <v>600</v>
      </c>
      <c r="D815" s="214" t="s">
        <v>949</v>
      </c>
      <c r="E815" s="23">
        <v>6.5</v>
      </c>
      <c r="F815" s="34">
        <f t="shared" si="247"/>
        <v>400</v>
      </c>
      <c r="G815" s="33">
        <f t="shared" si="248"/>
        <v>200</v>
      </c>
      <c r="H815" s="20">
        <v>200</v>
      </c>
      <c r="I815" s="20"/>
      <c r="J815" s="20"/>
      <c r="K815" s="20"/>
      <c r="L815" s="20"/>
      <c r="M815" s="20"/>
      <c r="N815" s="20"/>
      <c r="O815" s="20"/>
      <c r="P815" s="20"/>
      <c r="Q815" s="20"/>
      <c r="R815" s="20"/>
      <c r="S815" s="20"/>
      <c r="T815" s="20"/>
      <c r="U815" s="215" t="s">
        <v>987</v>
      </c>
      <c r="V815" s="66">
        <f t="shared" si="249"/>
        <v>1300</v>
      </c>
      <c r="W815" s="66">
        <f t="shared" si="250"/>
        <v>3900</v>
      </c>
    </row>
    <row r="816" spans="1:23" s="47" customFormat="1" ht="15" customHeight="1">
      <c r="A816" s="217">
        <v>197</v>
      </c>
      <c r="B816" s="216" t="s">
        <v>729</v>
      </c>
      <c r="C816" s="215">
        <v>120</v>
      </c>
      <c r="D816" s="214" t="s">
        <v>950</v>
      </c>
      <c r="E816" s="23">
        <v>22</v>
      </c>
      <c r="F816" s="34">
        <f t="shared" si="247"/>
        <v>80</v>
      </c>
      <c r="G816" s="33">
        <f t="shared" si="248"/>
        <v>40</v>
      </c>
      <c r="H816" s="20">
        <v>40</v>
      </c>
      <c r="I816" s="20"/>
      <c r="J816" s="20"/>
      <c r="K816" s="20"/>
      <c r="L816" s="20"/>
      <c r="M816" s="20"/>
      <c r="N816" s="20"/>
      <c r="O816" s="20"/>
      <c r="P816" s="20"/>
      <c r="Q816" s="20"/>
      <c r="R816" s="20"/>
      <c r="S816" s="20"/>
      <c r="T816" s="20"/>
      <c r="U816" s="215" t="s">
        <v>718</v>
      </c>
      <c r="V816" s="66">
        <f t="shared" si="249"/>
        <v>880</v>
      </c>
      <c r="W816" s="66">
        <f t="shared" si="250"/>
        <v>2640</v>
      </c>
    </row>
    <row r="817" spans="1:23" s="47" customFormat="1" ht="15" customHeight="1">
      <c r="A817" s="217">
        <v>198</v>
      </c>
      <c r="B817" s="216" t="s">
        <v>729</v>
      </c>
      <c r="C817" s="215">
        <v>120</v>
      </c>
      <c r="D817" s="214" t="s">
        <v>951</v>
      </c>
      <c r="E817" s="23">
        <v>26</v>
      </c>
      <c r="F817" s="34">
        <f t="shared" ref="F817:F849" si="251">C817-G817</f>
        <v>80</v>
      </c>
      <c r="G817" s="33">
        <f t="shared" ref="G817:G849" si="252">SUM( H817:T817)</f>
        <v>40</v>
      </c>
      <c r="H817" s="20">
        <v>40</v>
      </c>
      <c r="I817" s="20"/>
      <c r="J817" s="20"/>
      <c r="K817" s="20"/>
      <c r="L817" s="20"/>
      <c r="M817" s="20"/>
      <c r="N817" s="20"/>
      <c r="O817" s="20"/>
      <c r="P817" s="20"/>
      <c r="Q817" s="20"/>
      <c r="R817" s="20"/>
      <c r="S817" s="20"/>
      <c r="T817" s="20"/>
      <c r="U817" s="215" t="s">
        <v>718</v>
      </c>
      <c r="V817" s="66">
        <f t="shared" si="249"/>
        <v>1040</v>
      </c>
      <c r="W817" s="66">
        <f t="shared" si="250"/>
        <v>3120</v>
      </c>
    </row>
    <row r="818" spans="1:23" s="47" customFormat="1" ht="15" customHeight="1">
      <c r="A818" s="217">
        <v>199</v>
      </c>
      <c r="B818" s="216" t="s">
        <v>729</v>
      </c>
      <c r="C818" s="215">
        <v>60</v>
      </c>
      <c r="D818" s="214" t="s">
        <v>952</v>
      </c>
      <c r="E818" s="23">
        <v>26</v>
      </c>
      <c r="F818" s="34">
        <f t="shared" si="251"/>
        <v>40</v>
      </c>
      <c r="G818" s="33">
        <f t="shared" si="252"/>
        <v>20</v>
      </c>
      <c r="H818" s="20">
        <v>20</v>
      </c>
      <c r="I818" s="20"/>
      <c r="J818" s="20"/>
      <c r="K818" s="20"/>
      <c r="L818" s="20"/>
      <c r="M818" s="20"/>
      <c r="N818" s="20"/>
      <c r="O818" s="20"/>
      <c r="P818" s="20"/>
      <c r="Q818" s="20"/>
      <c r="R818" s="20"/>
      <c r="S818" s="20"/>
      <c r="T818" s="20"/>
      <c r="U818" s="215" t="s">
        <v>718</v>
      </c>
      <c r="V818" s="66">
        <f t="shared" ref="V818:V849" si="253">E818*G818</f>
        <v>520</v>
      </c>
      <c r="W818" s="66">
        <f t="shared" ref="W818:W849" si="254">C818*E818</f>
        <v>1560</v>
      </c>
    </row>
    <row r="819" spans="1:23" s="47" customFormat="1" ht="15" customHeight="1">
      <c r="A819" s="217">
        <v>200</v>
      </c>
      <c r="B819" s="216" t="s">
        <v>729</v>
      </c>
      <c r="C819" s="215">
        <v>50</v>
      </c>
      <c r="D819" s="214" t="s">
        <v>953</v>
      </c>
      <c r="E819" s="23">
        <v>37</v>
      </c>
      <c r="F819" s="34">
        <f t="shared" si="251"/>
        <v>20</v>
      </c>
      <c r="G819" s="33">
        <f t="shared" si="252"/>
        <v>30</v>
      </c>
      <c r="H819" s="20">
        <v>30</v>
      </c>
      <c r="I819" s="20"/>
      <c r="J819" s="20"/>
      <c r="K819" s="20"/>
      <c r="L819" s="20"/>
      <c r="M819" s="20"/>
      <c r="N819" s="20"/>
      <c r="O819" s="20"/>
      <c r="P819" s="20"/>
      <c r="Q819" s="20"/>
      <c r="R819" s="20"/>
      <c r="S819" s="20"/>
      <c r="T819" s="20"/>
      <c r="U819" s="215" t="s">
        <v>984</v>
      </c>
      <c r="V819" s="66">
        <f t="shared" si="253"/>
        <v>1110</v>
      </c>
      <c r="W819" s="66">
        <f t="shared" si="254"/>
        <v>1850</v>
      </c>
    </row>
    <row r="820" spans="1:23" s="47" customFormat="1" ht="15" customHeight="1">
      <c r="A820" s="217">
        <v>201</v>
      </c>
      <c r="B820" s="216" t="s">
        <v>729</v>
      </c>
      <c r="C820" s="215">
        <v>50</v>
      </c>
      <c r="D820" s="214" t="s">
        <v>954</v>
      </c>
      <c r="E820" s="23">
        <v>37</v>
      </c>
      <c r="F820" s="34">
        <f t="shared" si="251"/>
        <v>20</v>
      </c>
      <c r="G820" s="33">
        <f t="shared" si="252"/>
        <v>30</v>
      </c>
      <c r="H820" s="20">
        <v>30</v>
      </c>
      <c r="I820" s="20"/>
      <c r="J820" s="20"/>
      <c r="K820" s="20"/>
      <c r="L820" s="20"/>
      <c r="M820" s="20"/>
      <c r="N820" s="20"/>
      <c r="O820" s="20"/>
      <c r="P820" s="20"/>
      <c r="Q820" s="20"/>
      <c r="R820" s="20"/>
      <c r="S820" s="20"/>
      <c r="T820" s="20"/>
      <c r="U820" s="215" t="s">
        <v>984</v>
      </c>
      <c r="V820" s="66">
        <f t="shared" si="253"/>
        <v>1110</v>
      </c>
      <c r="W820" s="66">
        <f t="shared" si="254"/>
        <v>1850</v>
      </c>
    </row>
    <row r="821" spans="1:23" s="47" customFormat="1" ht="15" customHeight="1">
      <c r="A821" s="217">
        <v>203</v>
      </c>
      <c r="B821" s="216" t="s">
        <v>729</v>
      </c>
      <c r="C821" s="215">
        <v>60</v>
      </c>
      <c r="D821" s="214" t="s">
        <v>955</v>
      </c>
      <c r="E821" s="23">
        <v>11</v>
      </c>
      <c r="F821" s="34">
        <f t="shared" si="251"/>
        <v>50</v>
      </c>
      <c r="G821" s="33">
        <f t="shared" si="252"/>
        <v>10</v>
      </c>
      <c r="H821" s="20">
        <v>10</v>
      </c>
      <c r="I821" s="20"/>
      <c r="J821" s="20"/>
      <c r="K821" s="20"/>
      <c r="L821" s="20"/>
      <c r="M821" s="20"/>
      <c r="N821" s="20"/>
      <c r="O821" s="20"/>
      <c r="P821" s="20"/>
      <c r="Q821" s="20"/>
      <c r="R821" s="20"/>
      <c r="S821" s="20"/>
      <c r="T821" s="20"/>
      <c r="U821" s="215" t="s">
        <v>717</v>
      </c>
      <c r="V821" s="66">
        <f t="shared" si="253"/>
        <v>110</v>
      </c>
      <c r="W821" s="66">
        <f t="shared" si="254"/>
        <v>660</v>
      </c>
    </row>
    <row r="822" spans="1:23" s="47" customFormat="1" ht="15" customHeight="1">
      <c r="A822" s="217">
        <v>204</v>
      </c>
      <c r="B822" s="216" t="s">
        <v>729</v>
      </c>
      <c r="C822" s="215">
        <v>12</v>
      </c>
      <c r="D822" s="214" t="s">
        <v>956</v>
      </c>
      <c r="E822" s="23">
        <v>16</v>
      </c>
      <c r="F822" s="34">
        <f t="shared" si="251"/>
        <v>12</v>
      </c>
      <c r="G822" s="33">
        <f t="shared" si="252"/>
        <v>0</v>
      </c>
      <c r="H822" s="20" t="s">
        <v>37</v>
      </c>
      <c r="I822" s="20"/>
      <c r="J822" s="20"/>
      <c r="K822" s="20"/>
      <c r="L822" s="20"/>
      <c r="M822" s="20"/>
      <c r="N822" s="20"/>
      <c r="O822" s="20"/>
      <c r="P822" s="20"/>
      <c r="Q822" s="20"/>
      <c r="R822" s="20"/>
      <c r="S822" s="20"/>
      <c r="T822" s="20"/>
      <c r="U822" s="215" t="s">
        <v>719</v>
      </c>
      <c r="V822" s="66">
        <f t="shared" si="253"/>
        <v>0</v>
      </c>
      <c r="W822" s="66">
        <f t="shared" si="254"/>
        <v>192</v>
      </c>
    </row>
    <row r="823" spans="1:23" s="47" customFormat="1" ht="15" customHeight="1">
      <c r="A823" s="217">
        <v>205</v>
      </c>
      <c r="B823" s="216" t="s">
        <v>729</v>
      </c>
      <c r="C823" s="215">
        <v>25</v>
      </c>
      <c r="D823" s="214" t="s">
        <v>957</v>
      </c>
      <c r="E823" s="23">
        <v>22</v>
      </c>
      <c r="F823" s="34">
        <f t="shared" si="251"/>
        <v>10</v>
      </c>
      <c r="G823" s="33">
        <f t="shared" si="252"/>
        <v>15</v>
      </c>
      <c r="H823" s="20">
        <v>15</v>
      </c>
      <c r="I823" s="20"/>
      <c r="J823" s="20"/>
      <c r="K823" s="20"/>
      <c r="L823" s="20"/>
      <c r="M823" s="20"/>
      <c r="N823" s="20"/>
      <c r="O823" s="20"/>
      <c r="P823" s="20"/>
      <c r="Q823" s="20"/>
      <c r="R823" s="20"/>
      <c r="S823" s="20"/>
      <c r="T823" s="20"/>
      <c r="U823" s="215" t="s">
        <v>717</v>
      </c>
      <c r="V823" s="66">
        <f t="shared" si="253"/>
        <v>330</v>
      </c>
      <c r="W823" s="66">
        <f t="shared" si="254"/>
        <v>550</v>
      </c>
    </row>
    <row r="824" spans="1:23" s="47" customFormat="1" ht="15" customHeight="1">
      <c r="A824" s="217">
        <v>206</v>
      </c>
      <c r="B824" s="216" t="s">
        <v>729</v>
      </c>
      <c r="C824" s="215">
        <v>12</v>
      </c>
      <c r="D824" s="214" t="s">
        <v>958</v>
      </c>
      <c r="E824" s="23">
        <v>17</v>
      </c>
      <c r="F824" s="34">
        <f t="shared" si="251"/>
        <v>12</v>
      </c>
      <c r="G824" s="33">
        <f t="shared" si="252"/>
        <v>0</v>
      </c>
      <c r="H824" s="20" t="s">
        <v>37</v>
      </c>
      <c r="I824" s="20"/>
      <c r="J824" s="20"/>
      <c r="K824" s="20"/>
      <c r="L824" s="20"/>
      <c r="M824" s="20"/>
      <c r="N824" s="20"/>
      <c r="O824" s="20"/>
      <c r="P824" s="20"/>
      <c r="Q824" s="20"/>
      <c r="R824" s="20"/>
      <c r="S824" s="20"/>
      <c r="T824" s="20"/>
      <c r="U824" s="215" t="s">
        <v>719</v>
      </c>
      <c r="V824" s="66">
        <f t="shared" si="253"/>
        <v>0</v>
      </c>
      <c r="W824" s="66">
        <f t="shared" si="254"/>
        <v>204</v>
      </c>
    </row>
    <row r="825" spans="1:23" s="47" customFormat="1" ht="15" customHeight="1">
      <c r="A825" s="217">
        <v>209</v>
      </c>
      <c r="B825" s="216" t="s">
        <v>729</v>
      </c>
      <c r="C825" s="215">
        <v>450</v>
      </c>
      <c r="D825" s="214" t="s">
        <v>959</v>
      </c>
      <c r="E825" s="23">
        <v>14</v>
      </c>
      <c r="F825" s="34">
        <f t="shared" si="251"/>
        <v>400</v>
      </c>
      <c r="G825" s="33">
        <f t="shared" si="252"/>
        <v>50</v>
      </c>
      <c r="H825" s="20">
        <v>50</v>
      </c>
      <c r="I825" s="20"/>
      <c r="J825" s="20"/>
      <c r="K825" s="20"/>
      <c r="L825" s="20"/>
      <c r="M825" s="20"/>
      <c r="N825" s="20"/>
      <c r="O825" s="20"/>
      <c r="P825" s="20"/>
      <c r="Q825" s="20"/>
      <c r="R825" s="20"/>
      <c r="S825" s="20"/>
      <c r="T825" s="20"/>
      <c r="U825" s="69" t="s">
        <v>616</v>
      </c>
      <c r="V825" s="66">
        <f t="shared" si="253"/>
        <v>700</v>
      </c>
      <c r="W825" s="66">
        <f t="shared" si="254"/>
        <v>6300</v>
      </c>
    </row>
    <row r="826" spans="1:23" s="47" customFormat="1" ht="15" customHeight="1">
      <c r="A826" s="217">
        <v>210</v>
      </c>
      <c r="B826" s="216" t="s">
        <v>729</v>
      </c>
      <c r="C826" s="215">
        <v>200</v>
      </c>
      <c r="D826" s="214" t="s">
        <v>960</v>
      </c>
      <c r="E826" s="23">
        <v>53</v>
      </c>
      <c r="F826" s="34">
        <f t="shared" si="251"/>
        <v>140</v>
      </c>
      <c r="G826" s="33">
        <f t="shared" si="252"/>
        <v>60</v>
      </c>
      <c r="H826" s="20">
        <v>60</v>
      </c>
      <c r="I826" s="20"/>
      <c r="J826" s="20"/>
      <c r="K826" s="20"/>
      <c r="L826" s="20"/>
      <c r="M826" s="20"/>
      <c r="N826" s="20"/>
      <c r="O826" s="20"/>
      <c r="P826" s="20"/>
      <c r="Q826" s="20"/>
      <c r="R826" s="20"/>
      <c r="S826" s="20"/>
      <c r="T826" s="20"/>
      <c r="U826" s="69" t="s">
        <v>616</v>
      </c>
      <c r="V826" s="66">
        <f t="shared" si="253"/>
        <v>3180</v>
      </c>
      <c r="W826" s="66">
        <f t="shared" si="254"/>
        <v>10600</v>
      </c>
    </row>
    <row r="827" spans="1:23" s="47" customFormat="1" ht="15" customHeight="1">
      <c r="A827" s="217">
        <v>214</v>
      </c>
      <c r="B827" s="216" t="s">
        <v>729</v>
      </c>
      <c r="C827" s="215">
        <v>20</v>
      </c>
      <c r="D827" s="214" t="s">
        <v>961</v>
      </c>
      <c r="E827" s="23">
        <v>172.88</v>
      </c>
      <c r="F827" s="34">
        <f t="shared" si="251"/>
        <v>20</v>
      </c>
      <c r="G827" s="33">
        <f t="shared" si="252"/>
        <v>0</v>
      </c>
      <c r="H827" s="20" t="s">
        <v>20</v>
      </c>
      <c r="I827" s="20"/>
      <c r="J827" s="20"/>
      <c r="K827" s="20"/>
      <c r="L827" s="20"/>
      <c r="M827" s="20"/>
      <c r="N827" s="20"/>
      <c r="O827" s="20"/>
      <c r="P827" s="20"/>
      <c r="Q827" s="20"/>
      <c r="R827" s="20"/>
      <c r="S827" s="20"/>
      <c r="T827" s="20"/>
      <c r="U827" s="69" t="s">
        <v>717</v>
      </c>
      <c r="V827" s="66">
        <f t="shared" si="253"/>
        <v>0</v>
      </c>
      <c r="W827" s="66">
        <f t="shared" si="254"/>
        <v>3457.6</v>
      </c>
    </row>
    <row r="828" spans="1:23" s="47" customFormat="1" ht="15" customHeight="1">
      <c r="A828" s="217">
        <v>217</v>
      </c>
      <c r="B828" s="216" t="s">
        <v>729</v>
      </c>
      <c r="C828" s="215">
        <v>200</v>
      </c>
      <c r="D828" s="214" t="s">
        <v>962</v>
      </c>
      <c r="E828" s="23">
        <v>1.19</v>
      </c>
      <c r="F828" s="34">
        <f t="shared" si="251"/>
        <v>200</v>
      </c>
      <c r="G828" s="33">
        <f t="shared" si="252"/>
        <v>0</v>
      </c>
      <c r="H828" s="20" t="s">
        <v>20</v>
      </c>
      <c r="I828" s="20"/>
      <c r="J828" s="20"/>
      <c r="K828" s="20"/>
      <c r="L828" s="20"/>
      <c r="M828" s="20"/>
      <c r="N828" s="20"/>
      <c r="O828" s="20"/>
      <c r="P828" s="20"/>
      <c r="Q828" s="20"/>
      <c r="R828" s="20"/>
      <c r="S828" s="20"/>
      <c r="T828" s="20"/>
      <c r="U828" s="215" t="s">
        <v>985</v>
      </c>
      <c r="V828" s="66">
        <f t="shared" si="253"/>
        <v>0</v>
      </c>
      <c r="W828" s="66">
        <f t="shared" si="254"/>
        <v>238</v>
      </c>
    </row>
    <row r="829" spans="1:23" s="47" customFormat="1" ht="15" customHeight="1">
      <c r="A829" s="217">
        <v>218</v>
      </c>
      <c r="B829" s="216" t="s">
        <v>729</v>
      </c>
      <c r="C829" s="215">
        <v>130</v>
      </c>
      <c r="D829" s="214" t="s">
        <v>963</v>
      </c>
      <c r="E829" s="23">
        <v>70</v>
      </c>
      <c r="F829" s="34">
        <f t="shared" si="251"/>
        <v>130</v>
      </c>
      <c r="G829" s="33">
        <f t="shared" si="252"/>
        <v>0</v>
      </c>
      <c r="H829" s="20" t="s">
        <v>20</v>
      </c>
      <c r="I829" s="20"/>
      <c r="J829" s="20"/>
      <c r="K829" s="20"/>
      <c r="L829" s="20"/>
      <c r="M829" s="20"/>
      <c r="N829" s="20"/>
      <c r="O829" s="20"/>
      <c r="P829" s="20"/>
      <c r="Q829" s="20"/>
      <c r="R829" s="20"/>
      <c r="S829" s="20"/>
      <c r="T829" s="20"/>
      <c r="U829" s="215" t="s">
        <v>718</v>
      </c>
      <c r="V829" s="66">
        <f t="shared" si="253"/>
        <v>0</v>
      </c>
      <c r="W829" s="66">
        <f t="shared" si="254"/>
        <v>9100</v>
      </c>
    </row>
    <row r="830" spans="1:23" s="47" customFormat="1" ht="15" customHeight="1">
      <c r="A830" s="217">
        <v>219</v>
      </c>
      <c r="B830" s="216" t="s">
        <v>729</v>
      </c>
      <c r="C830" s="215">
        <v>65</v>
      </c>
      <c r="D830" s="214" t="s">
        <v>964</v>
      </c>
      <c r="E830" s="23">
        <v>68.900000000000006</v>
      </c>
      <c r="F830" s="34">
        <f t="shared" si="251"/>
        <v>53</v>
      </c>
      <c r="G830" s="33">
        <f t="shared" si="252"/>
        <v>12</v>
      </c>
      <c r="H830" s="20">
        <v>12</v>
      </c>
      <c r="I830" s="20"/>
      <c r="J830" s="20"/>
      <c r="K830" s="20"/>
      <c r="L830" s="20"/>
      <c r="M830" s="20"/>
      <c r="N830" s="20"/>
      <c r="O830" s="20"/>
      <c r="P830" s="20"/>
      <c r="Q830" s="20"/>
      <c r="R830" s="20"/>
      <c r="S830" s="20"/>
      <c r="T830" s="20"/>
      <c r="U830" s="215" t="s">
        <v>718</v>
      </c>
      <c r="V830" s="66">
        <f t="shared" si="253"/>
        <v>826.80000000000007</v>
      </c>
      <c r="W830" s="66">
        <f t="shared" si="254"/>
        <v>4478.5</v>
      </c>
    </row>
    <row r="831" spans="1:23" s="47" customFormat="1" ht="15" customHeight="1">
      <c r="A831" s="217">
        <v>221</v>
      </c>
      <c r="B831" s="216" t="s">
        <v>729</v>
      </c>
      <c r="C831" s="215">
        <v>10</v>
      </c>
      <c r="D831" s="214" t="s">
        <v>965</v>
      </c>
      <c r="E831" s="23">
        <v>48</v>
      </c>
      <c r="F831" s="34">
        <f t="shared" si="251"/>
        <v>5</v>
      </c>
      <c r="G831" s="33">
        <f t="shared" si="252"/>
        <v>5</v>
      </c>
      <c r="H831" s="20">
        <v>5</v>
      </c>
      <c r="I831" s="20"/>
      <c r="J831" s="20"/>
      <c r="K831" s="20"/>
      <c r="L831" s="20"/>
      <c r="M831" s="20"/>
      <c r="N831" s="20"/>
      <c r="O831" s="20"/>
      <c r="P831" s="20"/>
      <c r="Q831" s="20"/>
      <c r="R831" s="20"/>
      <c r="S831" s="20"/>
      <c r="T831" s="20"/>
      <c r="U831" s="69" t="s">
        <v>610</v>
      </c>
      <c r="V831" s="66">
        <f t="shared" si="253"/>
        <v>240</v>
      </c>
      <c r="W831" s="66">
        <f t="shared" si="254"/>
        <v>480</v>
      </c>
    </row>
    <row r="832" spans="1:23" s="47" customFormat="1" ht="15" customHeight="1">
      <c r="A832" s="217">
        <v>227</v>
      </c>
      <c r="B832" s="216" t="s">
        <v>729</v>
      </c>
      <c r="C832" s="215">
        <v>40</v>
      </c>
      <c r="D832" s="214" t="s">
        <v>966</v>
      </c>
      <c r="E832" s="23">
        <v>4</v>
      </c>
      <c r="F832" s="34">
        <f t="shared" si="251"/>
        <v>20</v>
      </c>
      <c r="G832" s="33">
        <f t="shared" si="252"/>
        <v>20</v>
      </c>
      <c r="H832" s="20">
        <v>20</v>
      </c>
      <c r="I832" s="20"/>
      <c r="J832" s="20"/>
      <c r="K832" s="20"/>
      <c r="L832" s="20"/>
      <c r="M832" s="20"/>
      <c r="N832" s="20"/>
      <c r="O832" s="20"/>
      <c r="P832" s="20"/>
      <c r="Q832" s="20"/>
      <c r="R832" s="20"/>
      <c r="S832" s="20"/>
      <c r="T832" s="20"/>
      <c r="U832" s="215" t="s">
        <v>851</v>
      </c>
      <c r="V832" s="66">
        <f t="shared" si="253"/>
        <v>80</v>
      </c>
      <c r="W832" s="66">
        <f t="shared" si="254"/>
        <v>160</v>
      </c>
    </row>
    <row r="833" spans="1:23" s="47" customFormat="1" ht="15" customHeight="1">
      <c r="A833" s="217">
        <v>228</v>
      </c>
      <c r="B833" s="216" t="s">
        <v>729</v>
      </c>
      <c r="C833" s="215">
        <v>50</v>
      </c>
      <c r="D833" s="214" t="s">
        <v>967</v>
      </c>
      <c r="E833" s="23">
        <v>23</v>
      </c>
      <c r="F833" s="34">
        <f t="shared" si="251"/>
        <v>35</v>
      </c>
      <c r="G833" s="33">
        <f t="shared" si="252"/>
        <v>15</v>
      </c>
      <c r="H833" s="20">
        <v>15</v>
      </c>
      <c r="I833" s="20"/>
      <c r="J833" s="20"/>
      <c r="K833" s="20"/>
      <c r="L833" s="20"/>
      <c r="M833" s="20"/>
      <c r="N833" s="20"/>
      <c r="O833" s="20"/>
      <c r="P833" s="20"/>
      <c r="Q833" s="20"/>
      <c r="R833" s="20"/>
      <c r="S833" s="20"/>
      <c r="T833" s="20"/>
      <c r="U833" s="215" t="s">
        <v>717</v>
      </c>
      <c r="V833" s="66">
        <f t="shared" si="253"/>
        <v>345</v>
      </c>
      <c r="W833" s="66">
        <f t="shared" si="254"/>
        <v>1150</v>
      </c>
    </row>
    <row r="834" spans="1:23" s="47" customFormat="1" ht="15" customHeight="1">
      <c r="A834" s="217">
        <v>229</v>
      </c>
      <c r="B834" s="216" t="s">
        <v>729</v>
      </c>
      <c r="C834" s="215">
        <v>30</v>
      </c>
      <c r="D834" s="214" t="s">
        <v>968</v>
      </c>
      <c r="E834" s="23">
        <v>2.79</v>
      </c>
      <c r="F834" s="34">
        <f t="shared" si="251"/>
        <v>30</v>
      </c>
      <c r="G834" s="33">
        <f t="shared" si="252"/>
        <v>0</v>
      </c>
      <c r="H834" s="20" t="s">
        <v>24</v>
      </c>
      <c r="I834" s="20"/>
      <c r="J834" s="20"/>
      <c r="K834" s="20"/>
      <c r="L834" s="20"/>
      <c r="M834" s="20"/>
      <c r="N834" s="20"/>
      <c r="O834" s="20"/>
      <c r="P834" s="20"/>
      <c r="Q834" s="20"/>
      <c r="R834" s="20"/>
      <c r="S834" s="20"/>
      <c r="T834" s="20"/>
      <c r="U834" s="215" t="s">
        <v>636</v>
      </c>
      <c r="V834" s="66">
        <f t="shared" si="253"/>
        <v>0</v>
      </c>
      <c r="W834" s="66">
        <f t="shared" si="254"/>
        <v>83.7</v>
      </c>
    </row>
    <row r="835" spans="1:23" s="47" customFormat="1" ht="15" customHeight="1">
      <c r="A835" s="217">
        <v>230</v>
      </c>
      <c r="B835" s="216" t="s">
        <v>729</v>
      </c>
      <c r="C835" s="215">
        <v>3</v>
      </c>
      <c r="D835" s="214" t="s">
        <v>969</v>
      </c>
      <c r="E835" s="23">
        <v>50</v>
      </c>
      <c r="F835" s="34">
        <f t="shared" si="251"/>
        <v>1</v>
      </c>
      <c r="G835" s="33">
        <f t="shared" si="252"/>
        <v>2</v>
      </c>
      <c r="H835" s="20">
        <v>2</v>
      </c>
      <c r="I835" s="20"/>
      <c r="J835" s="20"/>
      <c r="K835" s="20"/>
      <c r="L835" s="20"/>
      <c r="M835" s="20"/>
      <c r="N835" s="20"/>
      <c r="O835" s="20"/>
      <c r="P835" s="20"/>
      <c r="Q835" s="20"/>
      <c r="R835" s="20"/>
      <c r="S835" s="20"/>
      <c r="T835" s="20"/>
      <c r="U835" s="215" t="s">
        <v>717</v>
      </c>
      <c r="V835" s="66">
        <f t="shared" si="253"/>
        <v>100</v>
      </c>
      <c r="W835" s="66">
        <f t="shared" si="254"/>
        <v>150</v>
      </c>
    </row>
    <row r="836" spans="1:23" s="47" customFormat="1" ht="15" customHeight="1">
      <c r="A836" s="217">
        <v>231</v>
      </c>
      <c r="B836" s="216" t="s">
        <v>729</v>
      </c>
      <c r="C836" s="215">
        <v>3</v>
      </c>
      <c r="D836" s="214" t="s">
        <v>970</v>
      </c>
      <c r="E836" s="23">
        <v>50</v>
      </c>
      <c r="F836" s="34">
        <f t="shared" si="251"/>
        <v>1</v>
      </c>
      <c r="G836" s="33">
        <f t="shared" si="252"/>
        <v>2</v>
      </c>
      <c r="H836" s="20">
        <v>2</v>
      </c>
      <c r="I836" s="20"/>
      <c r="J836" s="20"/>
      <c r="K836" s="20"/>
      <c r="L836" s="20"/>
      <c r="M836" s="20"/>
      <c r="N836" s="20"/>
      <c r="O836" s="20"/>
      <c r="P836" s="20"/>
      <c r="Q836" s="20"/>
      <c r="R836" s="20"/>
      <c r="S836" s="20"/>
      <c r="T836" s="20"/>
      <c r="U836" s="215" t="s">
        <v>717</v>
      </c>
      <c r="V836" s="66">
        <f t="shared" si="253"/>
        <v>100</v>
      </c>
      <c r="W836" s="66">
        <f t="shared" si="254"/>
        <v>150</v>
      </c>
    </row>
    <row r="837" spans="1:23" s="47" customFormat="1" ht="15" customHeight="1">
      <c r="A837" s="217">
        <v>232</v>
      </c>
      <c r="B837" s="216" t="s">
        <v>729</v>
      </c>
      <c r="C837" s="215">
        <v>3</v>
      </c>
      <c r="D837" s="214" t="s">
        <v>971</v>
      </c>
      <c r="E837" s="23">
        <v>50</v>
      </c>
      <c r="F837" s="34">
        <f t="shared" si="251"/>
        <v>1</v>
      </c>
      <c r="G837" s="33">
        <f t="shared" si="252"/>
        <v>2</v>
      </c>
      <c r="H837" s="20">
        <v>2</v>
      </c>
      <c r="I837" s="20"/>
      <c r="J837" s="20"/>
      <c r="K837" s="20"/>
      <c r="L837" s="20"/>
      <c r="M837" s="20"/>
      <c r="N837" s="20"/>
      <c r="O837" s="20"/>
      <c r="P837" s="20"/>
      <c r="Q837" s="20"/>
      <c r="R837" s="20"/>
      <c r="S837" s="20"/>
      <c r="T837" s="20"/>
      <c r="U837" s="215" t="s">
        <v>717</v>
      </c>
      <c r="V837" s="66">
        <f t="shared" si="253"/>
        <v>100</v>
      </c>
      <c r="W837" s="66">
        <f t="shared" si="254"/>
        <v>150</v>
      </c>
    </row>
    <row r="838" spans="1:23" s="47" customFormat="1" ht="15" customHeight="1">
      <c r="A838" s="217">
        <v>233</v>
      </c>
      <c r="B838" s="216" t="s">
        <v>729</v>
      </c>
      <c r="C838" s="215">
        <v>20</v>
      </c>
      <c r="D838" s="214" t="s">
        <v>972</v>
      </c>
      <c r="E838" s="23">
        <v>307</v>
      </c>
      <c r="F838" s="34">
        <f t="shared" si="251"/>
        <v>15</v>
      </c>
      <c r="G838" s="33">
        <f t="shared" si="252"/>
        <v>5</v>
      </c>
      <c r="H838" s="20">
        <v>5</v>
      </c>
      <c r="I838" s="20"/>
      <c r="J838" s="20"/>
      <c r="K838" s="20"/>
      <c r="L838" s="20"/>
      <c r="M838" s="20"/>
      <c r="N838" s="20"/>
      <c r="O838" s="20"/>
      <c r="P838" s="20"/>
      <c r="Q838" s="20"/>
      <c r="R838" s="20"/>
      <c r="S838" s="20"/>
      <c r="T838" s="20"/>
      <c r="U838" s="215" t="s">
        <v>717</v>
      </c>
      <c r="V838" s="66">
        <f t="shared" si="253"/>
        <v>1535</v>
      </c>
      <c r="W838" s="66">
        <f t="shared" si="254"/>
        <v>6140</v>
      </c>
    </row>
    <row r="839" spans="1:23" s="47" customFormat="1" ht="15" customHeight="1">
      <c r="A839" s="217">
        <v>235</v>
      </c>
      <c r="B839" s="216" t="s">
        <v>729</v>
      </c>
      <c r="C839" s="215">
        <v>1</v>
      </c>
      <c r="D839" s="214" t="s">
        <v>973</v>
      </c>
      <c r="E839" s="23">
        <v>260</v>
      </c>
      <c r="F839" s="34">
        <f t="shared" si="251"/>
        <v>1</v>
      </c>
      <c r="G839" s="33">
        <f t="shared" si="252"/>
        <v>0</v>
      </c>
      <c r="H839" s="20" t="s">
        <v>24</v>
      </c>
      <c r="I839" s="20"/>
      <c r="J839" s="20"/>
      <c r="K839" s="20"/>
      <c r="L839" s="20"/>
      <c r="M839" s="20"/>
      <c r="N839" s="20"/>
      <c r="O839" s="20"/>
      <c r="P839" s="20"/>
      <c r="Q839" s="20"/>
      <c r="R839" s="20"/>
      <c r="S839" s="20"/>
      <c r="T839" s="20"/>
      <c r="U839" s="69" t="s">
        <v>796</v>
      </c>
      <c r="V839" s="66">
        <f t="shared" si="253"/>
        <v>0</v>
      </c>
      <c r="W839" s="66">
        <f t="shared" si="254"/>
        <v>260</v>
      </c>
    </row>
    <row r="840" spans="1:23" s="47" customFormat="1" ht="15" customHeight="1">
      <c r="A840" s="217">
        <v>238</v>
      </c>
      <c r="B840" s="216" t="s">
        <v>729</v>
      </c>
      <c r="C840" s="215">
        <v>10</v>
      </c>
      <c r="D840" s="214" t="s">
        <v>974</v>
      </c>
      <c r="E840" s="23">
        <v>27</v>
      </c>
      <c r="F840" s="34">
        <f t="shared" si="251"/>
        <v>10</v>
      </c>
      <c r="G840" s="33">
        <f t="shared" si="252"/>
        <v>0</v>
      </c>
      <c r="H840" s="20" t="s">
        <v>24</v>
      </c>
      <c r="I840" s="20"/>
      <c r="J840" s="20"/>
      <c r="K840" s="20"/>
      <c r="L840" s="20"/>
      <c r="M840" s="20"/>
      <c r="N840" s="20"/>
      <c r="O840" s="20"/>
      <c r="P840" s="20"/>
      <c r="Q840" s="20"/>
      <c r="R840" s="20"/>
      <c r="S840" s="20"/>
      <c r="T840" s="20"/>
      <c r="U840" s="69" t="s">
        <v>795</v>
      </c>
      <c r="V840" s="66">
        <f t="shared" si="253"/>
        <v>0</v>
      </c>
      <c r="W840" s="66">
        <f t="shared" si="254"/>
        <v>270</v>
      </c>
    </row>
    <row r="841" spans="1:23" s="47" customFormat="1" ht="15" customHeight="1">
      <c r="A841" s="217">
        <v>243</v>
      </c>
      <c r="B841" s="216" t="s">
        <v>729</v>
      </c>
      <c r="C841" s="215">
        <v>10</v>
      </c>
      <c r="D841" s="214" t="s">
        <v>975</v>
      </c>
      <c r="E841" s="23">
        <v>10</v>
      </c>
      <c r="F841" s="34">
        <f t="shared" si="251"/>
        <v>5</v>
      </c>
      <c r="G841" s="33">
        <f t="shared" si="252"/>
        <v>5</v>
      </c>
      <c r="H841" s="20">
        <v>5</v>
      </c>
      <c r="I841" s="20"/>
      <c r="J841" s="20"/>
      <c r="K841" s="20"/>
      <c r="L841" s="20"/>
      <c r="M841" s="20"/>
      <c r="N841" s="20"/>
      <c r="O841" s="20"/>
      <c r="P841" s="20"/>
      <c r="Q841" s="20"/>
      <c r="R841" s="20"/>
      <c r="S841" s="20"/>
      <c r="T841" s="20"/>
      <c r="U841" s="69" t="s">
        <v>610</v>
      </c>
      <c r="V841" s="66">
        <f t="shared" si="253"/>
        <v>50</v>
      </c>
      <c r="W841" s="66">
        <f t="shared" si="254"/>
        <v>100</v>
      </c>
    </row>
    <row r="842" spans="1:23" s="47" customFormat="1" ht="15" customHeight="1">
      <c r="A842" s="217">
        <v>246</v>
      </c>
      <c r="B842" s="216" t="s">
        <v>729</v>
      </c>
      <c r="C842" s="215">
        <v>4</v>
      </c>
      <c r="D842" s="214" t="s">
        <v>976</v>
      </c>
      <c r="E842" s="23">
        <v>50</v>
      </c>
      <c r="F842" s="34">
        <f t="shared" si="251"/>
        <v>4</v>
      </c>
      <c r="G842" s="33">
        <f t="shared" si="252"/>
        <v>0</v>
      </c>
      <c r="H842" s="20" t="s">
        <v>24</v>
      </c>
      <c r="I842" s="20"/>
      <c r="J842" s="20"/>
      <c r="K842" s="20"/>
      <c r="L842" s="20"/>
      <c r="M842" s="20"/>
      <c r="N842" s="20"/>
      <c r="O842" s="20"/>
      <c r="P842" s="20"/>
      <c r="Q842" s="20"/>
      <c r="R842" s="20"/>
      <c r="S842" s="20"/>
      <c r="T842" s="20"/>
      <c r="U842" s="69" t="s">
        <v>610</v>
      </c>
      <c r="V842" s="66">
        <f t="shared" si="253"/>
        <v>0</v>
      </c>
      <c r="W842" s="66">
        <f t="shared" si="254"/>
        <v>200</v>
      </c>
    </row>
    <row r="843" spans="1:23" s="47" customFormat="1" ht="15" customHeight="1">
      <c r="A843" s="217">
        <v>247</v>
      </c>
      <c r="B843" s="216" t="s">
        <v>729</v>
      </c>
      <c r="C843" s="215">
        <v>4</v>
      </c>
      <c r="D843" s="214" t="s">
        <v>977</v>
      </c>
      <c r="E843" s="23">
        <v>37</v>
      </c>
      <c r="F843" s="34">
        <f t="shared" si="251"/>
        <v>4</v>
      </c>
      <c r="G843" s="33">
        <f t="shared" si="252"/>
        <v>0</v>
      </c>
      <c r="H843" s="20" t="s">
        <v>20</v>
      </c>
      <c r="I843" s="20"/>
      <c r="J843" s="20"/>
      <c r="K843" s="20"/>
      <c r="L843" s="20"/>
      <c r="M843" s="20"/>
      <c r="N843" s="20"/>
      <c r="O843" s="20"/>
      <c r="P843" s="20"/>
      <c r="Q843" s="20"/>
      <c r="R843" s="20"/>
      <c r="S843" s="20"/>
      <c r="T843" s="20"/>
      <c r="U843" s="69" t="s">
        <v>795</v>
      </c>
      <c r="V843" s="66">
        <f t="shared" si="253"/>
        <v>0</v>
      </c>
      <c r="W843" s="66">
        <f t="shared" si="254"/>
        <v>148</v>
      </c>
    </row>
    <row r="844" spans="1:23" s="47" customFormat="1" ht="15" customHeight="1">
      <c r="A844" s="217">
        <v>254</v>
      </c>
      <c r="B844" s="216" t="s">
        <v>729</v>
      </c>
      <c r="C844" s="215">
        <v>5</v>
      </c>
      <c r="D844" s="214" t="s">
        <v>978</v>
      </c>
      <c r="E844" s="23">
        <v>22</v>
      </c>
      <c r="F844" s="34">
        <f t="shared" si="251"/>
        <v>5</v>
      </c>
      <c r="G844" s="33">
        <f t="shared" si="252"/>
        <v>0</v>
      </c>
      <c r="H844" s="20" t="s">
        <v>20</v>
      </c>
      <c r="I844" s="20"/>
      <c r="J844" s="20"/>
      <c r="K844" s="20"/>
      <c r="L844" s="20"/>
      <c r="M844" s="20"/>
      <c r="N844" s="20"/>
      <c r="O844" s="20"/>
      <c r="P844" s="20"/>
      <c r="Q844" s="20"/>
      <c r="R844" s="20"/>
      <c r="S844" s="20"/>
      <c r="T844" s="20"/>
      <c r="U844" s="215" t="s">
        <v>720</v>
      </c>
      <c r="V844" s="66">
        <f t="shared" si="253"/>
        <v>0</v>
      </c>
      <c r="W844" s="66">
        <f t="shared" si="254"/>
        <v>110</v>
      </c>
    </row>
    <row r="845" spans="1:23" s="47" customFormat="1" ht="15" customHeight="1">
      <c r="A845" s="217">
        <v>255</v>
      </c>
      <c r="B845" s="216" t="s">
        <v>729</v>
      </c>
      <c r="C845" s="215">
        <v>5</v>
      </c>
      <c r="D845" s="214" t="s">
        <v>979</v>
      </c>
      <c r="E845" s="23">
        <v>22</v>
      </c>
      <c r="F845" s="34">
        <f t="shared" si="251"/>
        <v>5</v>
      </c>
      <c r="G845" s="33">
        <f t="shared" si="252"/>
        <v>0</v>
      </c>
      <c r="H845" s="20" t="s">
        <v>20</v>
      </c>
      <c r="I845" s="20"/>
      <c r="J845" s="20"/>
      <c r="K845" s="20"/>
      <c r="L845" s="20"/>
      <c r="M845" s="20"/>
      <c r="N845" s="20"/>
      <c r="O845" s="20"/>
      <c r="P845" s="20"/>
      <c r="Q845" s="20"/>
      <c r="R845" s="20"/>
      <c r="S845" s="20"/>
      <c r="T845" s="20"/>
      <c r="U845" s="215" t="s">
        <v>720</v>
      </c>
      <c r="V845" s="66">
        <f t="shared" si="253"/>
        <v>0</v>
      </c>
      <c r="W845" s="66">
        <f t="shared" si="254"/>
        <v>110</v>
      </c>
    </row>
    <row r="846" spans="1:23" s="47" customFormat="1" ht="15" customHeight="1">
      <c r="A846" s="217">
        <v>257</v>
      </c>
      <c r="B846" s="216" t="s">
        <v>729</v>
      </c>
      <c r="C846" s="215">
        <v>100</v>
      </c>
      <c r="D846" s="214" t="s">
        <v>980</v>
      </c>
      <c r="E846" s="23">
        <v>6.7</v>
      </c>
      <c r="F846" s="34">
        <f t="shared" si="251"/>
        <v>100</v>
      </c>
      <c r="G846" s="33">
        <f t="shared" si="252"/>
        <v>0</v>
      </c>
      <c r="H846" s="20" t="s">
        <v>20</v>
      </c>
      <c r="I846" s="20"/>
      <c r="J846" s="20"/>
      <c r="K846" s="20"/>
      <c r="L846" s="20"/>
      <c r="M846" s="20"/>
      <c r="N846" s="20"/>
      <c r="O846" s="20"/>
      <c r="P846" s="20"/>
      <c r="Q846" s="20"/>
      <c r="R846" s="20"/>
      <c r="S846" s="20"/>
      <c r="T846" s="20"/>
      <c r="U846" s="215" t="s">
        <v>718</v>
      </c>
      <c r="V846" s="66">
        <f t="shared" si="253"/>
        <v>0</v>
      </c>
      <c r="W846" s="66">
        <f t="shared" si="254"/>
        <v>670</v>
      </c>
    </row>
    <row r="847" spans="1:23" s="47" customFormat="1" ht="15" customHeight="1">
      <c r="A847" s="217">
        <v>258</v>
      </c>
      <c r="B847" s="216" t="s">
        <v>729</v>
      </c>
      <c r="C847" s="215">
        <v>20</v>
      </c>
      <c r="D847" s="214" t="s">
        <v>981</v>
      </c>
      <c r="E847" s="23">
        <v>4.0999999999999996</v>
      </c>
      <c r="F847" s="34">
        <f t="shared" si="251"/>
        <v>20</v>
      </c>
      <c r="G847" s="33">
        <f t="shared" si="252"/>
        <v>0</v>
      </c>
      <c r="H847" s="20" t="s">
        <v>20</v>
      </c>
      <c r="I847" s="20"/>
      <c r="J847" s="20"/>
      <c r="K847" s="20"/>
      <c r="L847" s="20"/>
      <c r="M847" s="20"/>
      <c r="N847" s="20"/>
      <c r="O847" s="20"/>
      <c r="P847" s="20"/>
      <c r="Q847" s="20"/>
      <c r="R847" s="20"/>
      <c r="S847" s="20"/>
      <c r="T847" s="20"/>
      <c r="U847" s="215" t="s">
        <v>722</v>
      </c>
      <c r="V847" s="66">
        <f t="shared" si="253"/>
        <v>0</v>
      </c>
      <c r="W847" s="66">
        <f t="shared" si="254"/>
        <v>82</v>
      </c>
    </row>
    <row r="848" spans="1:23" s="47" customFormat="1" ht="15" customHeight="1">
      <c r="A848" s="217">
        <v>259</v>
      </c>
      <c r="B848" s="216" t="s">
        <v>729</v>
      </c>
      <c r="C848" s="215">
        <v>10</v>
      </c>
      <c r="D848" s="214" t="s">
        <v>982</v>
      </c>
      <c r="E848" s="23">
        <v>29</v>
      </c>
      <c r="F848" s="34">
        <f t="shared" si="251"/>
        <v>5</v>
      </c>
      <c r="G848" s="33">
        <f t="shared" si="252"/>
        <v>5</v>
      </c>
      <c r="H848" s="20">
        <v>5</v>
      </c>
      <c r="I848" s="20"/>
      <c r="J848" s="20"/>
      <c r="K848" s="20"/>
      <c r="L848" s="20"/>
      <c r="M848" s="20"/>
      <c r="N848" s="20"/>
      <c r="O848" s="20"/>
      <c r="P848" s="20"/>
      <c r="Q848" s="20"/>
      <c r="R848" s="20"/>
      <c r="S848" s="20"/>
      <c r="T848" s="20"/>
      <c r="U848" s="215" t="s">
        <v>719</v>
      </c>
      <c r="V848" s="66">
        <f t="shared" si="253"/>
        <v>145</v>
      </c>
      <c r="W848" s="66">
        <f t="shared" si="254"/>
        <v>290</v>
      </c>
    </row>
    <row r="849" spans="1:23" s="47" customFormat="1" ht="15" customHeight="1">
      <c r="A849" s="217">
        <v>260</v>
      </c>
      <c r="B849" s="216" t="s">
        <v>729</v>
      </c>
      <c r="C849" s="215">
        <v>25</v>
      </c>
      <c r="D849" s="214" t="s">
        <v>983</v>
      </c>
      <c r="E849" s="23">
        <v>14</v>
      </c>
      <c r="F849" s="34">
        <f t="shared" si="251"/>
        <v>17</v>
      </c>
      <c r="G849" s="33">
        <f t="shared" si="252"/>
        <v>8</v>
      </c>
      <c r="H849" s="20">
        <v>8</v>
      </c>
      <c r="I849" s="20"/>
      <c r="J849" s="20"/>
      <c r="K849" s="20"/>
      <c r="L849" s="20"/>
      <c r="M849" s="20"/>
      <c r="N849" s="20"/>
      <c r="O849" s="20"/>
      <c r="P849" s="20"/>
      <c r="Q849" s="20"/>
      <c r="R849" s="20"/>
      <c r="S849" s="20"/>
      <c r="T849" s="20"/>
      <c r="U849" s="215" t="s">
        <v>719</v>
      </c>
      <c r="V849" s="66">
        <f t="shared" si="253"/>
        <v>112</v>
      </c>
      <c r="W849" s="66">
        <f t="shared" si="254"/>
        <v>350</v>
      </c>
    </row>
    <row r="850" spans="1:23" s="47" customFormat="1" ht="15" customHeight="1">
      <c r="A850" s="240" t="s">
        <v>997</v>
      </c>
      <c r="B850" s="208"/>
      <c r="C850" s="208"/>
      <c r="D850" s="208"/>
      <c r="E850" s="200">
        <f>SUM(W851:W852)</f>
        <v>42495.5</v>
      </c>
      <c r="F850" s="199"/>
      <c r="G850" s="199"/>
      <c r="H850" s="110"/>
      <c r="I850" s="110"/>
      <c r="J850" s="110"/>
      <c r="K850" s="110"/>
      <c r="L850" s="110"/>
      <c r="M850" s="110"/>
      <c r="N850" s="110"/>
      <c r="O850" s="110"/>
      <c r="P850" s="110"/>
      <c r="Q850" s="110"/>
      <c r="R850" s="110"/>
      <c r="S850" s="110"/>
      <c r="T850" s="110"/>
      <c r="U850" s="110"/>
      <c r="V850" s="110"/>
      <c r="W850" s="77"/>
    </row>
    <row r="851" spans="1:23" s="47" customFormat="1" ht="15" customHeight="1">
      <c r="A851" s="217">
        <v>141</v>
      </c>
      <c r="B851" s="216" t="s">
        <v>729</v>
      </c>
      <c r="C851" s="215">
        <v>400</v>
      </c>
      <c r="D851" s="214" t="s">
        <v>992</v>
      </c>
      <c r="E851" s="23">
        <v>11.35</v>
      </c>
      <c r="F851" s="34">
        <f t="shared" ref="F851:F852" si="255">C851-G851</f>
        <v>280</v>
      </c>
      <c r="G851" s="33">
        <f t="shared" ref="G851:G852" si="256">SUM( H851:T851)</f>
        <v>120</v>
      </c>
      <c r="H851" s="20">
        <v>120</v>
      </c>
      <c r="I851" s="20"/>
      <c r="J851" s="20"/>
      <c r="K851" s="20"/>
      <c r="L851" s="20"/>
      <c r="M851" s="20"/>
      <c r="N851" s="20"/>
      <c r="O851" s="20"/>
      <c r="P851" s="20"/>
      <c r="Q851" s="20"/>
      <c r="R851" s="20"/>
      <c r="S851" s="20"/>
      <c r="T851" s="20"/>
      <c r="U851" s="69" t="s">
        <v>795</v>
      </c>
      <c r="V851" s="66">
        <f>E851*G851</f>
        <v>1362</v>
      </c>
      <c r="W851" s="66">
        <f>E851*C851</f>
        <v>4540</v>
      </c>
    </row>
    <row r="852" spans="1:23" s="47" customFormat="1" ht="15" customHeight="1">
      <c r="A852" s="217">
        <v>144</v>
      </c>
      <c r="B852" s="216" t="s">
        <v>729</v>
      </c>
      <c r="C852" s="215">
        <v>550</v>
      </c>
      <c r="D852" s="214" t="s">
        <v>994</v>
      </c>
      <c r="E852" s="23">
        <v>69.010000000000005</v>
      </c>
      <c r="F852" s="34">
        <f t="shared" si="255"/>
        <v>330</v>
      </c>
      <c r="G852" s="33">
        <f t="shared" si="256"/>
        <v>220</v>
      </c>
      <c r="H852" s="20">
        <v>220</v>
      </c>
      <c r="I852" s="20"/>
      <c r="J852" s="20"/>
      <c r="K852" s="20"/>
      <c r="L852" s="20"/>
      <c r="M852" s="20"/>
      <c r="N852" s="20"/>
      <c r="O852" s="20"/>
      <c r="P852" s="20"/>
      <c r="Q852" s="20"/>
      <c r="R852" s="20"/>
      <c r="S852" s="20"/>
      <c r="T852" s="20"/>
      <c r="U852" s="69" t="s">
        <v>616</v>
      </c>
      <c r="V852" s="66">
        <f>E852*G852</f>
        <v>15182.2</v>
      </c>
      <c r="W852" s="66">
        <f>E852*C852</f>
        <v>37955.5</v>
      </c>
    </row>
    <row r="853" spans="1:23" s="47" customFormat="1" ht="15" customHeight="1">
      <c r="A853" s="240" t="s">
        <v>998</v>
      </c>
      <c r="B853" s="208"/>
      <c r="C853" s="208"/>
      <c r="D853" s="208"/>
      <c r="E853" s="200">
        <f>SUM(W854:W860)</f>
        <v>9528.0499999999993</v>
      </c>
      <c r="F853" s="199"/>
      <c r="G853" s="199"/>
      <c r="H853" s="110"/>
      <c r="I853" s="110"/>
      <c r="J853" s="110"/>
      <c r="K853" s="110"/>
      <c r="L853" s="110"/>
      <c r="M853" s="110"/>
      <c r="N853" s="110"/>
      <c r="O853" s="110"/>
      <c r="P853" s="110"/>
      <c r="Q853" s="110"/>
      <c r="R853" s="110"/>
      <c r="S853" s="110"/>
      <c r="T853" s="110"/>
      <c r="U853" s="110"/>
      <c r="V853" s="110"/>
      <c r="W853" s="77"/>
    </row>
    <row r="854" spans="1:23" s="47" customFormat="1" ht="15" customHeight="1">
      <c r="A854" s="217">
        <v>1</v>
      </c>
      <c r="B854" s="216" t="s">
        <v>729</v>
      </c>
      <c r="C854" s="215">
        <v>50</v>
      </c>
      <c r="D854" s="214" t="s">
        <v>988</v>
      </c>
      <c r="E854" s="23">
        <v>60.42</v>
      </c>
      <c r="F854" s="34">
        <f t="shared" ref="F854:F860" si="257">C854-G854</f>
        <v>20</v>
      </c>
      <c r="G854" s="33">
        <f t="shared" ref="G854:G860" si="258">SUM( H854:T854)</f>
        <v>30</v>
      </c>
      <c r="H854" s="20">
        <v>30</v>
      </c>
      <c r="I854" s="20"/>
      <c r="J854" s="20"/>
      <c r="K854" s="20"/>
      <c r="L854" s="20"/>
      <c r="M854" s="20"/>
      <c r="N854" s="20"/>
      <c r="O854" s="20"/>
      <c r="P854" s="20"/>
      <c r="Q854" s="20"/>
      <c r="R854" s="20"/>
      <c r="S854" s="20"/>
      <c r="T854" s="20"/>
      <c r="U854" s="69" t="s">
        <v>610</v>
      </c>
      <c r="V854" s="66">
        <f>E854*G854</f>
        <v>1812.6000000000001</v>
      </c>
      <c r="W854" s="66">
        <f>E854*C854</f>
        <v>3021</v>
      </c>
    </row>
    <row r="855" spans="1:23" s="47" customFormat="1" ht="15" customHeight="1">
      <c r="A855" s="217">
        <v>2</v>
      </c>
      <c r="B855" s="216" t="s">
        <v>729</v>
      </c>
      <c r="C855" s="215">
        <v>5</v>
      </c>
      <c r="D855" s="214" t="s">
        <v>989</v>
      </c>
      <c r="E855" s="23">
        <v>95.51</v>
      </c>
      <c r="F855" s="34">
        <f t="shared" si="257"/>
        <v>3</v>
      </c>
      <c r="G855" s="33">
        <f t="shared" si="258"/>
        <v>2</v>
      </c>
      <c r="H855" s="20">
        <v>2</v>
      </c>
      <c r="I855" s="20"/>
      <c r="J855" s="20"/>
      <c r="K855" s="20"/>
      <c r="L855" s="20"/>
      <c r="M855" s="20"/>
      <c r="N855" s="20"/>
      <c r="O855" s="20"/>
      <c r="P855" s="20"/>
      <c r="Q855" s="20"/>
      <c r="R855" s="20"/>
      <c r="S855" s="20"/>
      <c r="T855" s="20"/>
      <c r="U855" s="69" t="s">
        <v>610</v>
      </c>
      <c r="V855" s="66">
        <f t="shared" ref="V855:V860" si="259">E855*G855</f>
        <v>191.02</v>
      </c>
      <c r="W855" s="66">
        <f t="shared" ref="W855:W860" si="260">E855*C855</f>
        <v>477.55</v>
      </c>
    </row>
    <row r="856" spans="1:23" s="47" customFormat="1" ht="15" customHeight="1">
      <c r="A856" s="217">
        <v>3</v>
      </c>
      <c r="B856" s="216" t="s">
        <v>729</v>
      </c>
      <c r="C856" s="215">
        <v>5</v>
      </c>
      <c r="D856" s="214" t="s">
        <v>990</v>
      </c>
      <c r="E856" s="23">
        <v>95.5</v>
      </c>
      <c r="F856" s="34">
        <f t="shared" si="257"/>
        <v>3</v>
      </c>
      <c r="G856" s="33">
        <f t="shared" si="258"/>
        <v>2</v>
      </c>
      <c r="H856" s="20">
        <v>2</v>
      </c>
      <c r="I856" s="20"/>
      <c r="J856" s="20"/>
      <c r="K856" s="20"/>
      <c r="L856" s="20"/>
      <c r="M856" s="20"/>
      <c r="N856" s="20"/>
      <c r="O856" s="20"/>
      <c r="P856" s="20"/>
      <c r="Q856" s="20"/>
      <c r="R856" s="20"/>
      <c r="S856" s="20"/>
      <c r="T856" s="20"/>
      <c r="U856" s="69" t="s">
        <v>610</v>
      </c>
      <c r="V856" s="66">
        <f t="shared" si="259"/>
        <v>191</v>
      </c>
      <c r="W856" s="66">
        <f t="shared" si="260"/>
        <v>477.5</v>
      </c>
    </row>
    <row r="857" spans="1:23" s="47" customFormat="1" ht="15" customHeight="1">
      <c r="A857" s="217">
        <v>4</v>
      </c>
      <c r="B857" s="216" t="s">
        <v>729</v>
      </c>
      <c r="C857" s="215">
        <v>50</v>
      </c>
      <c r="D857" s="214" t="s">
        <v>991</v>
      </c>
      <c r="E857" s="23">
        <v>77.319999999999993</v>
      </c>
      <c r="F857" s="34">
        <f t="shared" si="257"/>
        <v>20</v>
      </c>
      <c r="G857" s="33">
        <f t="shared" si="258"/>
        <v>30</v>
      </c>
      <c r="H857" s="20">
        <v>30</v>
      </c>
      <c r="I857" s="20"/>
      <c r="J857" s="20"/>
      <c r="K857" s="20"/>
      <c r="L857" s="20"/>
      <c r="M857" s="20"/>
      <c r="N857" s="20"/>
      <c r="O857" s="20"/>
      <c r="P857" s="20"/>
      <c r="Q857" s="20"/>
      <c r="R857" s="20"/>
      <c r="S857" s="20"/>
      <c r="T857" s="20"/>
      <c r="U857" s="69" t="s">
        <v>610</v>
      </c>
      <c r="V857" s="66">
        <f t="shared" si="259"/>
        <v>2319.6</v>
      </c>
      <c r="W857" s="66">
        <f t="shared" si="260"/>
        <v>3865.9999999999995</v>
      </c>
    </row>
    <row r="858" spans="1:23" s="47" customFormat="1" ht="15" customHeight="1">
      <c r="A858" s="217">
        <v>142</v>
      </c>
      <c r="B858" s="216" t="s">
        <v>729</v>
      </c>
      <c r="C858" s="215">
        <v>300</v>
      </c>
      <c r="D858" s="214" t="s">
        <v>993</v>
      </c>
      <c r="E858" s="23">
        <v>1.0900000000000001</v>
      </c>
      <c r="F858" s="34">
        <f t="shared" si="257"/>
        <v>190</v>
      </c>
      <c r="G858" s="33">
        <f t="shared" si="258"/>
        <v>110</v>
      </c>
      <c r="H858" s="20">
        <v>110</v>
      </c>
      <c r="I858" s="20"/>
      <c r="J858" s="20"/>
      <c r="K858" s="20"/>
      <c r="L858" s="20"/>
      <c r="M858" s="20"/>
      <c r="N858" s="20"/>
      <c r="O858" s="20"/>
      <c r="P858" s="20"/>
      <c r="Q858" s="20"/>
      <c r="R858" s="20"/>
      <c r="S858" s="20"/>
      <c r="T858" s="20"/>
      <c r="U858" s="69" t="s">
        <v>852</v>
      </c>
      <c r="V858" s="66">
        <f t="shared" si="259"/>
        <v>119.9</v>
      </c>
      <c r="W858" s="66">
        <f t="shared" si="260"/>
        <v>327</v>
      </c>
    </row>
    <row r="859" spans="1:23" s="47" customFormat="1" ht="15" customHeight="1">
      <c r="A859" s="217">
        <v>148</v>
      </c>
      <c r="B859" s="216" t="s">
        <v>729</v>
      </c>
      <c r="C859" s="215">
        <v>100</v>
      </c>
      <c r="D859" s="214" t="s">
        <v>995</v>
      </c>
      <c r="E859" s="23">
        <v>5.69</v>
      </c>
      <c r="F859" s="34">
        <f t="shared" si="257"/>
        <v>50</v>
      </c>
      <c r="G859" s="33">
        <f t="shared" si="258"/>
        <v>50</v>
      </c>
      <c r="H859" s="20">
        <v>50</v>
      </c>
      <c r="I859" s="20"/>
      <c r="J859" s="20"/>
      <c r="K859" s="20"/>
      <c r="L859" s="20"/>
      <c r="M859" s="20"/>
      <c r="N859" s="20"/>
      <c r="O859" s="20"/>
      <c r="P859" s="20"/>
      <c r="Q859" s="20"/>
      <c r="R859" s="20"/>
      <c r="S859" s="20"/>
      <c r="T859" s="20"/>
      <c r="U859" s="69" t="s">
        <v>631</v>
      </c>
      <c r="V859" s="66">
        <f t="shared" si="259"/>
        <v>284.5</v>
      </c>
      <c r="W859" s="66">
        <f t="shared" si="260"/>
        <v>569</v>
      </c>
    </row>
    <row r="860" spans="1:23" s="47" customFormat="1" ht="15" customHeight="1">
      <c r="A860" s="243">
        <v>170</v>
      </c>
      <c r="B860" s="216" t="s">
        <v>729</v>
      </c>
      <c r="C860" s="242">
        <v>1000</v>
      </c>
      <c r="D860" s="241" t="s">
        <v>996</v>
      </c>
      <c r="E860" s="23">
        <v>0.79</v>
      </c>
      <c r="F860" s="34">
        <f t="shared" si="257"/>
        <v>150</v>
      </c>
      <c r="G860" s="33">
        <f t="shared" si="258"/>
        <v>850</v>
      </c>
      <c r="H860" s="20">
        <v>850</v>
      </c>
      <c r="I860" s="20"/>
      <c r="J860" s="20"/>
      <c r="K860" s="20"/>
      <c r="L860" s="20"/>
      <c r="M860" s="20"/>
      <c r="N860" s="20"/>
      <c r="O860" s="20"/>
      <c r="P860" s="20"/>
      <c r="Q860" s="20"/>
      <c r="R860" s="20"/>
      <c r="S860" s="20"/>
      <c r="T860" s="20"/>
      <c r="U860" s="69" t="s">
        <v>796</v>
      </c>
      <c r="V860" s="66">
        <f t="shared" si="259"/>
        <v>671.5</v>
      </c>
      <c r="W860" s="66">
        <f t="shared" si="260"/>
        <v>790</v>
      </c>
    </row>
    <row r="861" spans="1:23" s="46" customFormat="1" ht="15" customHeight="1">
      <c r="A861" s="346" t="s">
        <v>5</v>
      </c>
      <c r="B861" s="347"/>
      <c r="C861" s="347"/>
      <c r="D861" s="348"/>
      <c r="E861" s="80">
        <f>SUM(V598:V860)</f>
        <v>149870.79999999999</v>
      </c>
      <c r="F861" s="53"/>
      <c r="G861" s="53"/>
      <c r="H861" s="52"/>
      <c r="I861" s="53"/>
      <c r="J861" s="53"/>
      <c r="K861" s="53"/>
      <c r="L861" s="53"/>
      <c r="M861" s="53"/>
      <c r="N861" s="53"/>
      <c r="O861" s="53"/>
      <c r="P861" s="53"/>
      <c r="Q861" s="53"/>
      <c r="R861" s="53"/>
      <c r="S861" s="53"/>
      <c r="T861" s="53"/>
      <c r="U861" s="81"/>
      <c r="V861" s="67"/>
      <c r="W861" s="67"/>
    </row>
    <row r="862" spans="1:23" s="46" customFormat="1" ht="15" customHeight="1">
      <c r="A862" s="346" t="s">
        <v>6</v>
      </c>
      <c r="B862" s="347"/>
      <c r="C862" s="347"/>
      <c r="D862" s="348"/>
      <c r="E862" s="80">
        <f>E863-E861</f>
        <v>361815.19000000018</v>
      </c>
      <c r="F862" s="53"/>
      <c r="G862" s="53"/>
      <c r="H862" s="52"/>
      <c r="I862" s="53"/>
      <c r="J862" s="53"/>
      <c r="K862" s="53"/>
      <c r="L862" s="53"/>
      <c r="M862" s="53"/>
      <c r="N862" s="53"/>
      <c r="O862" s="53"/>
      <c r="P862" s="53"/>
      <c r="Q862" s="53"/>
      <c r="R862" s="53"/>
      <c r="S862" s="53"/>
      <c r="T862" s="53"/>
      <c r="U862" s="53"/>
      <c r="V862" s="67"/>
      <c r="W862" s="67"/>
    </row>
    <row r="863" spans="1:23" s="46" customFormat="1" ht="15" customHeight="1">
      <c r="A863" s="346" t="s">
        <v>7</v>
      </c>
      <c r="B863" s="347"/>
      <c r="C863" s="347"/>
      <c r="D863" s="348"/>
      <c r="E863" s="80">
        <f>SUM(W598:W860)</f>
        <v>511685.99000000017</v>
      </c>
      <c r="F863" s="53"/>
      <c r="G863" s="53"/>
      <c r="H863" s="52"/>
      <c r="I863" s="53"/>
      <c r="J863" s="53"/>
      <c r="K863" s="53"/>
      <c r="L863" s="53"/>
      <c r="M863" s="53"/>
      <c r="N863" s="53"/>
      <c r="O863" s="53"/>
      <c r="P863" s="53"/>
      <c r="Q863" s="53"/>
      <c r="R863" s="53"/>
      <c r="S863" s="53"/>
      <c r="T863" s="53"/>
      <c r="U863" s="53"/>
      <c r="V863" s="67"/>
      <c r="W863" s="67"/>
    </row>
    <row r="864" spans="1:23" s="47" customFormat="1" ht="15" customHeight="1">
      <c r="A864" s="7"/>
      <c r="B864" s="24"/>
      <c r="C864" s="21"/>
      <c r="D864" s="54"/>
      <c r="E864" s="35"/>
      <c r="F864" s="21"/>
      <c r="G864" s="21"/>
      <c r="H864" s="21"/>
      <c r="I864" s="21"/>
      <c r="J864" s="21"/>
      <c r="K864" s="21"/>
      <c r="L864" s="21"/>
      <c r="M864" s="21"/>
      <c r="N864" s="21"/>
      <c r="O864" s="21"/>
      <c r="P864" s="21"/>
      <c r="Q864" s="21"/>
      <c r="R864" s="21"/>
      <c r="S864" s="21"/>
      <c r="T864" s="21"/>
      <c r="U864" s="41"/>
      <c r="V864" s="55"/>
      <c r="W864" s="55"/>
    </row>
    <row r="865" spans="1:23" s="47" customFormat="1" ht="15" customHeight="1">
      <c r="A865" s="344" t="s">
        <v>1</v>
      </c>
      <c r="B865" s="344"/>
      <c r="C865" s="344"/>
      <c r="D865" s="68" t="s">
        <v>999</v>
      </c>
      <c r="E865" s="61" t="s">
        <v>2</v>
      </c>
      <c r="F865" s="78" t="s">
        <v>1915</v>
      </c>
      <c r="G865" s="79"/>
      <c r="H865" s="79"/>
      <c r="I865" s="79"/>
      <c r="J865" s="79"/>
      <c r="K865" s="79"/>
      <c r="L865" s="79"/>
      <c r="M865" s="79"/>
      <c r="N865" s="79"/>
      <c r="O865" s="79"/>
      <c r="P865" s="79"/>
      <c r="Q865" s="79"/>
      <c r="R865" s="79"/>
      <c r="S865" s="79"/>
      <c r="T865" s="79"/>
      <c r="U865" s="79"/>
      <c r="V865" s="66"/>
      <c r="W865" s="60"/>
    </row>
    <row r="866" spans="1:23" s="47" customFormat="1" ht="15" customHeight="1">
      <c r="A866" s="345" t="s">
        <v>4</v>
      </c>
      <c r="B866" s="345"/>
      <c r="C866" s="345"/>
      <c r="D866" s="230">
        <v>43315</v>
      </c>
      <c r="E866" s="65" t="s">
        <v>3</v>
      </c>
      <c r="F866" s="78" t="s">
        <v>1000</v>
      </c>
      <c r="G866" s="79"/>
      <c r="H866" s="79"/>
      <c r="I866" s="79"/>
      <c r="J866" s="79"/>
      <c r="K866" s="79"/>
      <c r="L866" s="79"/>
      <c r="M866" s="79"/>
      <c r="N866" s="79"/>
      <c r="O866" s="79"/>
      <c r="P866" s="79"/>
      <c r="Q866" s="79"/>
      <c r="R866" s="79"/>
      <c r="S866" s="79"/>
      <c r="T866" s="79"/>
      <c r="U866" s="79"/>
      <c r="V866" s="66"/>
      <c r="W866" s="60"/>
    </row>
    <row r="867" spans="1:23" s="47" customFormat="1" ht="15" customHeight="1">
      <c r="A867" s="208" t="s">
        <v>1001</v>
      </c>
      <c r="B867" s="208"/>
      <c r="C867" s="208"/>
      <c r="D867" s="208"/>
      <c r="E867" s="205">
        <f>SUM(W868)</f>
        <v>3650</v>
      </c>
      <c r="F867" s="199"/>
      <c r="G867" s="199"/>
      <c r="H867" s="110"/>
      <c r="I867" s="110"/>
      <c r="J867" s="110"/>
      <c r="K867" s="110"/>
      <c r="L867" s="110"/>
      <c r="M867" s="110"/>
      <c r="N867" s="110"/>
      <c r="O867" s="110"/>
      <c r="P867" s="110"/>
      <c r="Q867" s="110"/>
      <c r="R867" s="110"/>
      <c r="S867" s="110"/>
      <c r="T867" s="110"/>
      <c r="U867" s="110"/>
      <c r="V867" s="110"/>
      <c r="W867" s="77"/>
    </row>
    <row r="868" spans="1:23" s="47" customFormat="1" ht="15" customHeight="1">
      <c r="A868" s="248">
        <v>31</v>
      </c>
      <c r="B868" s="251" t="s">
        <v>1915</v>
      </c>
      <c r="C868" s="249">
        <v>10</v>
      </c>
      <c r="D868" s="140" t="s">
        <v>1028</v>
      </c>
      <c r="E868" s="184">
        <v>365</v>
      </c>
      <c r="F868" s="34">
        <f t="shared" ref="F868" si="261">C868-G868</f>
        <v>0</v>
      </c>
      <c r="G868" s="33">
        <f t="shared" ref="G868" si="262">SUM( H868:T868)</f>
        <v>10</v>
      </c>
      <c r="H868" s="20">
        <v>10</v>
      </c>
      <c r="I868" s="20"/>
      <c r="J868" s="20"/>
      <c r="K868" s="20"/>
      <c r="L868" s="20"/>
      <c r="M868" s="20"/>
      <c r="N868" s="20"/>
      <c r="O868" s="20"/>
      <c r="P868" s="20"/>
      <c r="Q868" s="20"/>
      <c r="R868" s="20"/>
      <c r="S868" s="20"/>
      <c r="T868" s="20"/>
      <c r="U868" s="69" t="s">
        <v>42</v>
      </c>
      <c r="V868" s="66">
        <f>E868*G868</f>
        <v>3650</v>
      </c>
      <c r="W868" s="66">
        <f>E868*C868</f>
        <v>3650</v>
      </c>
    </row>
    <row r="869" spans="1:23" s="47" customFormat="1" ht="14.25" customHeight="1">
      <c r="A869" s="103" t="s">
        <v>1039</v>
      </c>
      <c r="B869" s="211"/>
      <c r="C869" s="211"/>
      <c r="D869" s="211"/>
      <c r="E869" s="250">
        <f>SUM(W870:W879)</f>
        <v>16989.900000000001</v>
      </c>
      <c r="F869" s="110"/>
      <c r="G869" s="110"/>
      <c r="H869" s="110"/>
      <c r="I869" s="110"/>
      <c r="J869" s="110"/>
      <c r="K869" s="110"/>
      <c r="L869" s="110"/>
      <c r="M869" s="110"/>
      <c r="N869" s="110"/>
      <c r="O869" s="110"/>
      <c r="P869" s="110"/>
      <c r="Q869" s="110"/>
      <c r="R869" s="110"/>
      <c r="S869" s="110"/>
      <c r="T869" s="110"/>
      <c r="U869" s="110"/>
      <c r="V869" s="110"/>
      <c r="W869" s="77"/>
    </row>
    <row r="870" spans="1:23" s="47" customFormat="1" ht="15" customHeight="1">
      <c r="A870" s="248">
        <v>10</v>
      </c>
      <c r="B870" s="251" t="s">
        <v>1915</v>
      </c>
      <c r="C870" s="249">
        <v>200</v>
      </c>
      <c r="D870" s="140" t="s">
        <v>1011</v>
      </c>
      <c r="E870" s="184">
        <v>3.15</v>
      </c>
      <c r="F870" s="34">
        <f t="shared" ref="F870:F879" si="263">C870-G870</f>
        <v>0</v>
      </c>
      <c r="G870" s="33">
        <f t="shared" ref="G870:G879" si="264">SUM( H870:T870)</f>
        <v>200</v>
      </c>
      <c r="H870" s="20">
        <v>200</v>
      </c>
      <c r="I870" s="20"/>
      <c r="J870" s="20"/>
      <c r="K870" s="20"/>
      <c r="L870" s="20"/>
      <c r="M870" s="20"/>
      <c r="N870" s="20"/>
      <c r="O870" s="20"/>
      <c r="P870" s="20"/>
      <c r="Q870" s="20"/>
      <c r="R870" s="20"/>
      <c r="S870" s="20"/>
      <c r="T870" s="20"/>
      <c r="U870" s="69" t="s">
        <v>42</v>
      </c>
      <c r="V870" s="66">
        <f>E870*G870</f>
        <v>630</v>
      </c>
      <c r="W870" s="66">
        <f>C870*E870</f>
        <v>630</v>
      </c>
    </row>
    <row r="871" spans="1:23" s="47" customFormat="1" ht="15" customHeight="1">
      <c r="A871" s="248">
        <v>11</v>
      </c>
      <c r="B871" s="251" t="s">
        <v>1915</v>
      </c>
      <c r="C871" s="249">
        <v>500</v>
      </c>
      <c r="D871" s="140" t="s">
        <v>1012</v>
      </c>
      <c r="E871" s="184">
        <v>2.08</v>
      </c>
      <c r="F871" s="34">
        <f t="shared" si="263"/>
        <v>0</v>
      </c>
      <c r="G871" s="33">
        <f t="shared" si="264"/>
        <v>500</v>
      </c>
      <c r="H871" s="20">
        <v>500</v>
      </c>
      <c r="I871" s="20"/>
      <c r="J871" s="20"/>
      <c r="K871" s="20"/>
      <c r="L871" s="20"/>
      <c r="M871" s="20"/>
      <c r="N871" s="20"/>
      <c r="O871" s="20"/>
      <c r="P871" s="20"/>
      <c r="Q871" s="20"/>
      <c r="R871" s="20"/>
      <c r="S871" s="20"/>
      <c r="T871" s="20"/>
      <c r="U871" s="69" t="s">
        <v>42</v>
      </c>
      <c r="V871" s="66">
        <f t="shared" ref="V871:V879" si="265">E871*G871</f>
        <v>1040</v>
      </c>
      <c r="W871" s="66">
        <f t="shared" ref="W871:W879" si="266">C871*E871</f>
        <v>1040</v>
      </c>
    </row>
    <row r="872" spans="1:23" s="47" customFormat="1" ht="15" customHeight="1">
      <c r="A872" s="248">
        <v>12</v>
      </c>
      <c r="B872" s="251" t="s">
        <v>1915</v>
      </c>
      <c r="C872" s="249">
        <v>300</v>
      </c>
      <c r="D872" s="140" t="s">
        <v>1013</v>
      </c>
      <c r="E872" s="184">
        <v>2.17</v>
      </c>
      <c r="F872" s="34">
        <f t="shared" si="263"/>
        <v>0</v>
      </c>
      <c r="G872" s="33">
        <f t="shared" si="264"/>
        <v>300</v>
      </c>
      <c r="H872" s="20">
        <v>300</v>
      </c>
      <c r="I872" s="20"/>
      <c r="J872" s="20"/>
      <c r="K872" s="20"/>
      <c r="L872" s="20"/>
      <c r="M872" s="20"/>
      <c r="N872" s="20"/>
      <c r="O872" s="20"/>
      <c r="P872" s="20"/>
      <c r="Q872" s="20"/>
      <c r="R872" s="20"/>
      <c r="S872" s="20"/>
      <c r="T872" s="20"/>
      <c r="U872" s="69" t="s">
        <v>42</v>
      </c>
      <c r="V872" s="66">
        <f t="shared" si="265"/>
        <v>651</v>
      </c>
      <c r="W872" s="66">
        <f t="shared" si="266"/>
        <v>651</v>
      </c>
    </row>
    <row r="873" spans="1:23" s="47" customFormat="1" ht="15" customHeight="1">
      <c r="A873" s="248">
        <v>13</v>
      </c>
      <c r="B873" s="251" t="s">
        <v>1915</v>
      </c>
      <c r="C873" s="249">
        <v>150</v>
      </c>
      <c r="D873" s="140" t="s">
        <v>1014</v>
      </c>
      <c r="E873" s="184">
        <v>2.2000000000000002</v>
      </c>
      <c r="F873" s="34">
        <f t="shared" si="263"/>
        <v>0</v>
      </c>
      <c r="G873" s="33">
        <f t="shared" si="264"/>
        <v>150</v>
      </c>
      <c r="H873" s="20">
        <v>150</v>
      </c>
      <c r="I873" s="20"/>
      <c r="J873" s="20"/>
      <c r="K873" s="20"/>
      <c r="L873" s="20"/>
      <c r="M873" s="20"/>
      <c r="N873" s="20"/>
      <c r="O873" s="20"/>
      <c r="P873" s="20"/>
      <c r="Q873" s="20"/>
      <c r="R873" s="20"/>
      <c r="S873" s="20"/>
      <c r="T873" s="20"/>
      <c r="U873" s="69" t="s">
        <v>42</v>
      </c>
      <c r="V873" s="66">
        <f t="shared" si="265"/>
        <v>330</v>
      </c>
      <c r="W873" s="66">
        <f t="shared" si="266"/>
        <v>330</v>
      </c>
    </row>
    <row r="874" spans="1:23" s="47" customFormat="1" ht="15" customHeight="1">
      <c r="A874" s="248">
        <v>14</v>
      </c>
      <c r="B874" s="251" t="s">
        <v>1915</v>
      </c>
      <c r="C874" s="249">
        <v>50</v>
      </c>
      <c r="D874" s="140" t="s">
        <v>1015</v>
      </c>
      <c r="E874" s="184">
        <v>2.2000000000000002</v>
      </c>
      <c r="F874" s="34">
        <f t="shared" si="263"/>
        <v>0</v>
      </c>
      <c r="G874" s="33">
        <f t="shared" si="264"/>
        <v>50</v>
      </c>
      <c r="H874" s="20">
        <v>50</v>
      </c>
      <c r="I874" s="20"/>
      <c r="J874" s="20"/>
      <c r="K874" s="20"/>
      <c r="L874" s="20"/>
      <c r="M874" s="20"/>
      <c r="N874" s="20"/>
      <c r="O874" s="20"/>
      <c r="P874" s="20"/>
      <c r="Q874" s="20"/>
      <c r="R874" s="20"/>
      <c r="S874" s="20"/>
      <c r="T874" s="20"/>
      <c r="U874" s="69" t="s">
        <v>42</v>
      </c>
      <c r="V874" s="66">
        <f t="shared" si="265"/>
        <v>110.00000000000001</v>
      </c>
      <c r="W874" s="66">
        <f t="shared" si="266"/>
        <v>110.00000000000001</v>
      </c>
    </row>
    <row r="875" spans="1:23" s="47" customFormat="1" ht="15" customHeight="1">
      <c r="A875" s="248">
        <v>15</v>
      </c>
      <c r="B875" s="251" t="s">
        <v>1915</v>
      </c>
      <c r="C875" s="249">
        <v>750</v>
      </c>
      <c r="D875" s="140" t="s">
        <v>1016</v>
      </c>
      <c r="E875" s="184">
        <v>2.19</v>
      </c>
      <c r="F875" s="34">
        <f t="shared" si="263"/>
        <v>0</v>
      </c>
      <c r="G875" s="33">
        <f t="shared" si="264"/>
        <v>750</v>
      </c>
      <c r="H875" s="20">
        <v>750</v>
      </c>
      <c r="I875" s="20"/>
      <c r="J875" s="20"/>
      <c r="K875" s="20"/>
      <c r="L875" s="20"/>
      <c r="M875" s="20"/>
      <c r="N875" s="20"/>
      <c r="O875" s="20"/>
      <c r="P875" s="20"/>
      <c r="Q875" s="20"/>
      <c r="R875" s="20"/>
      <c r="S875" s="20"/>
      <c r="T875" s="20"/>
      <c r="U875" s="69" t="s">
        <v>42</v>
      </c>
      <c r="V875" s="66">
        <f t="shared" si="265"/>
        <v>1642.5</v>
      </c>
      <c r="W875" s="66">
        <f t="shared" si="266"/>
        <v>1642.5</v>
      </c>
    </row>
    <row r="876" spans="1:23" s="47" customFormat="1" ht="15" customHeight="1">
      <c r="A876" s="248">
        <v>16</v>
      </c>
      <c r="B876" s="251" t="s">
        <v>1915</v>
      </c>
      <c r="C876" s="249">
        <v>50</v>
      </c>
      <c r="D876" s="140" t="s">
        <v>1017</v>
      </c>
      <c r="E876" s="184">
        <v>2.4</v>
      </c>
      <c r="F876" s="34">
        <f t="shared" si="263"/>
        <v>0</v>
      </c>
      <c r="G876" s="33">
        <f t="shared" si="264"/>
        <v>50</v>
      </c>
      <c r="H876" s="20">
        <v>50</v>
      </c>
      <c r="I876" s="20"/>
      <c r="J876" s="20"/>
      <c r="K876" s="20"/>
      <c r="L876" s="20"/>
      <c r="M876" s="20"/>
      <c r="N876" s="20"/>
      <c r="O876" s="20"/>
      <c r="P876" s="20"/>
      <c r="Q876" s="20"/>
      <c r="R876" s="20"/>
      <c r="S876" s="20"/>
      <c r="T876" s="20"/>
      <c r="U876" s="69" t="s">
        <v>42</v>
      </c>
      <c r="V876" s="66">
        <f t="shared" si="265"/>
        <v>120</v>
      </c>
      <c r="W876" s="66">
        <f t="shared" si="266"/>
        <v>120</v>
      </c>
    </row>
    <row r="877" spans="1:23" s="47" customFormat="1" ht="15" customHeight="1">
      <c r="A877" s="248">
        <v>39</v>
      </c>
      <c r="B877" s="251" t="s">
        <v>1915</v>
      </c>
      <c r="C877" s="249">
        <v>150</v>
      </c>
      <c r="D877" s="143" t="s">
        <v>1035</v>
      </c>
      <c r="E877" s="184">
        <v>29.65</v>
      </c>
      <c r="F877" s="34">
        <f t="shared" si="263"/>
        <v>0</v>
      </c>
      <c r="G877" s="33">
        <f t="shared" si="264"/>
        <v>150</v>
      </c>
      <c r="H877" s="20">
        <v>150</v>
      </c>
      <c r="I877" s="20"/>
      <c r="J877" s="20"/>
      <c r="K877" s="20"/>
      <c r="L877" s="20"/>
      <c r="M877" s="20"/>
      <c r="N877" s="20"/>
      <c r="O877" s="20"/>
      <c r="P877" s="20"/>
      <c r="Q877" s="20"/>
      <c r="R877" s="20"/>
      <c r="S877" s="20"/>
      <c r="T877" s="20"/>
      <c r="U877" s="69" t="s">
        <v>42</v>
      </c>
      <c r="V877" s="66">
        <f t="shared" si="265"/>
        <v>4447.5</v>
      </c>
      <c r="W877" s="66">
        <f t="shared" si="266"/>
        <v>4447.5</v>
      </c>
    </row>
    <row r="878" spans="1:23" s="47" customFormat="1" ht="15" customHeight="1">
      <c r="A878" s="248">
        <v>40</v>
      </c>
      <c r="B878" s="251" t="s">
        <v>1915</v>
      </c>
      <c r="C878" s="249">
        <v>100</v>
      </c>
      <c r="D878" s="143" t="s">
        <v>1036</v>
      </c>
      <c r="E878" s="184">
        <v>79.09</v>
      </c>
      <c r="F878" s="34">
        <f t="shared" si="263"/>
        <v>0</v>
      </c>
      <c r="G878" s="33">
        <f t="shared" si="264"/>
        <v>100</v>
      </c>
      <c r="H878" s="20">
        <v>100</v>
      </c>
      <c r="I878" s="20"/>
      <c r="J878" s="20"/>
      <c r="K878" s="20"/>
      <c r="L878" s="20"/>
      <c r="M878" s="20"/>
      <c r="N878" s="20"/>
      <c r="O878" s="20"/>
      <c r="P878" s="20"/>
      <c r="Q878" s="20"/>
      <c r="R878" s="20"/>
      <c r="S878" s="20"/>
      <c r="T878" s="20"/>
      <c r="U878" s="69" t="s">
        <v>42</v>
      </c>
      <c r="V878" s="66">
        <f t="shared" si="265"/>
        <v>7909</v>
      </c>
      <c r="W878" s="66">
        <f t="shared" si="266"/>
        <v>7909</v>
      </c>
    </row>
    <row r="879" spans="1:23" s="47" customFormat="1" ht="15" customHeight="1">
      <c r="A879" s="248">
        <v>41</v>
      </c>
      <c r="B879" s="251" t="s">
        <v>1915</v>
      </c>
      <c r="C879" s="249">
        <v>10</v>
      </c>
      <c r="D879" s="143" t="s">
        <v>1037</v>
      </c>
      <c r="E879" s="184">
        <v>10.99</v>
      </c>
      <c r="F879" s="34">
        <f t="shared" si="263"/>
        <v>0</v>
      </c>
      <c r="G879" s="33">
        <f t="shared" si="264"/>
        <v>10</v>
      </c>
      <c r="H879" s="20">
        <v>10</v>
      </c>
      <c r="I879" s="20"/>
      <c r="J879" s="20"/>
      <c r="K879" s="20"/>
      <c r="L879" s="20"/>
      <c r="M879" s="20"/>
      <c r="N879" s="20"/>
      <c r="O879" s="20"/>
      <c r="P879" s="20"/>
      <c r="Q879" s="20"/>
      <c r="R879" s="20"/>
      <c r="S879" s="20"/>
      <c r="T879" s="20"/>
      <c r="U879" s="69" t="s">
        <v>42</v>
      </c>
      <c r="V879" s="66">
        <f t="shared" si="265"/>
        <v>109.9</v>
      </c>
      <c r="W879" s="66">
        <f t="shared" si="266"/>
        <v>109.9</v>
      </c>
    </row>
    <row r="880" spans="1:23" s="47" customFormat="1" ht="14.25" customHeight="1">
      <c r="A880" s="103" t="s">
        <v>1040</v>
      </c>
      <c r="B880" s="211"/>
      <c r="C880" s="211"/>
      <c r="D880" s="211"/>
      <c r="E880" s="250">
        <f>SUM(W881:W887)</f>
        <v>3452.2</v>
      </c>
      <c r="F880" s="110"/>
      <c r="G880" s="110"/>
      <c r="H880" s="110"/>
      <c r="I880" s="110"/>
      <c r="J880" s="110"/>
      <c r="K880" s="110"/>
      <c r="L880" s="110"/>
      <c r="M880" s="110"/>
      <c r="N880" s="110"/>
      <c r="O880" s="110"/>
      <c r="P880" s="110"/>
      <c r="Q880" s="110"/>
      <c r="R880" s="110"/>
      <c r="S880" s="110"/>
      <c r="T880" s="110"/>
      <c r="U880" s="110"/>
      <c r="V880" s="110"/>
      <c r="W880" s="77"/>
    </row>
    <row r="881" spans="1:23" s="47" customFormat="1" ht="15" customHeight="1">
      <c r="A881" s="248">
        <v>4</v>
      </c>
      <c r="B881" s="251" t="s">
        <v>1915</v>
      </c>
      <c r="C881" s="249">
        <v>10</v>
      </c>
      <c r="D881" s="140" t="s">
        <v>1005</v>
      </c>
      <c r="E881" s="184">
        <v>9.9700000000000006</v>
      </c>
      <c r="F881" s="34">
        <f t="shared" ref="F881:F887" si="267">C881-G881</f>
        <v>0</v>
      </c>
      <c r="G881" s="33">
        <f t="shared" ref="G881:G887" si="268">SUM( H881:T881)</f>
        <v>10</v>
      </c>
      <c r="H881" s="20">
        <v>10</v>
      </c>
      <c r="I881" s="20"/>
      <c r="J881" s="20"/>
      <c r="K881" s="20"/>
      <c r="L881" s="20"/>
      <c r="M881" s="20"/>
      <c r="N881" s="20"/>
      <c r="O881" s="20"/>
      <c r="P881" s="20"/>
      <c r="Q881" s="20"/>
      <c r="R881" s="20"/>
      <c r="S881" s="20"/>
      <c r="T881" s="20"/>
      <c r="U881" s="69" t="s">
        <v>42</v>
      </c>
      <c r="V881" s="66">
        <f>E881*G881</f>
        <v>99.7</v>
      </c>
      <c r="W881" s="66">
        <f>E881*C881</f>
        <v>99.7</v>
      </c>
    </row>
    <row r="882" spans="1:23" s="47" customFormat="1" ht="15" customHeight="1">
      <c r="A882" s="248">
        <v>5</v>
      </c>
      <c r="B882" s="251" t="s">
        <v>1915</v>
      </c>
      <c r="C882" s="249">
        <v>10</v>
      </c>
      <c r="D882" s="140" t="s">
        <v>1006</v>
      </c>
      <c r="E882" s="184">
        <v>14.28</v>
      </c>
      <c r="F882" s="34">
        <f t="shared" si="267"/>
        <v>0</v>
      </c>
      <c r="G882" s="33">
        <f t="shared" si="268"/>
        <v>10</v>
      </c>
      <c r="H882" s="20">
        <v>10</v>
      </c>
      <c r="I882" s="20"/>
      <c r="J882" s="20"/>
      <c r="K882" s="20"/>
      <c r="L882" s="20"/>
      <c r="M882" s="20"/>
      <c r="N882" s="20"/>
      <c r="O882" s="20"/>
      <c r="P882" s="20"/>
      <c r="Q882" s="20"/>
      <c r="R882" s="20"/>
      <c r="S882" s="20"/>
      <c r="T882" s="20"/>
      <c r="U882" s="69" t="s">
        <v>42</v>
      </c>
      <c r="V882" s="66">
        <f t="shared" ref="V882:V887" si="269">E882*G882</f>
        <v>142.79999999999998</v>
      </c>
      <c r="W882" s="66">
        <f t="shared" ref="W882:W887" si="270">E882*C882</f>
        <v>142.79999999999998</v>
      </c>
    </row>
    <row r="883" spans="1:23" s="47" customFormat="1" ht="15" customHeight="1">
      <c r="A883" s="248">
        <v>6</v>
      </c>
      <c r="B883" s="251" t="s">
        <v>1915</v>
      </c>
      <c r="C883" s="249">
        <v>20</v>
      </c>
      <c r="D883" s="140" t="s">
        <v>1007</v>
      </c>
      <c r="E883" s="184">
        <v>10.51</v>
      </c>
      <c r="F883" s="34">
        <f t="shared" si="267"/>
        <v>0</v>
      </c>
      <c r="G883" s="33">
        <f t="shared" si="268"/>
        <v>20</v>
      </c>
      <c r="H883" s="20">
        <v>20</v>
      </c>
      <c r="I883" s="20"/>
      <c r="J883" s="20"/>
      <c r="K883" s="20"/>
      <c r="L883" s="20"/>
      <c r="M883" s="20"/>
      <c r="N883" s="20"/>
      <c r="O883" s="20"/>
      <c r="P883" s="20"/>
      <c r="Q883" s="20"/>
      <c r="R883" s="20"/>
      <c r="S883" s="20"/>
      <c r="T883" s="20"/>
      <c r="U883" s="69" t="s">
        <v>42</v>
      </c>
      <c r="V883" s="66">
        <f t="shared" si="269"/>
        <v>210.2</v>
      </c>
      <c r="W883" s="66">
        <f t="shared" si="270"/>
        <v>210.2</v>
      </c>
    </row>
    <row r="884" spans="1:23" s="47" customFormat="1" ht="15" customHeight="1">
      <c r="A884" s="248">
        <v>7</v>
      </c>
      <c r="B884" s="251" t="s">
        <v>1915</v>
      </c>
      <c r="C884" s="249">
        <v>20</v>
      </c>
      <c r="D884" s="140" t="s">
        <v>1008</v>
      </c>
      <c r="E884" s="184">
        <v>15.6</v>
      </c>
      <c r="F884" s="34">
        <f t="shared" si="267"/>
        <v>0</v>
      </c>
      <c r="G884" s="33">
        <f t="shared" si="268"/>
        <v>20</v>
      </c>
      <c r="H884" s="20">
        <v>20</v>
      </c>
      <c r="I884" s="20"/>
      <c r="J884" s="20"/>
      <c r="K884" s="20"/>
      <c r="L884" s="20"/>
      <c r="M884" s="20"/>
      <c r="N884" s="20"/>
      <c r="O884" s="20"/>
      <c r="P884" s="20"/>
      <c r="Q884" s="20"/>
      <c r="R884" s="20"/>
      <c r="S884" s="20"/>
      <c r="T884" s="20"/>
      <c r="U884" s="69" t="s">
        <v>42</v>
      </c>
      <c r="V884" s="66">
        <f t="shared" si="269"/>
        <v>312</v>
      </c>
      <c r="W884" s="66">
        <f t="shared" si="270"/>
        <v>312</v>
      </c>
    </row>
    <row r="885" spans="1:23" s="47" customFormat="1" ht="15" customHeight="1">
      <c r="A885" s="248">
        <v>8</v>
      </c>
      <c r="B885" s="251" t="s">
        <v>1915</v>
      </c>
      <c r="C885" s="249">
        <v>10</v>
      </c>
      <c r="D885" s="140" t="s">
        <v>1009</v>
      </c>
      <c r="E885" s="184">
        <v>19.649999999999999</v>
      </c>
      <c r="F885" s="34">
        <f t="shared" si="267"/>
        <v>0</v>
      </c>
      <c r="G885" s="33">
        <f t="shared" si="268"/>
        <v>10</v>
      </c>
      <c r="H885" s="20">
        <v>10</v>
      </c>
      <c r="I885" s="20"/>
      <c r="J885" s="20"/>
      <c r="K885" s="20"/>
      <c r="L885" s="20"/>
      <c r="M885" s="20"/>
      <c r="N885" s="20"/>
      <c r="O885" s="20"/>
      <c r="P885" s="20"/>
      <c r="Q885" s="20"/>
      <c r="R885" s="20"/>
      <c r="S885" s="20"/>
      <c r="T885" s="20"/>
      <c r="U885" s="69" t="s">
        <v>42</v>
      </c>
      <c r="V885" s="66">
        <f t="shared" si="269"/>
        <v>196.5</v>
      </c>
      <c r="W885" s="66">
        <f t="shared" si="270"/>
        <v>196.5</v>
      </c>
    </row>
    <row r="886" spans="1:23" s="47" customFormat="1" ht="15" customHeight="1">
      <c r="A886" s="248">
        <v>9</v>
      </c>
      <c r="B886" s="251" t="s">
        <v>1915</v>
      </c>
      <c r="C886" s="249">
        <v>20</v>
      </c>
      <c r="D886" s="140" t="s">
        <v>1010</v>
      </c>
      <c r="E886" s="184">
        <v>15.75</v>
      </c>
      <c r="F886" s="34">
        <f t="shared" si="267"/>
        <v>0</v>
      </c>
      <c r="G886" s="33">
        <f t="shared" si="268"/>
        <v>20</v>
      </c>
      <c r="H886" s="20">
        <v>20</v>
      </c>
      <c r="I886" s="20"/>
      <c r="J886" s="20"/>
      <c r="K886" s="20"/>
      <c r="L886" s="20"/>
      <c r="M886" s="20"/>
      <c r="N886" s="20"/>
      <c r="O886" s="20"/>
      <c r="P886" s="20"/>
      <c r="Q886" s="20"/>
      <c r="R886" s="20"/>
      <c r="S886" s="20"/>
      <c r="T886" s="20"/>
      <c r="U886" s="69" t="s">
        <v>42</v>
      </c>
      <c r="V886" s="66">
        <f t="shared" si="269"/>
        <v>315</v>
      </c>
      <c r="W886" s="66">
        <f t="shared" si="270"/>
        <v>315</v>
      </c>
    </row>
    <row r="887" spans="1:23" s="47" customFormat="1" ht="15" customHeight="1">
      <c r="A887" s="248">
        <v>38</v>
      </c>
      <c r="B887" s="251" t="s">
        <v>1915</v>
      </c>
      <c r="C887" s="249">
        <v>100</v>
      </c>
      <c r="D887" s="140" t="s">
        <v>1034</v>
      </c>
      <c r="E887" s="184">
        <v>21.76</v>
      </c>
      <c r="F887" s="34">
        <f t="shared" si="267"/>
        <v>0</v>
      </c>
      <c r="G887" s="33">
        <f t="shared" si="268"/>
        <v>100</v>
      </c>
      <c r="H887" s="20">
        <v>100</v>
      </c>
      <c r="I887" s="20"/>
      <c r="J887" s="20"/>
      <c r="K887" s="20"/>
      <c r="L887" s="20"/>
      <c r="M887" s="20"/>
      <c r="N887" s="20"/>
      <c r="O887" s="20"/>
      <c r="P887" s="20"/>
      <c r="Q887" s="20"/>
      <c r="R887" s="20"/>
      <c r="S887" s="20"/>
      <c r="T887" s="20"/>
      <c r="U887" s="69" t="s">
        <v>1041</v>
      </c>
      <c r="V887" s="66">
        <f t="shared" si="269"/>
        <v>2176</v>
      </c>
      <c r="W887" s="66">
        <f t="shared" si="270"/>
        <v>2176</v>
      </c>
    </row>
    <row r="888" spans="1:23" s="47" customFormat="1" ht="14.25" customHeight="1">
      <c r="A888" s="103" t="s">
        <v>1042</v>
      </c>
      <c r="B888" s="211"/>
      <c r="C888" s="211"/>
      <c r="D888" s="211"/>
      <c r="E888" s="250">
        <f>SUM(W889:W895)</f>
        <v>2404.5</v>
      </c>
      <c r="F888" s="110"/>
      <c r="G888" s="110"/>
      <c r="H888" s="110"/>
      <c r="I888" s="110"/>
      <c r="J888" s="110"/>
      <c r="K888" s="110"/>
      <c r="L888" s="110"/>
      <c r="M888" s="110"/>
      <c r="N888" s="110"/>
      <c r="O888" s="110"/>
      <c r="P888" s="110"/>
      <c r="Q888" s="110"/>
      <c r="R888" s="110"/>
      <c r="S888" s="110"/>
      <c r="T888" s="110"/>
      <c r="U888" s="110"/>
      <c r="V888" s="110"/>
      <c r="W888" s="77"/>
    </row>
    <row r="889" spans="1:23" s="47" customFormat="1" ht="15" customHeight="1">
      <c r="A889" s="248">
        <v>46</v>
      </c>
      <c r="B889" s="251" t="s">
        <v>1915</v>
      </c>
      <c r="C889" s="249">
        <v>50</v>
      </c>
      <c r="D889" s="143" t="s">
        <v>1038</v>
      </c>
      <c r="E889" s="184">
        <v>19.690000000000001</v>
      </c>
      <c r="F889" s="34">
        <f t="shared" ref="F889" si="271">C889-G889</f>
        <v>0</v>
      </c>
      <c r="G889" s="33">
        <f t="shared" ref="G889" si="272">SUM( H889:T889)</f>
        <v>50</v>
      </c>
      <c r="H889" s="20">
        <v>50</v>
      </c>
      <c r="I889" s="20"/>
      <c r="J889" s="20"/>
      <c r="K889" s="20"/>
      <c r="L889" s="20"/>
      <c r="M889" s="20"/>
      <c r="N889" s="20"/>
      <c r="O889" s="20"/>
      <c r="P889" s="20"/>
      <c r="Q889" s="20"/>
      <c r="R889" s="20"/>
      <c r="S889" s="20"/>
      <c r="T889" s="20"/>
      <c r="U889" s="69" t="s">
        <v>42</v>
      </c>
      <c r="V889" s="66">
        <f>E889*G889</f>
        <v>984.50000000000011</v>
      </c>
      <c r="W889" s="66">
        <f>E889*C889</f>
        <v>984.50000000000011</v>
      </c>
    </row>
    <row r="890" spans="1:23" s="47" customFormat="1" ht="14.25" customHeight="1">
      <c r="A890" s="103" t="s">
        <v>1043</v>
      </c>
      <c r="B890" s="211"/>
      <c r="C890" s="211"/>
      <c r="D890" s="211"/>
      <c r="E890" s="250">
        <f>SUM(W891:W895)</f>
        <v>1420</v>
      </c>
      <c r="F890" s="110"/>
      <c r="G890" s="110"/>
      <c r="H890" s="110"/>
      <c r="I890" s="110"/>
      <c r="J890" s="110"/>
      <c r="K890" s="110"/>
      <c r="L890" s="110"/>
      <c r="M890" s="110"/>
      <c r="N890" s="110"/>
      <c r="O890" s="110"/>
      <c r="P890" s="110"/>
      <c r="Q890" s="110"/>
      <c r="R890" s="110"/>
      <c r="S890" s="110"/>
      <c r="T890" s="110"/>
      <c r="U890" s="110"/>
      <c r="V890" s="110"/>
      <c r="W890" s="77"/>
    </row>
    <row r="891" spans="1:23" s="47" customFormat="1" ht="15" customHeight="1">
      <c r="A891" s="248">
        <v>17</v>
      </c>
      <c r="B891" s="251" t="s">
        <v>1915</v>
      </c>
      <c r="C891" s="249">
        <v>2000</v>
      </c>
      <c r="D891" s="140" t="s">
        <v>1018</v>
      </c>
      <c r="E891" s="184">
        <v>0.3</v>
      </c>
      <c r="F891" s="34">
        <f t="shared" ref="F891:F895" si="273">C891-G891</f>
        <v>0</v>
      </c>
      <c r="G891" s="33">
        <f t="shared" ref="G891:G895" si="274">SUM( H891:T891)</f>
        <v>2000</v>
      </c>
      <c r="H891" s="20">
        <v>2000</v>
      </c>
      <c r="I891" s="20"/>
      <c r="J891" s="20"/>
      <c r="K891" s="20"/>
      <c r="L891" s="20"/>
      <c r="M891" s="20"/>
      <c r="N891" s="20"/>
      <c r="O891" s="20"/>
      <c r="P891" s="20"/>
      <c r="Q891" s="20"/>
      <c r="R891" s="20"/>
      <c r="S891" s="20"/>
      <c r="T891" s="20"/>
      <c r="U891" s="69" t="s">
        <v>42</v>
      </c>
      <c r="V891" s="66">
        <f>E891*G891</f>
        <v>600</v>
      </c>
      <c r="W891" s="66">
        <f>E891*C891</f>
        <v>600</v>
      </c>
    </row>
    <row r="892" spans="1:23" s="47" customFormat="1" ht="15" customHeight="1">
      <c r="A892" s="248">
        <v>18</v>
      </c>
      <c r="B892" s="251" t="s">
        <v>1915</v>
      </c>
      <c r="C892" s="249">
        <v>2000</v>
      </c>
      <c r="D892" s="140" t="s">
        <v>1019</v>
      </c>
      <c r="E892" s="184">
        <v>0.09</v>
      </c>
      <c r="F892" s="34">
        <f t="shared" si="273"/>
        <v>0</v>
      </c>
      <c r="G892" s="33">
        <f t="shared" si="274"/>
        <v>2000</v>
      </c>
      <c r="H892" s="20">
        <v>2000</v>
      </c>
      <c r="I892" s="20"/>
      <c r="J892" s="20"/>
      <c r="K892" s="20"/>
      <c r="L892" s="20"/>
      <c r="M892" s="20"/>
      <c r="N892" s="20"/>
      <c r="O892" s="20"/>
      <c r="P892" s="20"/>
      <c r="Q892" s="20"/>
      <c r="R892" s="20"/>
      <c r="S892" s="20"/>
      <c r="T892" s="20"/>
      <c r="U892" s="69" t="s">
        <v>42</v>
      </c>
      <c r="V892" s="66">
        <f t="shared" ref="V892:V911" si="275">E892*G892</f>
        <v>180</v>
      </c>
      <c r="W892" s="66">
        <f t="shared" ref="W892:W895" si="276">E892*C892</f>
        <v>180</v>
      </c>
    </row>
    <row r="893" spans="1:23" s="47" customFormat="1" ht="15" customHeight="1">
      <c r="A893" s="248">
        <v>19</v>
      </c>
      <c r="B893" s="251" t="s">
        <v>1915</v>
      </c>
      <c r="C893" s="249">
        <v>4000</v>
      </c>
      <c r="D893" s="140" t="s">
        <v>1020</v>
      </c>
      <c r="E893" s="184">
        <v>0.1</v>
      </c>
      <c r="F893" s="34">
        <f t="shared" si="273"/>
        <v>0</v>
      </c>
      <c r="G893" s="33">
        <f t="shared" si="274"/>
        <v>4000</v>
      </c>
      <c r="H893" s="20">
        <v>4000</v>
      </c>
      <c r="I893" s="20"/>
      <c r="J893" s="20"/>
      <c r="K893" s="20"/>
      <c r="L893" s="20"/>
      <c r="M893" s="20"/>
      <c r="N893" s="20"/>
      <c r="O893" s="20"/>
      <c r="P893" s="20"/>
      <c r="Q893" s="20"/>
      <c r="R893" s="20"/>
      <c r="S893" s="20"/>
      <c r="T893" s="20"/>
      <c r="U893" s="69" t="s">
        <v>42</v>
      </c>
      <c r="V893" s="66">
        <f t="shared" si="275"/>
        <v>400</v>
      </c>
      <c r="W893" s="66">
        <f t="shared" si="276"/>
        <v>400</v>
      </c>
    </row>
    <row r="894" spans="1:23" s="47" customFormat="1" ht="15" customHeight="1">
      <c r="A894" s="248">
        <v>20</v>
      </c>
      <c r="B894" s="251" t="s">
        <v>1915</v>
      </c>
      <c r="C894" s="249">
        <v>2000</v>
      </c>
      <c r="D894" s="140" t="s">
        <v>1021</v>
      </c>
      <c r="E894" s="184">
        <v>7.0000000000000007E-2</v>
      </c>
      <c r="F894" s="34">
        <f t="shared" si="273"/>
        <v>0</v>
      </c>
      <c r="G894" s="33">
        <f t="shared" si="274"/>
        <v>2000</v>
      </c>
      <c r="H894" s="20">
        <v>2000</v>
      </c>
      <c r="I894" s="20"/>
      <c r="J894" s="20"/>
      <c r="K894" s="20"/>
      <c r="L894" s="20"/>
      <c r="M894" s="20"/>
      <c r="N894" s="20"/>
      <c r="O894" s="20"/>
      <c r="P894" s="20"/>
      <c r="Q894" s="20"/>
      <c r="R894" s="20"/>
      <c r="S894" s="20"/>
      <c r="T894" s="20"/>
      <c r="U894" s="69" t="s">
        <v>42</v>
      </c>
      <c r="V894" s="66">
        <f t="shared" si="275"/>
        <v>140</v>
      </c>
      <c r="W894" s="66">
        <f t="shared" si="276"/>
        <v>140</v>
      </c>
    </row>
    <row r="895" spans="1:23" s="47" customFormat="1" ht="15" customHeight="1">
      <c r="A895" s="248">
        <v>21</v>
      </c>
      <c r="B895" s="251" t="s">
        <v>1915</v>
      </c>
      <c r="C895" s="249">
        <v>2000</v>
      </c>
      <c r="D895" s="140" t="s">
        <v>1022</v>
      </c>
      <c r="E895" s="184">
        <v>0.05</v>
      </c>
      <c r="F895" s="34">
        <f t="shared" si="273"/>
        <v>0</v>
      </c>
      <c r="G895" s="33">
        <f t="shared" si="274"/>
        <v>2000</v>
      </c>
      <c r="H895" s="20">
        <v>2000</v>
      </c>
      <c r="I895" s="20"/>
      <c r="J895" s="20"/>
      <c r="K895" s="20"/>
      <c r="L895" s="20"/>
      <c r="M895" s="20"/>
      <c r="N895" s="20"/>
      <c r="O895" s="20"/>
      <c r="P895" s="20"/>
      <c r="Q895" s="20"/>
      <c r="R895" s="20"/>
      <c r="S895" s="20"/>
      <c r="T895" s="20"/>
      <c r="U895" s="69" t="s">
        <v>42</v>
      </c>
      <c r="V895" s="66">
        <f t="shared" si="275"/>
        <v>100</v>
      </c>
      <c r="W895" s="66">
        <f t="shared" si="276"/>
        <v>100</v>
      </c>
    </row>
    <row r="896" spans="1:23" s="47" customFormat="1" ht="14.25" customHeight="1">
      <c r="A896" s="103" t="s">
        <v>1044</v>
      </c>
      <c r="B896" s="211"/>
      <c r="C896" s="211"/>
      <c r="D896" s="211"/>
      <c r="E896" s="250">
        <f>SUM(W897:W903)</f>
        <v>13527.54</v>
      </c>
      <c r="F896" s="110"/>
      <c r="G896" s="110"/>
      <c r="H896" s="110"/>
      <c r="I896" s="110"/>
      <c r="J896" s="110"/>
      <c r="K896" s="110"/>
      <c r="L896" s="110"/>
      <c r="M896" s="110"/>
      <c r="N896" s="110"/>
      <c r="O896" s="110"/>
      <c r="P896" s="110"/>
      <c r="Q896" s="110"/>
      <c r="R896" s="110"/>
      <c r="S896" s="110"/>
      <c r="T896" s="110"/>
      <c r="U896" s="110"/>
      <c r="V896" s="66"/>
      <c r="W896" s="77"/>
    </row>
    <row r="897" spans="1:23" s="47" customFormat="1" ht="15" customHeight="1">
      <c r="A897" s="248">
        <v>1</v>
      </c>
      <c r="B897" s="251" t="s">
        <v>1915</v>
      </c>
      <c r="C897" s="249">
        <v>40</v>
      </c>
      <c r="D897" s="140" t="s">
        <v>1002</v>
      </c>
      <c r="E897" s="184">
        <v>7.5</v>
      </c>
      <c r="F897" s="34">
        <f t="shared" ref="F897:F903" si="277">C897-G897</f>
        <v>0</v>
      </c>
      <c r="G897" s="33">
        <f t="shared" ref="G897:G903" si="278">SUM( H897:T897)</f>
        <v>40</v>
      </c>
      <c r="H897" s="20">
        <v>40</v>
      </c>
      <c r="I897" s="20"/>
      <c r="J897" s="20"/>
      <c r="K897" s="20"/>
      <c r="L897" s="20"/>
      <c r="M897" s="20"/>
      <c r="N897" s="20"/>
      <c r="O897" s="20"/>
      <c r="P897" s="20"/>
      <c r="Q897" s="20"/>
      <c r="R897" s="20"/>
      <c r="S897" s="20"/>
      <c r="T897" s="20"/>
      <c r="U897" s="69" t="s">
        <v>42</v>
      </c>
      <c r="V897" s="66">
        <f t="shared" si="275"/>
        <v>300</v>
      </c>
      <c r="W897" s="66">
        <f>E897*C897</f>
        <v>300</v>
      </c>
    </row>
    <row r="898" spans="1:23" s="47" customFormat="1" ht="15" customHeight="1">
      <c r="A898" s="248">
        <v>2</v>
      </c>
      <c r="B898" s="251" t="s">
        <v>1915</v>
      </c>
      <c r="C898" s="249">
        <v>40</v>
      </c>
      <c r="D898" s="140" t="s">
        <v>1003</v>
      </c>
      <c r="E898" s="184">
        <v>6.33</v>
      </c>
      <c r="F898" s="34">
        <f t="shared" si="277"/>
        <v>0</v>
      </c>
      <c r="G898" s="33">
        <f t="shared" si="278"/>
        <v>40</v>
      </c>
      <c r="H898" s="20">
        <v>40</v>
      </c>
      <c r="I898" s="20"/>
      <c r="J898" s="20"/>
      <c r="K898" s="20"/>
      <c r="L898" s="20"/>
      <c r="M898" s="20"/>
      <c r="N898" s="20"/>
      <c r="O898" s="20"/>
      <c r="P898" s="20"/>
      <c r="Q898" s="20"/>
      <c r="R898" s="20"/>
      <c r="S898" s="20"/>
      <c r="T898" s="20"/>
      <c r="U898" s="69" t="s">
        <v>42</v>
      </c>
      <c r="V898" s="66">
        <f t="shared" si="275"/>
        <v>253.2</v>
      </c>
      <c r="W898" s="66">
        <f t="shared" ref="W898:W903" si="279">E898*C898</f>
        <v>253.2</v>
      </c>
    </row>
    <row r="899" spans="1:23" s="47" customFormat="1" ht="15" customHeight="1">
      <c r="A899" s="248">
        <v>3</v>
      </c>
      <c r="B899" s="251" t="s">
        <v>1915</v>
      </c>
      <c r="C899" s="249">
        <v>20</v>
      </c>
      <c r="D899" s="140" t="s">
        <v>1004</v>
      </c>
      <c r="E899" s="184">
        <v>3.29</v>
      </c>
      <c r="F899" s="34">
        <f t="shared" si="277"/>
        <v>0</v>
      </c>
      <c r="G899" s="33">
        <f t="shared" si="278"/>
        <v>20</v>
      </c>
      <c r="H899" s="20">
        <v>20</v>
      </c>
      <c r="I899" s="20"/>
      <c r="J899" s="20"/>
      <c r="K899" s="20"/>
      <c r="L899" s="20"/>
      <c r="M899" s="20"/>
      <c r="N899" s="20"/>
      <c r="O899" s="20"/>
      <c r="P899" s="20"/>
      <c r="Q899" s="20"/>
      <c r="R899" s="20"/>
      <c r="S899" s="20"/>
      <c r="T899" s="20"/>
      <c r="U899" s="69" t="s">
        <v>42</v>
      </c>
      <c r="V899" s="66">
        <f t="shared" si="275"/>
        <v>65.8</v>
      </c>
      <c r="W899" s="66">
        <f t="shared" si="279"/>
        <v>65.8</v>
      </c>
    </row>
    <row r="900" spans="1:23" s="47" customFormat="1" ht="15" customHeight="1">
      <c r="A900" s="248">
        <v>29</v>
      </c>
      <c r="B900" s="251" t="s">
        <v>1915</v>
      </c>
      <c r="C900" s="249">
        <v>2</v>
      </c>
      <c r="D900" s="140" t="s">
        <v>1026</v>
      </c>
      <c r="E900" s="184">
        <v>196.67</v>
      </c>
      <c r="F900" s="34">
        <f t="shared" si="277"/>
        <v>0</v>
      </c>
      <c r="G900" s="33">
        <f t="shared" si="278"/>
        <v>2</v>
      </c>
      <c r="H900" s="20">
        <v>2</v>
      </c>
      <c r="I900" s="20"/>
      <c r="J900" s="20"/>
      <c r="K900" s="20"/>
      <c r="L900" s="20"/>
      <c r="M900" s="20"/>
      <c r="N900" s="20"/>
      <c r="O900" s="20"/>
      <c r="P900" s="20"/>
      <c r="Q900" s="20"/>
      <c r="R900" s="20"/>
      <c r="S900" s="20"/>
      <c r="T900" s="20"/>
      <c r="U900" s="69" t="s">
        <v>42</v>
      </c>
      <c r="V900" s="66">
        <f t="shared" si="275"/>
        <v>393.34</v>
      </c>
      <c r="W900" s="66">
        <f t="shared" si="279"/>
        <v>393.34</v>
      </c>
    </row>
    <row r="901" spans="1:23" s="47" customFormat="1" ht="15" customHeight="1">
      <c r="A901" s="248">
        <v>30</v>
      </c>
      <c r="B901" s="251" t="s">
        <v>1915</v>
      </c>
      <c r="C901" s="249">
        <v>10</v>
      </c>
      <c r="D901" s="140" t="s">
        <v>1027</v>
      </c>
      <c r="E901" s="184">
        <v>36.82</v>
      </c>
      <c r="F901" s="34">
        <f t="shared" si="277"/>
        <v>0</v>
      </c>
      <c r="G901" s="33">
        <f t="shared" si="278"/>
        <v>10</v>
      </c>
      <c r="H901" s="20">
        <v>10</v>
      </c>
      <c r="I901" s="20"/>
      <c r="J901" s="20"/>
      <c r="K901" s="20"/>
      <c r="L901" s="20"/>
      <c r="M901" s="20"/>
      <c r="N901" s="20"/>
      <c r="O901" s="20"/>
      <c r="P901" s="20"/>
      <c r="Q901" s="20"/>
      <c r="R901" s="20"/>
      <c r="S901" s="20"/>
      <c r="T901" s="20"/>
      <c r="U901" s="69" t="s">
        <v>42</v>
      </c>
      <c r="V901" s="66">
        <f t="shared" si="275"/>
        <v>368.2</v>
      </c>
      <c r="W901" s="66">
        <f t="shared" si="279"/>
        <v>368.2</v>
      </c>
    </row>
    <row r="902" spans="1:23" s="47" customFormat="1" ht="15" customHeight="1">
      <c r="A902" s="248">
        <v>33</v>
      </c>
      <c r="B902" s="251" t="s">
        <v>1915</v>
      </c>
      <c r="C902" s="249">
        <v>300</v>
      </c>
      <c r="D902" s="140" t="s">
        <v>1029</v>
      </c>
      <c r="E902" s="184">
        <v>13.99</v>
      </c>
      <c r="F902" s="34">
        <f t="shared" si="277"/>
        <v>0</v>
      </c>
      <c r="G902" s="33">
        <f t="shared" si="278"/>
        <v>300</v>
      </c>
      <c r="H902" s="20">
        <v>300</v>
      </c>
      <c r="I902" s="20"/>
      <c r="J902" s="20"/>
      <c r="K902" s="20"/>
      <c r="L902" s="20"/>
      <c r="M902" s="20"/>
      <c r="N902" s="20"/>
      <c r="O902" s="20"/>
      <c r="P902" s="20"/>
      <c r="Q902" s="20"/>
      <c r="R902" s="20"/>
      <c r="S902" s="20"/>
      <c r="T902" s="20"/>
      <c r="U902" s="69" t="s">
        <v>1041</v>
      </c>
      <c r="V902" s="66">
        <f t="shared" si="275"/>
        <v>4197</v>
      </c>
      <c r="W902" s="66">
        <f t="shared" si="279"/>
        <v>4197</v>
      </c>
    </row>
    <row r="903" spans="1:23" s="47" customFormat="1" ht="15" customHeight="1">
      <c r="A903" s="248">
        <v>35</v>
      </c>
      <c r="B903" s="251" t="s">
        <v>1915</v>
      </c>
      <c r="C903" s="249">
        <v>1500</v>
      </c>
      <c r="D903" s="140" t="s">
        <v>1031</v>
      </c>
      <c r="E903" s="184">
        <v>5.3</v>
      </c>
      <c r="F903" s="34">
        <f t="shared" si="277"/>
        <v>0</v>
      </c>
      <c r="G903" s="33">
        <f t="shared" si="278"/>
        <v>1500</v>
      </c>
      <c r="H903" s="20">
        <v>1500</v>
      </c>
      <c r="I903" s="20"/>
      <c r="J903" s="20"/>
      <c r="K903" s="20"/>
      <c r="L903" s="20"/>
      <c r="M903" s="20"/>
      <c r="N903" s="20"/>
      <c r="O903" s="20"/>
      <c r="P903" s="20"/>
      <c r="Q903" s="20"/>
      <c r="R903" s="20"/>
      <c r="S903" s="20"/>
      <c r="T903" s="20"/>
      <c r="U903" s="69" t="s">
        <v>1041</v>
      </c>
      <c r="V903" s="66">
        <f t="shared" si="275"/>
        <v>7950</v>
      </c>
      <c r="W903" s="66">
        <f t="shared" si="279"/>
        <v>7950</v>
      </c>
    </row>
    <row r="904" spans="1:23" s="47" customFormat="1" ht="14.25" customHeight="1">
      <c r="A904" s="103" t="s">
        <v>1045</v>
      </c>
      <c r="B904" s="211"/>
      <c r="C904" s="211"/>
      <c r="D904" s="211"/>
      <c r="E904" s="250">
        <f>SUM(W905:W907)</f>
        <v>17096</v>
      </c>
      <c r="F904" s="110"/>
      <c r="G904" s="110"/>
      <c r="H904" s="110"/>
      <c r="I904" s="110"/>
      <c r="J904" s="110"/>
      <c r="K904" s="110"/>
      <c r="L904" s="110"/>
      <c r="M904" s="110"/>
      <c r="N904" s="110"/>
      <c r="O904" s="110"/>
      <c r="P904" s="110"/>
      <c r="Q904" s="110"/>
      <c r="R904" s="110"/>
      <c r="S904" s="110"/>
      <c r="T904" s="110"/>
      <c r="U904" s="110"/>
      <c r="V904" s="66"/>
      <c r="W904" s="77"/>
    </row>
    <row r="905" spans="1:23" s="47" customFormat="1" ht="15" customHeight="1">
      <c r="A905" s="248">
        <v>34</v>
      </c>
      <c r="B905" s="251" t="s">
        <v>1915</v>
      </c>
      <c r="C905" s="249">
        <v>100</v>
      </c>
      <c r="D905" s="140" t="s">
        <v>1030</v>
      </c>
      <c r="E905" s="184">
        <v>17.420000000000002</v>
      </c>
      <c r="F905" s="34">
        <f t="shared" ref="F905:F907" si="280">C905-G905</f>
        <v>0</v>
      </c>
      <c r="G905" s="33">
        <f t="shared" ref="G905:G907" si="281">SUM( H905:T905)</f>
        <v>100</v>
      </c>
      <c r="H905" s="20">
        <v>100</v>
      </c>
      <c r="I905" s="20"/>
      <c r="J905" s="20"/>
      <c r="K905" s="20"/>
      <c r="L905" s="20"/>
      <c r="M905" s="20"/>
      <c r="N905" s="20"/>
      <c r="O905" s="20"/>
      <c r="P905" s="20"/>
      <c r="Q905" s="20"/>
      <c r="R905" s="20"/>
      <c r="S905" s="20"/>
      <c r="T905" s="20"/>
      <c r="U905" s="69" t="s">
        <v>1041</v>
      </c>
      <c r="V905" s="66">
        <f t="shared" si="275"/>
        <v>1742.0000000000002</v>
      </c>
      <c r="W905" s="66">
        <f>E905*C905</f>
        <v>1742.0000000000002</v>
      </c>
    </row>
    <row r="906" spans="1:23" s="47" customFormat="1" ht="15" customHeight="1">
      <c r="A906" s="248">
        <v>36</v>
      </c>
      <c r="B906" s="251" t="s">
        <v>1915</v>
      </c>
      <c r="C906" s="249">
        <v>1000</v>
      </c>
      <c r="D906" s="140" t="s">
        <v>1032</v>
      </c>
      <c r="E906" s="184">
        <v>8.34</v>
      </c>
      <c r="F906" s="34">
        <f t="shared" si="280"/>
        <v>0</v>
      </c>
      <c r="G906" s="33">
        <f t="shared" si="281"/>
        <v>1000</v>
      </c>
      <c r="H906" s="20">
        <v>1000</v>
      </c>
      <c r="I906" s="20"/>
      <c r="J906" s="20"/>
      <c r="K906" s="20"/>
      <c r="L906" s="20"/>
      <c r="M906" s="20"/>
      <c r="N906" s="20"/>
      <c r="O906" s="20"/>
      <c r="P906" s="20"/>
      <c r="Q906" s="20"/>
      <c r="R906" s="20"/>
      <c r="S906" s="20"/>
      <c r="T906" s="20"/>
      <c r="U906" s="69" t="s">
        <v>1041</v>
      </c>
      <c r="V906" s="66">
        <f t="shared" si="275"/>
        <v>8340</v>
      </c>
      <c r="W906" s="66">
        <f t="shared" ref="W906:W907" si="282">E906*C906</f>
        <v>8340</v>
      </c>
    </row>
    <row r="907" spans="1:23" s="47" customFormat="1" ht="15" customHeight="1">
      <c r="A907" s="248">
        <v>37</v>
      </c>
      <c r="B907" s="251" t="s">
        <v>1915</v>
      </c>
      <c r="C907" s="249">
        <v>600</v>
      </c>
      <c r="D907" s="140" t="s">
        <v>1033</v>
      </c>
      <c r="E907" s="184">
        <v>11.69</v>
      </c>
      <c r="F907" s="34">
        <f t="shared" si="280"/>
        <v>0</v>
      </c>
      <c r="G907" s="33">
        <f t="shared" si="281"/>
        <v>600</v>
      </c>
      <c r="H907" s="20">
        <v>600</v>
      </c>
      <c r="I907" s="20"/>
      <c r="J907" s="20"/>
      <c r="K907" s="20"/>
      <c r="L907" s="20"/>
      <c r="M907" s="20"/>
      <c r="N907" s="20"/>
      <c r="O907" s="20"/>
      <c r="P907" s="20"/>
      <c r="Q907" s="20"/>
      <c r="R907" s="20"/>
      <c r="S907" s="20"/>
      <c r="T907" s="20"/>
      <c r="U907" s="69" t="s">
        <v>1041</v>
      </c>
      <c r="V907" s="66">
        <f t="shared" si="275"/>
        <v>7014</v>
      </c>
      <c r="W907" s="66">
        <f t="shared" si="282"/>
        <v>7014</v>
      </c>
    </row>
    <row r="908" spans="1:23" s="47" customFormat="1" ht="14.25" customHeight="1">
      <c r="A908" s="103" t="s">
        <v>1046</v>
      </c>
      <c r="B908" s="211"/>
      <c r="C908" s="211"/>
      <c r="D908" s="211"/>
      <c r="E908" s="110">
        <f>SUM(W909:W911)</f>
        <v>2340</v>
      </c>
      <c r="F908" s="110"/>
      <c r="G908" s="110"/>
      <c r="H908" s="110"/>
      <c r="I908" s="110"/>
      <c r="J908" s="110"/>
      <c r="K908" s="110"/>
      <c r="L908" s="110"/>
      <c r="M908" s="110"/>
      <c r="N908" s="110"/>
      <c r="O908" s="110"/>
      <c r="P908" s="110"/>
      <c r="Q908" s="110"/>
      <c r="R908" s="110"/>
      <c r="S908" s="110"/>
      <c r="T908" s="110"/>
      <c r="U908" s="110"/>
      <c r="V908" s="66"/>
      <c r="W908" s="77"/>
    </row>
    <row r="909" spans="1:23" s="47" customFormat="1" ht="14.25" customHeight="1">
      <c r="A909" s="248">
        <v>22</v>
      </c>
      <c r="B909" s="251" t="s">
        <v>1915</v>
      </c>
      <c r="C909" s="249">
        <v>10</v>
      </c>
      <c r="D909" s="143" t="s">
        <v>1023</v>
      </c>
      <c r="E909" s="184">
        <v>49</v>
      </c>
      <c r="F909" s="34">
        <f t="shared" ref="F909:F911" si="283">C909-G909</f>
        <v>0</v>
      </c>
      <c r="G909" s="33">
        <f t="shared" ref="G909:G911" si="284">SUM( H909:T909)</f>
        <v>10</v>
      </c>
      <c r="H909" s="20">
        <v>10</v>
      </c>
      <c r="I909" s="20"/>
      <c r="J909" s="20"/>
      <c r="K909" s="20"/>
      <c r="L909" s="20"/>
      <c r="M909" s="20"/>
      <c r="N909" s="20"/>
      <c r="O909" s="20"/>
      <c r="P909" s="20"/>
      <c r="Q909" s="20"/>
      <c r="R909" s="20"/>
      <c r="S909" s="20"/>
      <c r="T909" s="20"/>
      <c r="U909" s="69" t="s">
        <v>42</v>
      </c>
      <c r="V909" s="66">
        <f t="shared" si="275"/>
        <v>490</v>
      </c>
      <c r="W909" s="66">
        <f>C909*E909</f>
        <v>490</v>
      </c>
    </row>
    <row r="910" spans="1:23" s="47" customFormat="1" ht="14.25" customHeight="1">
      <c r="A910" s="248">
        <v>23</v>
      </c>
      <c r="B910" s="251" t="s">
        <v>1915</v>
      </c>
      <c r="C910" s="249">
        <v>10</v>
      </c>
      <c r="D910" s="143" t="s">
        <v>1024</v>
      </c>
      <c r="E910" s="184">
        <v>66</v>
      </c>
      <c r="F910" s="34">
        <f t="shared" si="283"/>
        <v>0</v>
      </c>
      <c r="G910" s="33">
        <f t="shared" si="284"/>
        <v>10</v>
      </c>
      <c r="H910" s="20">
        <v>10</v>
      </c>
      <c r="I910" s="20"/>
      <c r="J910" s="20"/>
      <c r="K910" s="20"/>
      <c r="L910" s="20"/>
      <c r="M910" s="20"/>
      <c r="N910" s="20"/>
      <c r="O910" s="20"/>
      <c r="P910" s="20"/>
      <c r="Q910" s="20"/>
      <c r="R910" s="20"/>
      <c r="S910" s="20"/>
      <c r="T910" s="20"/>
      <c r="U910" s="69" t="s">
        <v>42</v>
      </c>
      <c r="V910" s="66">
        <f t="shared" si="275"/>
        <v>660</v>
      </c>
      <c r="W910" s="66">
        <f t="shared" ref="W910:W911" si="285">C910*E910</f>
        <v>660</v>
      </c>
    </row>
    <row r="911" spans="1:23" s="47" customFormat="1" ht="14.25" customHeight="1">
      <c r="A911" s="248">
        <v>24</v>
      </c>
      <c r="B911" s="251" t="s">
        <v>1915</v>
      </c>
      <c r="C911" s="249">
        <v>10</v>
      </c>
      <c r="D911" s="143" t="s">
        <v>1025</v>
      </c>
      <c r="E911" s="184">
        <v>119</v>
      </c>
      <c r="F911" s="34">
        <f t="shared" si="283"/>
        <v>0</v>
      </c>
      <c r="G911" s="33">
        <f t="shared" si="284"/>
        <v>10</v>
      </c>
      <c r="H911" s="20">
        <v>10</v>
      </c>
      <c r="I911" s="20"/>
      <c r="J911" s="20"/>
      <c r="K911" s="20"/>
      <c r="L911" s="20"/>
      <c r="M911" s="20"/>
      <c r="N911" s="20"/>
      <c r="O911" s="20"/>
      <c r="P911" s="20"/>
      <c r="Q911" s="20"/>
      <c r="R911" s="20"/>
      <c r="S911" s="20"/>
      <c r="T911" s="20"/>
      <c r="U911" s="69" t="s">
        <v>42</v>
      </c>
      <c r="V911" s="66">
        <f t="shared" si="275"/>
        <v>1190</v>
      </c>
      <c r="W911" s="66">
        <f t="shared" si="285"/>
        <v>1190</v>
      </c>
    </row>
    <row r="912" spans="1:23" s="46" customFormat="1" ht="15" customHeight="1">
      <c r="A912" s="346" t="s">
        <v>5</v>
      </c>
      <c r="B912" s="347"/>
      <c r="C912" s="347"/>
      <c r="D912" s="348"/>
      <c r="E912" s="80">
        <f>SUM(V868:V911)</f>
        <v>59460.14</v>
      </c>
      <c r="F912" s="53"/>
      <c r="G912" s="53"/>
      <c r="H912" s="52"/>
      <c r="I912" s="53"/>
      <c r="J912" s="53"/>
      <c r="K912" s="53"/>
      <c r="L912" s="53"/>
      <c r="M912" s="53"/>
      <c r="N912" s="53"/>
      <c r="O912" s="53"/>
      <c r="P912" s="53"/>
      <c r="Q912" s="53"/>
      <c r="R912" s="53"/>
      <c r="S912" s="53"/>
      <c r="T912" s="53"/>
      <c r="U912" s="81"/>
      <c r="V912" s="67"/>
      <c r="W912" s="67"/>
    </row>
    <row r="913" spans="1:23" s="46" customFormat="1" ht="15" customHeight="1">
      <c r="A913" s="346" t="s">
        <v>6</v>
      </c>
      <c r="B913" s="347"/>
      <c r="C913" s="347"/>
      <c r="D913" s="348"/>
      <c r="E913" s="80">
        <f>E914-E912</f>
        <v>0</v>
      </c>
      <c r="F913" s="53"/>
      <c r="G913" s="53"/>
      <c r="H913" s="52"/>
      <c r="I913" s="53"/>
      <c r="J913" s="53"/>
      <c r="K913" s="53"/>
      <c r="L913" s="53"/>
      <c r="M913" s="53"/>
      <c r="N913" s="53"/>
      <c r="O913" s="53"/>
      <c r="P913" s="53"/>
      <c r="Q913" s="53"/>
      <c r="R913" s="53"/>
      <c r="S913" s="53"/>
      <c r="T913" s="53"/>
      <c r="U913" s="53"/>
      <c r="V913" s="67"/>
      <c r="W913" s="67"/>
    </row>
    <row r="914" spans="1:23" s="46" customFormat="1" ht="15" customHeight="1">
      <c r="A914" s="346" t="s">
        <v>7</v>
      </c>
      <c r="B914" s="347"/>
      <c r="C914" s="347"/>
      <c r="D914" s="348"/>
      <c r="E914" s="80">
        <f>SUM(W868:W911)</f>
        <v>59460.14</v>
      </c>
      <c r="F914" s="53"/>
      <c r="G914" s="53"/>
      <c r="H914" s="52"/>
      <c r="I914" s="53"/>
      <c r="J914" s="53"/>
      <c r="K914" s="53"/>
      <c r="L914" s="53"/>
      <c r="M914" s="53"/>
      <c r="N914" s="53"/>
      <c r="O914" s="53"/>
      <c r="P914" s="53"/>
      <c r="Q914" s="53"/>
      <c r="R914" s="53"/>
      <c r="S914" s="53"/>
      <c r="T914" s="53"/>
      <c r="U914" s="53"/>
      <c r="V914" s="67"/>
      <c r="W914" s="67"/>
    </row>
    <row r="915" spans="1:23" s="46" customFormat="1" ht="15" customHeight="1">
      <c r="A915" s="244"/>
      <c r="B915" s="244"/>
      <c r="C915" s="244"/>
      <c r="D915" s="244"/>
      <c r="E915" s="245"/>
      <c r="F915" s="246"/>
      <c r="G915" s="246"/>
      <c r="H915" s="41"/>
      <c r="I915" s="246"/>
      <c r="J915" s="246"/>
      <c r="K915" s="246"/>
      <c r="L915" s="246"/>
      <c r="M915" s="246"/>
      <c r="N915" s="246"/>
      <c r="O915" s="246"/>
      <c r="P915" s="246"/>
      <c r="Q915" s="246"/>
      <c r="R915" s="246"/>
      <c r="S915" s="246"/>
      <c r="T915" s="246"/>
      <c r="U915" s="246"/>
      <c r="V915" s="247"/>
      <c r="W915" s="247"/>
    </row>
    <row r="916" spans="1:23" s="47" customFormat="1" ht="15" customHeight="1">
      <c r="A916" s="7"/>
      <c r="B916" s="24"/>
      <c r="C916" s="21"/>
      <c r="D916" s="54"/>
      <c r="E916" s="35"/>
      <c r="F916" s="21"/>
      <c r="G916" s="21"/>
      <c r="H916" s="21"/>
      <c r="I916" s="21"/>
      <c r="J916" s="21"/>
      <c r="K916" s="21"/>
      <c r="L916" s="21"/>
      <c r="M916" s="21"/>
      <c r="N916" s="21"/>
      <c r="O916" s="21"/>
      <c r="P916" s="21"/>
      <c r="Q916" s="21"/>
      <c r="R916" s="21"/>
      <c r="S916" s="21"/>
      <c r="T916" s="21"/>
      <c r="U916" s="41"/>
      <c r="V916" s="55"/>
      <c r="W916" s="55"/>
    </row>
    <row r="917" spans="1:23" s="47" customFormat="1" ht="15" customHeight="1">
      <c r="A917" s="344" t="s">
        <v>1</v>
      </c>
      <c r="B917" s="344"/>
      <c r="C917" s="344"/>
      <c r="D917" s="68" t="s">
        <v>683</v>
      </c>
      <c r="E917" s="61" t="s">
        <v>2</v>
      </c>
      <c r="F917" s="78" t="s">
        <v>1928</v>
      </c>
      <c r="G917" s="79"/>
      <c r="H917" s="79"/>
      <c r="I917" s="79"/>
      <c r="J917" s="79"/>
      <c r="K917" s="79"/>
      <c r="L917" s="79"/>
      <c r="M917" s="79"/>
      <c r="N917" s="79"/>
      <c r="O917" s="79"/>
      <c r="P917" s="79"/>
      <c r="Q917" s="79"/>
      <c r="R917" s="79"/>
      <c r="S917" s="79"/>
      <c r="T917" s="79"/>
      <c r="U917" s="79"/>
      <c r="V917" s="66"/>
      <c r="W917" s="60"/>
    </row>
    <row r="918" spans="1:23" s="47" customFormat="1" ht="15" customHeight="1">
      <c r="A918" s="345" t="s">
        <v>4</v>
      </c>
      <c r="B918" s="345"/>
      <c r="C918" s="345"/>
      <c r="D918" s="198">
        <v>43327</v>
      </c>
      <c r="E918" s="65" t="s">
        <v>3</v>
      </c>
      <c r="F918" s="78" t="s">
        <v>684</v>
      </c>
      <c r="G918" s="79"/>
      <c r="H918" s="79"/>
      <c r="I918" s="79"/>
      <c r="J918" s="79"/>
      <c r="K918" s="79"/>
      <c r="L918" s="79"/>
      <c r="M918" s="79"/>
      <c r="N918" s="79"/>
      <c r="O918" s="79"/>
      <c r="P918" s="79"/>
      <c r="Q918" s="79"/>
      <c r="R918" s="79"/>
      <c r="S918" s="79"/>
      <c r="T918" s="79"/>
      <c r="U918" s="79"/>
      <c r="V918" s="66"/>
      <c r="W918" s="60"/>
    </row>
    <row r="919" spans="1:23" s="47" customFormat="1" ht="15" customHeight="1">
      <c r="A919" s="103" t="s">
        <v>685</v>
      </c>
      <c r="B919" s="208"/>
      <c r="C919" s="208"/>
      <c r="D919" s="208"/>
      <c r="E919" s="200">
        <f>SUM(W920:W923)</f>
        <v>114540</v>
      </c>
      <c r="F919" s="199"/>
      <c r="G919" s="199"/>
      <c r="H919" s="110"/>
      <c r="I919" s="110"/>
      <c r="J919" s="110"/>
      <c r="K919" s="110"/>
      <c r="L919" s="110"/>
      <c r="M919" s="110"/>
      <c r="N919" s="110"/>
      <c r="O919" s="110"/>
      <c r="P919" s="110"/>
      <c r="Q919" s="110"/>
      <c r="R919" s="110"/>
      <c r="S919" s="110"/>
      <c r="T919" s="110"/>
      <c r="U919" s="110"/>
      <c r="V919" s="110"/>
      <c r="W919" s="77"/>
    </row>
    <row r="920" spans="1:23" s="47" customFormat="1" ht="15" customHeight="1">
      <c r="A920" s="204">
        <v>1</v>
      </c>
      <c r="B920" s="209" t="s">
        <v>1928</v>
      </c>
      <c r="C920" s="142">
        <v>5000</v>
      </c>
      <c r="D920" s="140" t="s">
        <v>687</v>
      </c>
      <c r="E920" s="184">
        <v>4.66</v>
      </c>
      <c r="F920" s="34">
        <f t="shared" ref="F920:F923" si="286">C920-G920</f>
        <v>5000</v>
      </c>
      <c r="G920" s="33">
        <f t="shared" ref="G920:G923" si="287">SUM( H920:T920)</f>
        <v>0</v>
      </c>
      <c r="H920" s="20"/>
      <c r="I920" s="20"/>
      <c r="J920" s="20"/>
      <c r="K920" s="20"/>
      <c r="L920" s="20"/>
      <c r="M920" s="20"/>
      <c r="N920" s="20"/>
      <c r="O920" s="20"/>
      <c r="P920" s="20"/>
      <c r="Q920" s="20"/>
      <c r="R920" s="20"/>
      <c r="S920" s="20"/>
      <c r="T920" s="20"/>
      <c r="U920" s="69" t="s">
        <v>2</v>
      </c>
      <c r="V920" s="66">
        <f>E920*G920</f>
        <v>0</v>
      </c>
      <c r="W920" s="66">
        <f>E920*C920</f>
        <v>23300</v>
      </c>
    </row>
    <row r="921" spans="1:23" s="47" customFormat="1" ht="14.25" customHeight="1">
      <c r="A921" s="204">
        <v>2</v>
      </c>
      <c r="B921" s="209" t="s">
        <v>1928</v>
      </c>
      <c r="C921" s="142">
        <v>5000</v>
      </c>
      <c r="D921" s="140" t="s">
        <v>688</v>
      </c>
      <c r="E921" s="184">
        <v>4.8499999999999996</v>
      </c>
      <c r="F921" s="34">
        <f t="shared" si="286"/>
        <v>5000</v>
      </c>
      <c r="G921" s="33">
        <f t="shared" si="287"/>
        <v>0</v>
      </c>
      <c r="H921" s="20"/>
      <c r="I921" s="20"/>
      <c r="J921" s="20"/>
      <c r="K921" s="20"/>
      <c r="L921" s="20"/>
      <c r="M921" s="20"/>
      <c r="N921" s="20"/>
      <c r="O921" s="20"/>
      <c r="P921" s="20"/>
      <c r="Q921" s="20"/>
      <c r="R921" s="20"/>
      <c r="S921" s="20"/>
      <c r="T921" s="20"/>
      <c r="U921" s="69" t="s">
        <v>2</v>
      </c>
      <c r="V921" s="66">
        <f t="shared" ref="V921:V923" si="288">E921*G921</f>
        <v>0</v>
      </c>
      <c r="W921" s="66">
        <f t="shared" ref="W921:W923" si="289">E921*C921</f>
        <v>24250</v>
      </c>
    </row>
    <row r="922" spans="1:23" s="47" customFormat="1" ht="15" customHeight="1">
      <c r="A922" s="204">
        <v>3</v>
      </c>
      <c r="B922" s="209" t="s">
        <v>1928</v>
      </c>
      <c r="C922" s="142">
        <v>5000</v>
      </c>
      <c r="D922" s="140" t="s">
        <v>689</v>
      </c>
      <c r="E922" s="184">
        <v>8.34</v>
      </c>
      <c r="F922" s="34">
        <f t="shared" si="286"/>
        <v>5000</v>
      </c>
      <c r="G922" s="33">
        <f t="shared" si="287"/>
        <v>0</v>
      </c>
      <c r="H922" s="20"/>
      <c r="I922" s="20"/>
      <c r="J922" s="20"/>
      <c r="K922" s="20"/>
      <c r="L922" s="20"/>
      <c r="M922" s="20"/>
      <c r="N922" s="20"/>
      <c r="O922" s="20"/>
      <c r="P922" s="20"/>
      <c r="Q922" s="20"/>
      <c r="R922" s="20"/>
      <c r="S922" s="20"/>
      <c r="T922" s="20"/>
      <c r="U922" s="69" t="s">
        <v>2</v>
      </c>
      <c r="V922" s="66">
        <f t="shared" si="288"/>
        <v>0</v>
      </c>
      <c r="W922" s="66">
        <f t="shared" si="289"/>
        <v>41700</v>
      </c>
    </row>
    <row r="923" spans="1:23" s="47" customFormat="1" ht="15" customHeight="1">
      <c r="A923" s="204">
        <v>4</v>
      </c>
      <c r="B923" s="209" t="s">
        <v>1928</v>
      </c>
      <c r="C923" s="142">
        <v>3000</v>
      </c>
      <c r="D923" s="140" t="s">
        <v>690</v>
      </c>
      <c r="E923" s="184">
        <v>8.43</v>
      </c>
      <c r="F923" s="34">
        <f t="shared" si="286"/>
        <v>3000</v>
      </c>
      <c r="G923" s="33">
        <f t="shared" si="287"/>
        <v>0</v>
      </c>
      <c r="H923" s="20"/>
      <c r="I923" s="20"/>
      <c r="J923" s="20"/>
      <c r="K923" s="20"/>
      <c r="L923" s="20"/>
      <c r="M923" s="20"/>
      <c r="N923" s="20"/>
      <c r="O923" s="20"/>
      <c r="P923" s="20"/>
      <c r="Q923" s="20"/>
      <c r="R923" s="20"/>
      <c r="S923" s="20"/>
      <c r="T923" s="20"/>
      <c r="U923" s="69" t="s">
        <v>2</v>
      </c>
      <c r="V923" s="66">
        <f t="shared" si="288"/>
        <v>0</v>
      </c>
      <c r="W923" s="66">
        <f t="shared" si="289"/>
        <v>25290</v>
      </c>
    </row>
    <row r="924" spans="1:23" s="47" customFormat="1" ht="14.25" customHeight="1">
      <c r="A924" s="103" t="s">
        <v>686</v>
      </c>
      <c r="B924" s="211"/>
      <c r="C924" s="211"/>
      <c r="D924" s="211"/>
      <c r="E924" s="110"/>
      <c r="F924" s="110"/>
      <c r="G924" s="110"/>
      <c r="H924" s="110"/>
      <c r="I924" s="110"/>
      <c r="J924" s="110"/>
      <c r="K924" s="110"/>
      <c r="L924" s="110"/>
      <c r="M924" s="110"/>
      <c r="N924" s="110"/>
      <c r="O924" s="110"/>
      <c r="P924" s="110"/>
      <c r="Q924" s="110"/>
      <c r="R924" s="110"/>
      <c r="S924" s="110"/>
      <c r="T924" s="110"/>
      <c r="U924" s="110"/>
      <c r="V924" s="110"/>
      <c r="W924" s="77"/>
    </row>
    <row r="925" spans="1:23" s="47" customFormat="1" ht="15" customHeight="1">
      <c r="A925" s="204">
        <v>6</v>
      </c>
      <c r="B925" s="209" t="s">
        <v>1928</v>
      </c>
      <c r="C925" s="49">
        <v>1000</v>
      </c>
      <c r="D925" s="203" t="s">
        <v>691</v>
      </c>
      <c r="E925" s="184">
        <v>88.33</v>
      </c>
      <c r="F925" s="34">
        <f t="shared" ref="F925" si="290">C925-G925</f>
        <v>1000</v>
      </c>
      <c r="G925" s="33">
        <f t="shared" ref="G925" si="291">SUM( H925:T925)</f>
        <v>0</v>
      </c>
      <c r="H925" s="20"/>
      <c r="I925" s="20"/>
      <c r="J925" s="20"/>
      <c r="K925" s="20"/>
      <c r="L925" s="20"/>
      <c r="M925" s="20"/>
      <c r="N925" s="20"/>
      <c r="O925" s="20"/>
      <c r="P925" s="20"/>
      <c r="Q925" s="20"/>
      <c r="R925" s="20"/>
      <c r="S925" s="20"/>
      <c r="T925" s="20"/>
      <c r="U925" s="69" t="s">
        <v>2</v>
      </c>
      <c r="V925" s="66">
        <f>-E925*G925</f>
        <v>0</v>
      </c>
      <c r="W925" s="66">
        <f>E925*C925</f>
        <v>88330</v>
      </c>
    </row>
    <row r="926" spans="1:23" s="46" customFormat="1" ht="15" customHeight="1">
      <c r="A926" s="346" t="s">
        <v>5</v>
      </c>
      <c r="B926" s="347"/>
      <c r="C926" s="347"/>
      <c r="D926" s="348"/>
      <c r="E926" s="80">
        <f>SUM(V920:V925)</f>
        <v>0</v>
      </c>
      <c r="F926" s="53"/>
      <c r="G926" s="53"/>
      <c r="H926" s="52"/>
      <c r="I926" s="53"/>
      <c r="J926" s="53"/>
      <c r="K926" s="53"/>
      <c r="L926" s="53"/>
      <c r="M926" s="53"/>
      <c r="N926" s="53"/>
      <c r="O926" s="53"/>
      <c r="P926" s="53"/>
      <c r="Q926" s="53"/>
      <c r="R926" s="53"/>
      <c r="S926" s="53"/>
      <c r="T926" s="53"/>
      <c r="U926" s="81"/>
      <c r="V926" s="67"/>
      <c r="W926" s="67"/>
    </row>
    <row r="927" spans="1:23" s="46" customFormat="1" ht="15" customHeight="1">
      <c r="A927" s="346" t="s">
        <v>6</v>
      </c>
      <c r="B927" s="347"/>
      <c r="C927" s="347"/>
      <c r="D927" s="348"/>
      <c r="E927" s="80">
        <f>E928-E926</f>
        <v>202870</v>
      </c>
      <c r="F927" s="53"/>
      <c r="G927" s="53"/>
      <c r="H927" s="52"/>
      <c r="I927" s="53"/>
      <c r="J927" s="53"/>
      <c r="K927" s="53"/>
      <c r="L927" s="53"/>
      <c r="M927" s="53"/>
      <c r="N927" s="53"/>
      <c r="O927" s="53"/>
      <c r="P927" s="53"/>
      <c r="Q927" s="53"/>
      <c r="R927" s="53"/>
      <c r="S927" s="53"/>
      <c r="T927" s="53"/>
      <c r="U927" s="53"/>
      <c r="V927" s="67"/>
      <c r="W927" s="67"/>
    </row>
    <row r="928" spans="1:23" s="46" customFormat="1" ht="15" customHeight="1">
      <c r="A928" s="346" t="s">
        <v>7</v>
      </c>
      <c r="B928" s="347"/>
      <c r="C928" s="347"/>
      <c r="D928" s="348"/>
      <c r="E928" s="80">
        <f>SUM(W920:W925)</f>
        <v>202870</v>
      </c>
      <c r="F928" s="53"/>
      <c r="G928" s="53"/>
      <c r="H928" s="52"/>
      <c r="I928" s="53"/>
      <c r="J928" s="53"/>
      <c r="K928" s="53"/>
      <c r="L928" s="53"/>
      <c r="M928" s="53"/>
      <c r="N928" s="53"/>
      <c r="O928" s="53"/>
      <c r="P928" s="53"/>
      <c r="Q928" s="53"/>
      <c r="R928" s="53"/>
      <c r="S928" s="53"/>
      <c r="T928" s="53"/>
      <c r="U928" s="53"/>
      <c r="V928" s="67"/>
      <c r="W928" s="67"/>
    </row>
    <row r="929" spans="1:23" s="47" customFormat="1" ht="15" customHeight="1">
      <c r="A929" s="7"/>
      <c r="B929" s="24"/>
      <c r="C929" s="21"/>
      <c r="D929" s="54"/>
      <c r="E929" s="35"/>
      <c r="F929" s="21"/>
      <c r="G929" s="21"/>
      <c r="H929" s="21"/>
      <c r="I929" s="21"/>
      <c r="J929" s="21"/>
      <c r="K929" s="21"/>
      <c r="L929" s="21"/>
      <c r="M929" s="21"/>
      <c r="N929" s="21"/>
      <c r="O929" s="21"/>
      <c r="P929" s="21"/>
      <c r="Q929" s="21"/>
      <c r="R929" s="21"/>
      <c r="S929" s="21"/>
      <c r="T929" s="21"/>
      <c r="U929" s="41"/>
      <c r="V929" s="55"/>
      <c r="W929" s="55"/>
    </row>
    <row r="930" spans="1:23" customFormat="1" ht="15" customHeight="1">
      <c r="A930" s="344" t="s">
        <v>1</v>
      </c>
      <c r="B930" s="344"/>
      <c r="C930" s="344"/>
      <c r="D930" s="68" t="s">
        <v>692</v>
      </c>
      <c r="E930" s="61" t="s">
        <v>2</v>
      </c>
      <c r="F930" s="78" t="s">
        <v>693</v>
      </c>
      <c r="G930" s="79"/>
      <c r="H930" s="79"/>
      <c r="I930" s="79"/>
      <c r="J930" s="79"/>
      <c r="K930" s="79"/>
      <c r="L930" s="79"/>
      <c r="M930" s="79"/>
      <c r="N930" s="79"/>
      <c r="O930" s="79"/>
      <c r="P930" s="79"/>
      <c r="Q930" s="79"/>
      <c r="R930" s="79"/>
      <c r="S930" s="79"/>
      <c r="T930" s="79"/>
      <c r="U930" s="79"/>
      <c r="V930" s="113"/>
      <c r="W930" s="114"/>
    </row>
    <row r="931" spans="1:23" customFormat="1" ht="15" customHeight="1">
      <c r="A931" s="345" t="s">
        <v>4</v>
      </c>
      <c r="B931" s="345"/>
      <c r="C931" s="345"/>
      <c r="D931" s="201">
        <v>43329</v>
      </c>
      <c r="E931" s="65" t="s">
        <v>3</v>
      </c>
      <c r="F931" s="78" t="s">
        <v>694</v>
      </c>
      <c r="G931" s="79"/>
      <c r="H931" s="79"/>
      <c r="I931" s="79"/>
      <c r="J931" s="79"/>
      <c r="K931" s="79"/>
      <c r="L931" s="79"/>
      <c r="M931" s="79"/>
      <c r="N931" s="79"/>
      <c r="O931" s="79"/>
      <c r="P931" s="79"/>
      <c r="Q931" s="79"/>
      <c r="R931" s="79"/>
      <c r="S931" s="79"/>
      <c r="T931" s="79"/>
      <c r="U931" s="79"/>
      <c r="V931" s="113"/>
      <c r="W931" s="114"/>
    </row>
    <row r="932" spans="1:23" customFormat="1" ht="15" customHeight="1">
      <c r="A932" s="103" t="s">
        <v>695</v>
      </c>
      <c r="B932" s="208"/>
      <c r="C932" s="208"/>
      <c r="D932" s="208"/>
      <c r="E932" s="205">
        <f>SUM(W933:W936)</f>
        <v>5116.8499999999995</v>
      </c>
      <c r="F932" s="199"/>
      <c r="G932" s="199"/>
      <c r="H932" s="110"/>
      <c r="I932" s="110"/>
      <c r="J932" s="110"/>
      <c r="K932" s="110"/>
      <c r="L932" s="110"/>
      <c r="M932" s="110"/>
      <c r="N932" s="110"/>
      <c r="O932" s="110"/>
      <c r="P932" s="110"/>
      <c r="Q932" s="110"/>
      <c r="R932" s="110"/>
      <c r="S932" s="110"/>
      <c r="T932" s="110"/>
      <c r="U932" s="110"/>
      <c r="V932" s="110"/>
      <c r="W932" s="77"/>
    </row>
    <row r="933" spans="1:23" customFormat="1" ht="15" customHeight="1">
      <c r="A933" s="204">
        <v>5</v>
      </c>
      <c r="B933" s="209" t="s">
        <v>702</v>
      </c>
      <c r="C933" s="142">
        <v>20</v>
      </c>
      <c r="D933" s="210" t="s">
        <v>696</v>
      </c>
      <c r="E933" s="206">
        <v>141.38999999999999</v>
      </c>
      <c r="F933" s="34">
        <f t="shared" ref="F933:F934" si="292">C933-G933</f>
        <v>0</v>
      </c>
      <c r="G933" s="33">
        <f t="shared" ref="G933:G934" si="293">SUM( H933:T933)</f>
        <v>20</v>
      </c>
      <c r="H933" s="116">
        <v>20</v>
      </c>
      <c r="I933" s="116"/>
      <c r="J933" s="116"/>
      <c r="K933" s="116"/>
      <c r="L933" s="116"/>
      <c r="M933" s="116"/>
      <c r="N933" s="116"/>
      <c r="O933" s="116"/>
      <c r="P933" s="116"/>
      <c r="Q933" s="116"/>
      <c r="R933" s="116"/>
      <c r="S933" s="116"/>
      <c r="T933" s="116"/>
      <c r="U933" s="69" t="s">
        <v>698</v>
      </c>
      <c r="V933" s="113">
        <f>E933*G933</f>
        <v>2827.7999999999997</v>
      </c>
      <c r="W933" s="113">
        <f>E933*C933</f>
        <v>2827.7999999999997</v>
      </c>
    </row>
    <row r="934" spans="1:23" customFormat="1" ht="15" customHeight="1">
      <c r="A934" s="204">
        <v>6</v>
      </c>
      <c r="B934" s="209" t="s">
        <v>702</v>
      </c>
      <c r="C934" s="142">
        <v>5</v>
      </c>
      <c r="D934" s="210" t="s">
        <v>697</v>
      </c>
      <c r="E934" s="206">
        <v>385.81</v>
      </c>
      <c r="F934" s="34">
        <f t="shared" si="292"/>
        <v>0</v>
      </c>
      <c r="G934" s="33">
        <f t="shared" si="293"/>
        <v>5</v>
      </c>
      <c r="H934" s="116">
        <v>5</v>
      </c>
      <c r="I934" s="116"/>
      <c r="J934" s="116"/>
      <c r="K934" s="116"/>
      <c r="L934" s="116"/>
      <c r="M934" s="116"/>
      <c r="N934" s="116"/>
      <c r="O934" s="116"/>
      <c r="P934" s="116"/>
      <c r="Q934" s="116"/>
      <c r="R934" s="116"/>
      <c r="S934" s="116"/>
      <c r="T934" s="116"/>
      <c r="U934" s="69" t="s">
        <v>698</v>
      </c>
      <c r="V934" s="113">
        <f t="shared" ref="V934:V941" si="294">E934*G934</f>
        <v>1929.05</v>
      </c>
      <c r="W934" s="113">
        <f t="shared" ref="W934:W936" si="295">E934*C934</f>
        <v>1929.05</v>
      </c>
    </row>
    <row r="935" spans="1:23" customFormat="1" ht="15" customHeight="1">
      <c r="A935" s="103" t="s">
        <v>699</v>
      </c>
      <c r="B935" s="211"/>
      <c r="C935" s="211"/>
      <c r="D935" s="211"/>
      <c r="E935" s="207">
        <f>SUM(W936:W942)</f>
        <v>15846.5</v>
      </c>
      <c r="F935" s="199"/>
      <c r="G935" s="199"/>
      <c r="H935" s="110"/>
      <c r="I935" s="110"/>
      <c r="J935" s="110"/>
      <c r="K935" s="110"/>
      <c r="L935" s="110"/>
      <c r="M935" s="110"/>
      <c r="N935" s="110"/>
      <c r="O935" s="110"/>
      <c r="P935" s="110"/>
      <c r="Q935" s="110"/>
      <c r="R935" s="110"/>
      <c r="S935" s="110"/>
      <c r="T935" s="110"/>
      <c r="U935" s="110"/>
      <c r="V935" s="113"/>
      <c r="W935" s="77"/>
    </row>
    <row r="936" spans="1:23" customFormat="1" ht="15" customHeight="1">
      <c r="A936" s="204">
        <v>4</v>
      </c>
      <c r="B936" s="209" t="s">
        <v>702</v>
      </c>
      <c r="C936" s="142">
        <v>50</v>
      </c>
      <c r="D936" s="212" t="s">
        <v>700</v>
      </c>
      <c r="E936" s="206">
        <v>7.2</v>
      </c>
      <c r="F936" s="34">
        <f t="shared" ref="F936" si="296">C936-G936</f>
        <v>0</v>
      </c>
      <c r="G936" s="33">
        <f t="shared" ref="G936" si="297">SUM( H936:T936)</f>
        <v>50</v>
      </c>
      <c r="H936" s="116">
        <v>50</v>
      </c>
      <c r="I936" s="116"/>
      <c r="J936" s="116"/>
      <c r="K936" s="116"/>
      <c r="L936" s="116"/>
      <c r="M936" s="116"/>
      <c r="N936" s="116"/>
      <c r="O936" s="116"/>
      <c r="P936" s="116"/>
      <c r="Q936" s="116"/>
      <c r="R936" s="116"/>
      <c r="S936" s="116"/>
      <c r="T936" s="116"/>
      <c r="U936" s="69" t="s">
        <v>701</v>
      </c>
      <c r="V936" s="113">
        <f t="shared" si="294"/>
        <v>360</v>
      </c>
      <c r="W936" s="113">
        <f t="shared" si="295"/>
        <v>360</v>
      </c>
    </row>
    <row r="937" spans="1:23" customFormat="1" ht="15" customHeight="1">
      <c r="A937" s="103" t="s">
        <v>709</v>
      </c>
      <c r="B937" s="211"/>
      <c r="C937" s="211"/>
      <c r="D937" s="211"/>
      <c r="E937" s="207">
        <f>SUM(W938:W938)</f>
        <v>2076</v>
      </c>
      <c r="F937" s="199"/>
      <c r="G937" s="199"/>
      <c r="H937" s="110"/>
      <c r="I937" s="110"/>
      <c r="J937" s="110"/>
      <c r="K937" s="110"/>
      <c r="L937" s="110"/>
      <c r="M937" s="110"/>
      <c r="N937" s="110"/>
      <c r="O937" s="110"/>
      <c r="P937" s="110"/>
      <c r="Q937" s="110"/>
      <c r="R937" s="110"/>
      <c r="S937" s="110"/>
      <c r="T937" s="110"/>
      <c r="U937" s="110"/>
      <c r="V937" s="113"/>
      <c r="W937" s="77"/>
    </row>
    <row r="938" spans="1:23" customFormat="1" ht="15" customHeight="1">
      <c r="A938" s="204">
        <v>3</v>
      </c>
      <c r="B938" s="209" t="s">
        <v>702</v>
      </c>
      <c r="C938" s="142">
        <v>400</v>
      </c>
      <c r="D938" s="212" t="s">
        <v>703</v>
      </c>
      <c r="E938" s="206">
        <v>5.19</v>
      </c>
      <c r="F938" s="34">
        <f t="shared" ref="F938" si="298">C938-G938</f>
        <v>0</v>
      </c>
      <c r="G938" s="33">
        <f t="shared" ref="G938" si="299">SUM( H938:T938)</f>
        <v>400</v>
      </c>
      <c r="H938" s="116">
        <v>400</v>
      </c>
      <c r="I938" s="116"/>
      <c r="J938" s="116"/>
      <c r="K938" s="116"/>
      <c r="L938" s="116"/>
      <c r="M938" s="116"/>
      <c r="N938" s="116"/>
      <c r="O938" s="116"/>
      <c r="P938" s="116"/>
      <c r="Q938" s="116"/>
      <c r="R938" s="116"/>
      <c r="S938" s="116"/>
      <c r="T938" s="116"/>
      <c r="U938" s="69" t="s">
        <v>704</v>
      </c>
      <c r="V938" s="113">
        <f t="shared" si="294"/>
        <v>2076</v>
      </c>
      <c r="W938" s="113">
        <f t="shared" ref="W938" si="300">E938*C938</f>
        <v>2076</v>
      </c>
    </row>
    <row r="939" spans="1:23" customFormat="1" ht="15" customHeight="1">
      <c r="A939" s="103" t="s">
        <v>44</v>
      </c>
      <c r="B939" s="211"/>
      <c r="C939" s="211"/>
      <c r="D939" s="211"/>
      <c r="E939" s="207">
        <f>SUM(W940:W941)</f>
        <v>13410.5</v>
      </c>
      <c r="F939" s="110"/>
      <c r="G939" s="110"/>
      <c r="H939" s="110"/>
      <c r="I939" s="110"/>
      <c r="J939" s="110"/>
      <c r="K939" s="110"/>
      <c r="L939" s="110"/>
      <c r="M939" s="110"/>
      <c r="N939" s="110"/>
      <c r="O939" s="110"/>
      <c r="P939" s="110"/>
      <c r="Q939" s="110"/>
      <c r="R939" s="110"/>
      <c r="S939" s="110"/>
      <c r="T939" s="110"/>
      <c r="U939" s="110"/>
      <c r="V939" s="113"/>
      <c r="W939" s="77"/>
    </row>
    <row r="940" spans="1:23" customFormat="1" ht="15" customHeight="1">
      <c r="A940" s="204">
        <v>1</v>
      </c>
      <c r="B940" s="209" t="s">
        <v>707</v>
      </c>
      <c r="C940" s="49">
        <v>50</v>
      </c>
      <c r="D940" s="144" t="s">
        <v>705</v>
      </c>
      <c r="E940" s="206">
        <v>127.51</v>
      </c>
      <c r="F940" s="34">
        <f t="shared" ref="F940:F941" si="301">C940-G940</f>
        <v>0</v>
      </c>
      <c r="G940" s="33">
        <f t="shared" ref="G940:G941" si="302">SUM( H940:T940)</f>
        <v>50</v>
      </c>
      <c r="H940" s="116">
        <v>50</v>
      </c>
      <c r="I940" s="116"/>
      <c r="J940" s="116"/>
      <c r="K940" s="116"/>
      <c r="L940" s="116"/>
      <c r="M940" s="116"/>
      <c r="N940" s="116"/>
      <c r="O940" s="116"/>
      <c r="P940" s="116"/>
      <c r="Q940" s="116"/>
      <c r="R940" s="116"/>
      <c r="S940" s="116"/>
      <c r="T940" s="116"/>
      <c r="U940" s="69" t="s">
        <v>2</v>
      </c>
      <c r="V940" s="113">
        <f t="shared" si="294"/>
        <v>6375.5</v>
      </c>
      <c r="W940" s="113">
        <f>E940*C940</f>
        <v>6375.5</v>
      </c>
    </row>
    <row r="941" spans="1:23" customFormat="1" ht="15" customHeight="1">
      <c r="A941" s="204">
        <v>2</v>
      </c>
      <c r="B941" s="209" t="s">
        <v>708</v>
      </c>
      <c r="C941" s="49">
        <v>50</v>
      </c>
      <c r="D941" s="144" t="s">
        <v>706</v>
      </c>
      <c r="E941" s="206">
        <v>140.69999999999999</v>
      </c>
      <c r="F941" s="34">
        <f t="shared" si="301"/>
        <v>0</v>
      </c>
      <c r="G941" s="33">
        <f t="shared" si="302"/>
        <v>50</v>
      </c>
      <c r="H941" s="116">
        <v>50</v>
      </c>
      <c r="I941" s="116"/>
      <c r="J941" s="116"/>
      <c r="K941" s="116"/>
      <c r="L941" s="116"/>
      <c r="M941" s="116"/>
      <c r="N941" s="116"/>
      <c r="O941" s="116"/>
      <c r="P941" s="116"/>
      <c r="Q941" s="116"/>
      <c r="R941" s="116"/>
      <c r="S941" s="116"/>
      <c r="T941" s="116"/>
      <c r="U941" s="69" t="s">
        <v>2</v>
      </c>
      <c r="V941" s="113">
        <f t="shared" si="294"/>
        <v>7034.9999999999991</v>
      </c>
      <c r="W941" s="113">
        <f>E941*C941</f>
        <v>7034.9999999999991</v>
      </c>
    </row>
    <row r="942" spans="1:23" customFormat="1" ht="15" customHeight="1">
      <c r="A942" s="346" t="s">
        <v>5</v>
      </c>
      <c r="B942" s="350"/>
      <c r="C942" s="350"/>
      <c r="D942" s="351"/>
      <c r="E942" s="202">
        <f>SUM(V933:V941)</f>
        <v>20603.349999999999</v>
      </c>
      <c r="F942" s="53"/>
      <c r="G942" s="53"/>
      <c r="H942" s="117"/>
      <c r="I942" s="53"/>
      <c r="J942" s="53"/>
      <c r="K942" s="53"/>
      <c r="L942" s="53"/>
      <c r="M942" s="53"/>
      <c r="N942" s="53"/>
      <c r="O942" s="53"/>
      <c r="P942" s="53"/>
      <c r="Q942" s="53"/>
      <c r="R942" s="53"/>
      <c r="S942" s="53"/>
      <c r="T942" s="53"/>
      <c r="U942" s="81"/>
      <c r="V942" s="118"/>
      <c r="W942" s="118"/>
    </row>
    <row r="943" spans="1:23" customFormat="1" ht="15" customHeight="1">
      <c r="A943" s="346" t="s">
        <v>6</v>
      </c>
      <c r="B943" s="347"/>
      <c r="C943" s="347"/>
      <c r="D943" s="348"/>
      <c r="E943" s="202">
        <f>E944-E942</f>
        <v>0</v>
      </c>
      <c r="F943" s="53"/>
      <c r="G943" s="53"/>
      <c r="H943" s="117"/>
      <c r="I943" s="53"/>
      <c r="J943" s="53"/>
      <c r="K943" s="53"/>
      <c r="L943" s="53"/>
      <c r="M943" s="53"/>
      <c r="N943" s="53"/>
      <c r="O943" s="53"/>
      <c r="P943" s="53"/>
      <c r="Q943" s="53"/>
      <c r="R943" s="53"/>
      <c r="S943" s="53"/>
      <c r="T943" s="53"/>
      <c r="U943" s="53"/>
      <c r="V943" s="118"/>
      <c r="W943" s="118"/>
    </row>
    <row r="944" spans="1:23" customFormat="1" ht="15" customHeight="1">
      <c r="A944" s="346" t="s">
        <v>7</v>
      </c>
      <c r="B944" s="347"/>
      <c r="C944" s="347"/>
      <c r="D944" s="348"/>
      <c r="E944" s="202">
        <f>SUM(W933:W941)</f>
        <v>20603.349999999999</v>
      </c>
      <c r="F944" s="53"/>
      <c r="G944" s="53"/>
      <c r="H944" s="117"/>
      <c r="I944" s="53"/>
      <c r="J944" s="53"/>
      <c r="K944" s="53"/>
      <c r="L944" s="53"/>
      <c r="M944" s="53"/>
      <c r="N944" s="53"/>
      <c r="O944" s="53"/>
      <c r="P944" s="53"/>
      <c r="Q944" s="53"/>
      <c r="R944" s="53"/>
      <c r="S944" s="53"/>
      <c r="T944" s="53"/>
      <c r="U944" s="53"/>
      <c r="V944" s="118"/>
      <c r="W944" s="118"/>
    </row>
    <row r="945" spans="1:23" s="47" customFormat="1" ht="14.25" customHeight="1">
      <c r="A945" s="7"/>
      <c r="B945" s="24"/>
      <c r="C945" s="21"/>
      <c r="D945" s="54"/>
      <c r="E945" s="35"/>
      <c r="F945" s="21"/>
      <c r="G945" s="21"/>
      <c r="H945" s="21"/>
      <c r="I945" s="21"/>
      <c r="J945" s="21"/>
      <c r="K945" s="21"/>
      <c r="L945" s="21"/>
      <c r="M945" s="21"/>
      <c r="N945" s="21"/>
      <c r="O945" s="21"/>
      <c r="P945" s="21"/>
      <c r="Q945" s="21"/>
      <c r="R945" s="21"/>
      <c r="S945" s="21"/>
      <c r="T945" s="21"/>
      <c r="U945" s="41"/>
      <c r="V945" s="55"/>
      <c r="W945" s="55"/>
    </row>
    <row r="946" spans="1:23" customFormat="1" ht="15" customHeight="1">
      <c r="A946" s="344" t="s">
        <v>1</v>
      </c>
      <c r="B946" s="344"/>
      <c r="C946" s="344"/>
      <c r="D946" s="68" t="s">
        <v>1056</v>
      </c>
      <c r="E946" s="61" t="s">
        <v>2</v>
      </c>
      <c r="F946" s="78" t="s">
        <v>1057</v>
      </c>
      <c r="G946" s="79"/>
      <c r="H946" s="79"/>
      <c r="I946" s="79"/>
      <c r="J946" s="79"/>
      <c r="K946" s="79"/>
      <c r="L946" s="79"/>
      <c r="M946" s="79"/>
      <c r="N946" s="79"/>
      <c r="O946" s="79"/>
      <c r="P946" s="79"/>
      <c r="Q946" s="79"/>
      <c r="R946" s="79"/>
      <c r="S946" s="79"/>
      <c r="T946" s="79"/>
      <c r="U946" s="79"/>
      <c r="V946" s="113"/>
      <c r="W946" s="114"/>
    </row>
    <row r="947" spans="1:23" customFormat="1" ht="15" customHeight="1">
      <c r="A947" s="345" t="s">
        <v>4</v>
      </c>
      <c r="B947" s="345"/>
      <c r="C947" s="345"/>
      <c r="D947" s="252">
        <v>43361</v>
      </c>
      <c r="E947" s="65" t="s">
        <v>3</v>
      </c>
      <c r="F947" s="78" t="s">
        <v>1058</v>
      </c>
      <c r="G947" s="79"/>
      <c r="H947" s="79"/>
      <c r="I947" s="79"/>
      <c r="J947" s="79"/>
      <c r="K947" s="79"/>
      <c r="L947" s="79"/>
      <c r="M947" s="79"/>
      <c r="N947" s="79"/>
      <c r="O947" s="79"/>
      <c r="P947" s="79"/>
      <c r="Q947" s="79"/>
      <c r="R947" s="79"/>
      <c r="S947" s="79"/>
      <c r="T947" s="79"/>
      <c r="U947" s="79"/>
      <c r="V947" s="113"/>
      <c r="W947" s="114"/>
    </row>
    <row r="948" spans="1:23" customFormat="1" ht="15" customHeight="1">
      <c r="A948" s="211" t="s">
        <v>1059</v>
      </c>
      <c r="B948" s="211"/>
      <c r="C948" s="211"/>
      <c r="D948" s="211"/>
      <c r="E948" s="265">
        <f>SUM(W949:W949)</f>
        <v>299527.5</v>
      </c>
      <c r="F948" s="262"/>
      <c r="G948" s="199"/>
      <c r="H948" s="110"/>
      <c r="I948" s="110"/>
      <c r="J948" s="110"/>
      <c r="K948" s="110"/>
      <c r="L948" s="110"/>
      <c r="M948" s="110"/>
      <c r="N948" s="110"/>
      <c r="O948" s="110"/>
      <c r="P948" s="110"/>
      <c r="Q948" s="110"/>
      <c r="R948" s="110"/>
      <c r="S948" s="110"/>
      <c r="T948" s="110"/>
      <c r="U948" s="110"/>
      <c r="V948" s="110"/>
      <c r="W948" s="77"/>
    </row>
    <row r="949" spans="1:23" customFormat="1" ht="15" customHeight="1">
      <c r="A949" s="48">
        <v>1</v>
      </c>
      <c r="B949" s="209" t="s">
        <v>1057</v>
      </c>
      <c r="C949" s="142">
        <v>150</v>
      </c>
      <c r="D949" s="253" t="s">
        <v>1049</v>
      </c>
      <c r="E949" s="255">
        <v>1996.85</v>
      </c>
      <c r="F949" s="263">
        <f t="shared" ref="F949" si="303">C949-G949</f>
        <v>0</v>
      </c>
      <c r="G949" s="33">
        <f>SUM( H949:T949)</f>
        <v>150</v>
      </c>
      <c r="H949" s="116">
        <v>150</v>
      </c>
      <c r="I949" s="116"/>
      <c r="J949" s="116"/>
      <c r="K949" s="116"/>
      <c r="L949" s="116"/>
      <c r="M949" s="116"/>
      <c r="N949" s="116"/>
      <c r="O949" s="116"/>
      <c r="P949" s="116"/>
      <c r="Q949" s="116"/>
      <c r="R949" s="116"/>
      <c r="S949" s="116"/>
      <c r="T949" s="116"/>
      <c r="U949" s="69" t="s">
        <v>2</v>
      </c>
      <c r="V949" s="113">
        <f>E949*G949</f>
        <v>299527.5</v>
      </c>
      <c r="W949" s="113">
        <f>E949*C949</f>
        <v>299527.5</v>
      </c>
    </row>
    <row r="950" spans="1:23" customFormat="1" ht="15" customHeight="1">
      <c r="A950" s="211" t="s">
        <v>1060</v>
      </c>
      <c r="B950" s="211"/>
      <c r="C950" s="211"/>
      <c r="D950" s="211"/>
      <c r="E950" s="266">
        <f>SUM(W951:W951)</f>
        <v>37699</v>
      </c>
      <c r="F950" s="262"/>
      <c r="G950" s="110"/>
      <c r="H950" s="110"/>
      <c r="I950" s="110"/>
      <c r="J950" s="110"/>
      <c r="K950" s="110"/>
      <c r="L950" s="110"/>
      <c r="M950" s="110"/>
      <c r="N950" s="110"/>
      <c r="O950" s="110"/>
      <c r="P950" s="110"/>
      <c r="Q950" s="110"/>
      <c r="R950" s="110"/>
      <c r="S950" s="110"/>
      <c r="T950" s="110"/>
      <c r="U950" s="110"/>
      <c r="V950" s="110"/>
      <c r="W950" s="77"/>
    </row>
    <row r="951" spans="1:23" customFormat="1" ht="15" customHeight="1">
      <c r="A951" s="48">
        <v>4</v>
      </c>
      <c r="B951" s="209" t="s">
        <v>1057</v>
      </c>
      <c r="C951" s="142">
        <v>100</v>
      </c>
      <c r="D951" s="267" t="s">
        <v>1052</v>
      </c>
      <c r="E951" s="255">
        <v>376.99</v>
      </c>
      <c r="F951" s="263">
        <f t="shared" ref="F951" si="304">C951-G951</f>
        <v>89</v>
      </c>
      <c r="G951" s="33">
        <f t="shared" ref="G951:G959" si="305">SUM( H951:T951)</f>
        <v>11</v>
      </c>
      <c r="H951" s="116">
        <v>11</v>
      </c>
      <c r="I951" s="116"/>
      <c r="J951" s="116"/>
      <c r="K951" s="116"/>
      <c r="L951" s="116"/>
      <c r="M951" s="116"/>
      <c r="N951" s="116"/>
      <c r="O951" s="116"/>
      <c r="P951" s="116"/>
      <c r="Q951" s="116"/>
      <c r="R951" s="116"/>
      <c r="S951" s="116"/>
      <c r="T951" s="116"/>
      <c r="U951" s="69" t="s">
        <v>2</v>
      </c>
      <c r="V951" s="113">
        <f t="shared" ref="V951" si="306">E951*G951</f>
        <v>4146.8900000000003</v>
      </c>
      <c r="W951" s="113">
        <f t="shared" ref="W951" si="307">E951*C951</f>
        <v>37699</v>
      </c>
    </row>
    <row r="952" spans="1:23" customFormat="1" ht="15" customHeight="1">
      <c r="A952" s="211" t="s">
        <v>1061</v>
      </c>
      <c r="B952" s="211"/>
      <c r="C952" s="211"/>
      <c r="D952" s="211"/>
      <c r="E952" s="266">
        <f>SUM(W953:W954)</f>
        <v>17723.5</v>
      </c>
      <c r="F952" s="262"/>
      <c r="G952" s="110"/>
      <c r="H952" s="110"/>
      <c r="I952" s="110"/>
      <c r="J952" s="110"/>
      <c r="K952" s="110"/>
      <c r="L952" s="110"/>
      <c r="M952" s="110"/>
      <c r="N952" s="110"/>
      <c r="O952" s="110"/>
      <c r="P952" s="110"/>
      <c r="Q952" s="110"/>
      <c r="R952" s="110"/>
      <c r="S952" s="110"/>
      <c r="T952" s="110"/>
      <c r="U952" s="110"/>
      <c r="V952" s="110"/>
      <c r="W952" s="77"/>
    </row>
    <row r="953" spans="1:23" customFormat="1" ht="15" customHeight="1">
      <c r="A953" s="48">
        <v>2</v>
      </c>
      <c r="B953" s="209" t="s">
        <v>1057</v>
      </c>
      <c r="C953" s="142">
        <v>50</v>
      </c>
      <c r="D953" s="267" t="s">
        <v>1050</v>
      </c>
      <c r="E953" s="255">
        <v>137.72</v>
      </c>
      <c r="F953" s="263">
        <f t="shared" ref="F953:F954" si="308">C953-G953</f>
        <v>37</v>
      </c>
      <c r="G953" s="33">
        <f t="shared" si="305"/>
        <v>13</v>
      </c>
      <c r="H953" s="116">
        <v>13</v>
      </c>
      <c r="I953" s="116"/>
      <c r="J953" s="116"/>
      <c r="K953" s="116"/>
      <c r="L953" s="116"/>
      <c r="M953" s="116"/>
      <c r="N953" s="116"/>
      <c r="O953" s="116"/>
      <c r="P953" s="116"/>
      <c r="Q953" s="116"/>
      <c r="R953" s="116"/>
      <c r="S953" s="116"/>
      <c r="T953" s="116"/>
      <c r="U953" s="69" t="s">
        <v>2</v>
      </c>
      <c r="V953" s="113">
        <f t="shared" ref="V953:V957" si="309">E953*G953</f>
        <v>1790.36</v>
      </c>
      <c r="W953" s="113">
        <f t="shared" ref="W953:W957" si="310">E953*C953</f>
        <v>6886</v>
      </c>
    </row>
    <row r="954" spans="1:23" customFormat="1" ht="15" customHeight="1">
      <c r="A954" s="48">
        <v>3</v>
      </c>
      <c r="B954" s="209" t="s">
        <v>1057</v>
      </c>
      <c r="C954" s="142">
        <v>50</v>
      </c>
      <c r="D954" s="267" t="s">
        <v>1051</v>
      </c>
      <c r="E954" s="255">
        <v>216.75</v>
      </c>
      <c r="F954" s="263">
        <f t="shared" si="308"/>
        <v>41</v>
      </c>
      <c r="G954" s="33">
        <f t="shared" si="305"/>
        <v>9</v>
      </c>
      <c r="H954" s="116">
        <v>9</v>
      </c>
      <c r="I954" s="116"/>
      <c r="J954" s="116"/>
      <c r="K954" s="116"/>
      <c r="L954" s="116"/>
      <c r="M954" s="116"/>
      <c r="N954" s="116"/>
      <c r="O954" s="116"/>
      <c r="P954" s="116"/>
      <c r="Q954" s="116"/>
      <c r="R954" s="116"/>
      <c r="S954" s="116"/>
      <c r="T954" s="116"/>
      <c r="U954" s="69" t="s">
        <v>2</v>
      </c>
      <c r="V954" s="113">
        <f t="shared" si="309"/>
        <v>1950.75</v>
      </c>
      <c r="W954" s="113">
        <f t="shared" si="310"/>
        <v>10837.5</v>
      </c>
    </row>
    <row r="955" spans="1:23" customFormat="1" ht="15" customHeight="1">
      <c r="A955" s="211" t="s">
        <v>1062</v>
      </c>
      <c r="B955" s="211"/>
      <c r="C955" s="211"/>
      <c r="D955" s="211"/>
      <c r="E955" s="266">
        <f>SUM(W956:W957)</f>
        <v>72750</v>
      </c>
      <c r="F955" s="110"/>
      <c r="G955" s="311"/>
      <c r="H955" s="110"/>
      <c r="I955" s="110"/>
      <c r="J955" s="110"/>
      <c r="K955" s="110"/>
      <c r="L955" s="110"/>
      <c r="M955" s="110"/>
      <c r="N955" s="110"/>
      <c r="O955" s="110"/>
      <c r="P955" s="110"/>
      <c r="Q955" s="110"/>
      <c r="R955" s="110"/>
      <c r="S955" s="110"/>
      <c r="T955" s="110"/>
      <c r="U955" s="110"/>
      <c r="V955" s="113"/>
      <c r="W955" s="113"/>
    </row>
    <row r="956" spans="1:23" customFormat="1" ht="15" customHeight="1">
      <c r="A956" s="48">
        <v>5</v>
      </c>
      <c r="B956" s="209" t="s">
        <v>1057</v>
      </c>
      <c r="C956" s="142">
        <v>50</v>
      </c>
      <c r="D956" s="267" t="s">
        <v>1053</v>
      </c>
      <c r="E956" s="255">
        <v>640</v>
      </c>
      <c r="F956" s="263">
        <f>C956-G956</f>
        <v>49</v>
      </c>
      <c r="G956" s="33">
        <f t="shared" si="305"/>
        <v>1</v>
      </c>
      <c r="H956" s="116">
        <v>1</v>
      </c>
      <c r="I956" s="116"/>
      <c r="J956" s="116"/>
      <c r="K956" s="116"/>
      <c r="L956" s="116"/>
      <c r="M956" s="116"/>
      <c r="N956" s="116"/>
      <c r="O956" s="116"/>
      <c r="P956" s="116"/>
      <c r="Q956" s="116"/>
      <c r="R956" s="116"/>
      <c r="S956" s="116"/>
      <c r="T956" s="116"/>
      <c r="U956" s="69" t="s">
        <v>2</v>
      </c>
      <c r="V956" s="113">
        <f t="shared" si="309"/>
        <v>640</v>
      </c>
      <c r="W956" s="113">
        <f t="shared" si="310"/>
        <v>32000</v>
      </c>
    </row>
    <row r="957" spans="1:23" customFormat="1" ht="15" customHeight="1">
      <c r="A957" s="48">
        <v>7</v>
      </c>
      <c r="B957" s="209" t="s">
        <v>1057</v>
      </c>
      <c r="C957" s="142">
        <v>50</v>
      </c>
      <c r="D957" s="267" t="s">
        <v>1055</v>
      </c>
      <c r="E957" s="255">
        <v>815</v>
      </c>
      <c r="F957" s="263">
        <f>C957-G957</f>
        <v>50</v>
      </c>
      <c r="G957" s="33">
        <f t="shared" si="305"/>
        <v>0</v>
      </c>
      <c r="H957" s="116"/>
      <c r="I957" s="116"/>
      <c r="J957" s="116"/>
      <c r="K957" s="116"/>
      <c r="L957" s="116"/>
      <c r="M957" s="116"/>
      <c r="N957" s="116"/>
      <c r="O957" s="116"/>
      <c r="P957" s="116"/>
      <c r="Q957" s="116"/>
      <c r="R957" s="116"/>
      <c r="S957" s="116"/>
      <c r="T957" s="116"/>
      <c r="U957" s="69" t="s">
        <v>2</v>
      </c>
      <c r="V957" s="113">
        <f t="shared" si="309"/>
        <v>0</v>
      </c>
      <c r="W957" s="113">
        <f t="shared" si="310"/>
        <v>40750</v>
      </c>
    </row>
    <row r="958" spans="1:23" customFormat="1" ht="15" customHeight="1">
      <c r="A958" s="211" t="s">
        <v>44</v>
      </c>
      <c r="B958" s="211"/>
      <c r="C958" s="211"/>
      <c r="D958" s="211"/>
      <c r="E958" s="266">
        <f>SUM(W959:W959)</f>
        <v>23420.5</v>
      </c>
      <c r="F958" s="110"/>
      <c r="G958" s="311"/>
      <c r="H958" s="110"/>
      <c r="I958" s="110"/>
      <c r="J958" s="110"/>
      <c r="K958" s="110"/>
      <c r="L958" s="110"/>
      <c r="M958" s="110"/>
      <c r="N958" s="110"/>
      <c r="O958" s="110"/>
      <c r="P958" s="110"/>
      <c r="Q958" s="110"/>
      <c r="R958" s="110"/>
      <c r="S958" s="110"/>
      <c r="T958" s="110"/>
      <c r="U958" s="110"/>
      <c r="V958" s="110"/>
      <c r="W958" s="77"/>
    </row>
    <row r="959" spans="1:23" customFormat="1" ht="15" customHeight="1">
      <c r="A959" s="48">
        <v>6</v>
      </c>
      <c r="B959" s="209" t="s">
        <v>1057</v>
      </c>
      <c r="C959" s="49">
        <v>50</v>
      </c>
      <c r="D959" s="267" t="s">
        <v>1054</v>
      </c>
      <c r="E959" s="255">
        <v>468.41</v>
      </c>
      <c r="F959" s="263">
        <f t="shared" ref="F959" si="311">C959-G959</f>
        <v>50</v>
      </c>
      <c r="G959" s="33">
        <f t="shared" si="305"/>
        <v>0</v>
      </c>
      <c r="H959" s="116"/>
      <c r="I959" s="116"/>
      <c r="J959" s="116"/>
      <c r="K959" s="116"/>
      <c r="L959" s="116"/>
      <c r="M959" s="116"/>
      <c r="N959" s="116"/>
      <c r="O959" s="116"/>
      <c r="P959" s="116"/>
      <c r="Q959" s="116"/>
      <c r="R959" s="116"/>
      <c r="S959" s="116"/>
      <c r="T959" s="116"/>
      <c r="U959" s="69" t="s">
        <v>2</v>
      </c>
      <c r="V959" s="113">
        <f>-E959*G959</f>
        <v>0</v>
      </c>
      <c r="W959" s="113">
        <f>E959*C959</f>
        <v>23420.5</v>
      </c>
    </row>
    <row r="960" spans="1:23" customFormat="1" ht="15" customHeight="1">
      <c r="A960" s="349" t="s">
        <v>5</v>
      </c>
      <c r="B960" s="350"/>
      <c r="C960" s="350"/>
      <c r="D960" s="351"/>
      <c r="E960" s="264">
        <f>SUM(V949:V959)</f>
        <v>308055.5</v>
      </c>
      <c r="F960" s="53"/>
      <c r="G960" s="53"/>
      <c r="H960" s="117"/>
      <c r="I960" s="53"/>
      <c r="J960" s="53"/>
      <c r="K960" s="53"/>
      <c r="L960" s="53"/>
      <c r="M960" s="53"/>
      <c r="N960" s="53"/>
      <c r="O960" s="53"/>
      <c r="P960" s="53"/>
      <c r="Q960" s="53"/>
      <c r="R960" s="53"/>
      <c r="S960" s="53"/>
      <c r="T960" s="53"/>
      <c r="U960" s="81"/>
      <c r="V960" s="118"/>
      <c r="W960" s="118"/>
    </row>
    <row r="961" spans="1:23" customFormat="1" ht="15" customHeight="1">
      <c r="A961" s="346" t="s">
        <v>6</v>
      </c>
      <c r="B961" s="347"/>
      <c r="C961" s="347"/>
      <c r="D961" s="348"/>
      <c r="E961" s="202">
        <f>E962-E960</f>
        <v>143065</v>
      </c>
      <c r="F961" s="53"/>
      <c r="G961" s="53"/>
      <c r="H961" s="117"/>
      <c r="I961" s="53"/>
      <c r="J961" s="53"/>
      <c r="K961" s="53"/>
      <c r="L961" s="53"/>
      <c r="M961" s="53"/>
      <c r="N961" s="53"/>
      <c r="O961" s="53"/>
      <c r="P961" s="53"/>
      <c r="Q961" s="53"/>
      <c r="R961" s="53"/>
      <c r="S961" s="53"/>
      <c r="T961" s="53"/>
      <c r="U961" s="53"/>
      <c r="V961" s="118"/>
      <c r="W961" s="118"/>
    </row>
    <row r="962" spans="1:23" customFormat="1" ht="15" customHeight="1">
      <c r="A962" s="346" t="s">
        <v>7</v>
      </c>
      <c r="B962" s="347"/>
      <c r="C962" s="347"/>
      <c r="D962" s="348"/>
      <c r="E962" s="202">
        <f>SUM(W949:W959)</f>
        <v>451120.5</v>
      </c>
      <c r="F962" s="53"/>
      <c r="G962" s="53"/>
      <c r="H962" s="117"/>
      <c r="I962" s="53"/>
      <c r="J962" s="53"/>
      <c r="K962" s="53"/>
      <c r="L962" s="53"/>
      <c r="M962" s="53"/>
      <c r="N962" s="53"/>
      <c r="O962" s="53"/>
      <c r="P962" s="53"/>
      <c r="Q962" s="53"/>
      <c r="R962" s="53"/>
      <c r="S962" s="53"/>
      <c r="T962" s="53"/>
      <c r="U962" s="53"/>
      <c r="V962" s="118"/>
      <c r="W962" s="118"/>
    </row>
    <row r="963" spans="1:23" s="47" customFormat="1" ht="15" customHeight="1">
      <c r="A963" s="7"/>
      <c r="B963" s="24"/>
      <c r="C963" s="21"/>
      <c r="D963" s="54"/>
      <c r="E963" s="35"/>
      <c r="F963" s="21"/>
      <c r="G963" s="21"/>
      <c r="H963" s="21"/>
      <c r="I963" s="21"/>
      <c r="J963" s="21"/>
      <c r="K963" s="21"/>
      <c r="L963" s="21"/>
      <c r="M963" s="21"/>
      <c r="N963" s="21"/>
      <c r="O963" s="21"/>
      <c r="P963" s="21"/>
      <c r="Q963" s="21"/>
      <c r="R963" s="21"/>
      <c r="S963" s="21"/>
      <c r="T963" s="21"/>
      <c r="U963" s="41"/>
      <c r="V963" s="55"/>
      <c r="W963" s="55"/>
    </row>
    <row r="964" spans="1:23" s="47" customFormat="1" ht="15" customHeight="1">
      <c r="A964" s="344" t="s">
        <v>1</v>
      </c>
      <c r="B964" s="344"/>
      <c r="C964" s="344"/>
      <c r="D964" s="68" t="s">
        <v>1762</v>
      </c>
      <c r="E964" s="61" t="s">
        <v>2</v>
      </c>
      <c r="F964" s="78" t="s">
        <v>1814</v>
      </c>
      <c r="G964" s="79"/>
      <c r="H964" s="79"/>
      <c r="I964" s="79"/>
      <c r="J964" s="79"/>
      <c r="K964" s="79"/>
      <c r="L964" s="79"/>
      <c r="M964" s="79"/>
      <c r="N964" s="79"/>
      <c r="O964" s="79"/>
      <c r="P964" s="79"/>
      <c r="Q964" s="79"/>
      <c r="R964" s="79"/>
      <c r="S964" s="79"/>
      <c r="T964" s="79"/>
      <c r="U964" s="79"/>
      <c r="V964" s="66"/>
      <c r="W964" s="60"/>
    </row>
    <row r="965" spans="1:23" s="47" customFormat="1" ht="15" customHeight="1">
      <c r="A965" s="345" t="s">
        <v>4</v>
      </c>
      <c r="B965" s="345"/>
      <c r="C965" s="345"/>
      <c r="D965" s="312">
        <v>43459</v>
      </c>
      <c r="E965" s="65" t="s">
        <v>3</v>
      </c>
      <c r="F965" s="78" t="s">
        <v>1815</v>
      </c>
      <c r="G965" s="79"/>
      <c r="H965" s="79"/>
      <c r="I965" s="79"/>
      <c r="J965" s="79"/>
      <c r="K965" s="79"/>
      <c r="L965" s="79"/>
      <c r="M965" s="79"/>
      <c r="N965" s="79"/>
      <c r="O965" s="79"/>
      <c r="P965" s="79"/>
      <c r="Q965" s="79"/>
      <c r="R965" s="79"/>
      <c r="S965" s="79"/>
      <c r="T965" s="79"/>
      <c r="U965" s="79"/>
      <c r="V965" s="66"/>
      <c r="W965" s="60"/>
    </row>
    <row r="966" spans="1:23" s="47" customFormat="1" ht="14.25" customHeight="1">
      <c r="A966" s="313" t="s">
        <v>1813</v>
      </c>
      <c r="B966" s="211"/>
      <c r="C966" s="211"/>
      <c r="D966" s="211"/>
      <c r="E966" s="250">
        <f>SUM(W967:W968)</f>
        <v>2568.5</v>
      </c>
      <c r="F966" s="110"/>
      <c r="G966" s="110"/>
      <c r="H966" s="110"/>
      <c r="I966" s="110"/>
      <c r="J966" s="110"/>
      <c r="K966" s="110"/>
      <c r="L966" s="110"/>
      <c r="M966" s="110"/>
      <c r="N966" s="110"/>
      <c r="O966" s="110"/>
      <c r="P966" s="110"/>
      <c r="Q966" s="110"/>
      <c r="R966" s="110"/>
      <c r="S966" s="110"/>
      <c r="T966" s="110"/>
      <c r="U966" s="110"/>
      <c r="V966" s="110"/>
      <c r="W966" s="77"/>
    </row>
    <row r="967" spans="1:23" s="47" customFormat="1" ht="15" customHeight="1">
      <c r="A967" s="48">
        <v>7</v>
      </c>
      <c r="B967" s="209" t="s">
        <v>1812</v>
      </c>
      <c r="C967" s="49">
        <v>50</v>
      </c>
      <c r="D967" s="267" t="s">
        <v>1769</v>
      </c>
      <c r="E967" s="184">
        <v>28.72</v>
      </c>
      <c r="F967" s="34">
        <f t="shared" ref="F967:F988" si="312">C967-G967</f>
        <v>50</v>
      </c>
      <c r="G967" s="33">
        <v>0</v>
      </c>
      <c r="H967" s="20">
        <v>10</v>
      </c>
      <c r="I967" s="20"/>
      <c r="J967" s="20"/>
      <c r="K967" s="20"/>
      <c r="L967" s="20"/>
      <c r="M967" s="20"/>
      <c r="N967" s="20"/>
      <c r="O967" s="20"/>
      <c r="P967" s="20"/>
      <c r="Q967" s="20"/>
      <c r="R967" s="20"/>
      <c r="S967" s="20"/>
      <c r="T967" s="20"/>
      <c r="U967" s="272" t="s">
        <v>616</v>
      </c>
      <c r="V967" s="258">
        <f>E967*G967</f>
        <v>0</v>
      </c>
      <c r="W967" s="66">
        <f t="shared" ref="W967:W988" si="313">C967*E967</f>
        <v>1436</v>
      </c>
    </row>
    <row r="968" spans="1:23" s="47" customFormat="1" ht="15" customHeight="1">
      <c r="A968" s="48">
        <v>14</v>
      </c>
      <c r="B968" s="209" t="s">
        <v>1812</v>
      </c>
      <c r="C968" s="49">
        <v>50</v>
      </c>
      <c r="D968" s="267" t="s">
        <v>1775</v>
      </c>
      <c r="E968" s="184">
        <v>22.65</v>
      </c>
      <c r="F968" s="34">
        <f t="shared" si="312"/>
        <v>50</v>
      </c>
      <c r="G968" s="33">
        <v>0</v>
      </c>
      <c r="H968" s="20">
        <v>5</v>
      </c>
      <c r="I968" s="20"/>
      <c r="J968" s="20"/>
      <c r="K968" s="20"/>
      <c r="L968" s="20"/>
      <c r="M968" s="20"/>
      <c r="N968" s="20"/>
      <c r="O968" s="20"/>
      <c r="P968" s="20"/>
      <c r="Q968" s="20"/>
      <c r="R968" s="20"/>
      <c r="S968" s="20"/>
      <c r="T968" s="20"/>
      <c r="U968" s="272" t="s">
        <v>616</v>
      </c>
      <c r="V968" s="258">
        <f t="shared" ref="V968:V988" si="314">E968*G968</f>
        <v>0</v>
      </c>
      <c r="W968" s="66">
        <f t="shared" si="313"/>
        <v>1132.5</v>
      </c>
    </row>
    <row r="969" spans="1:23" s="47" customFormat="1" ht="14.25" customHeight="1">
      <c r="A969" s="211" t="s">
        <v>1816</v>
      </c>
      <c r="B969" s="211"/>
      <c r="C969" s="211"/>
      <c r="D969" s="211"/>
      <c r="E969" s="250">
        <f>SUM(W970:W979)</f>
        <v>37852.300000000003</v>
      </c>
      <c r="F969" s="110"/>
      <c r="G969" s="110"/>
      <c r="H969" s="110"/>
      <c r="I969" s="110"/>
      <c r="J969" s="110"/>
      <c r="K969" s="110"/>
      <c r="L969" s="110"/>
      <c r="M969" s="110"/>
      <c r="N969" s="110"/>
      <c r="O969" s="110"/>
      <c r="P969" s="110"/>
      <c r="Q969" s="110"/>
      <c r="R969" s="110"/>
      <c r="S969" s="110"/>
      <c r="T969" s="110"/>
      <c r="U969" s="110"/>
      <c r="V969" s="110"/>
      <c r="W969" s="66"/>
    </row>
    <row r="970" spans="1:23" s="47" customFormat="1" ht="15" customHeight="1">
      <c r="A970" s="48">
        <v>9</v>
      </c>
      <c r="B970" s="209" t="s">
        <v>1812</v>
      </c>
      <c r="C970" s="49">
        <v>500</v>
      </c>
      <c r="D970" s="267" t="s">
        <v>1771</v>
      </c>
      <c r="E970" s="184">
        <v>2.9</v>
      </c>
      <c r="F970" s="34">
        <f>C970-G970</f>
        <v>500</v>
      </c>
      <c r="G970" s="33">
        <v>0</v>
      </c>
      <c r="H970" s="20" t="s">
        <v>25</v>
      </c>
      <c r="I970" s="20"/>
      <c r="J970" s="20"/>
      <c r="K970" s="20"/>
      <c r="L970" s="20"/>
      <c r="M970" s="20"/>
      <c r="N970" s="20"/>
      <c r="O970" s="20"/>
      <c r="P970" s="20"/>
      <c r="Q970" s="20"/>
      <c r="R970" s="20"/>
      <c r="S970" s="20"/>
      <c r="T970" s="20"/>
      <c r="U970" s="272" t="s">
        <v>56</v>
      </c>
      <c r="V970" s="258">
        <f t="shared" si="314"/>
        <v>0</v>
      </c>
      <c r="W970" s="66">
        <f t="shared" si="313"/>
        <v>1450</v>
      </c>
    </row>
    <row r="971" spans="1:23" s="47" customFormat="1" ht="15" customHeight="1">
      <c r="A971" s="48">
        <v>22</v>
      </c>
      <c r="B971" s="209" t="s">
        <v>1812</v>
      </c>
      <c r="C971" s="49">
        <v>150</v>
      </c>
      <c r="D971" s="267" t="s">
        <v>1783</v>
      </c>
      <c r="E971" s="184">
        <v>1.31</v>
      </c>
      <c r="F971" s="34">
        <f t="shared" ref="F971:F979" si="315">C971-G971</f>
        <v>150</v>
      </c>
      <c r="G971" s="33">
        <v>0</v>
      </c>
      <c r="H971" s="20">
        <v>60</v>
      </c>
      <c r="I971" s="20"/>
      <c r="J971" s="20"/>
      <c r="K971" s="20"/>
      <c r="L971" s="20"/>
      <c r="M971" s="20"/>
      <c r="N971" s="20"/>
      <c r="O971" s="20"/>
      <c r="P971" s="20"/>
      <c r="Q971" s="20"/>
      <c r="R971" s="20"/>
      <c r="S971" s="20"/>
      <c r="T971" s="20"/>
      <c r="U971" s="272" t="s">
        <v>1194</v>
      </c>
      <c r="V971" s="258">
        <f t="shared" si="314"/>
        <v>0</v>
      </c>
      <c r="W971" s="66">
        <f t="shared" si="313"/>
        <v>196.5</v>
      </c>
    </row>
    <row r="972" spans="1:23" s="47" customFormat="1" ht="15" customHeight="1">
      <c r="A972" s="48">
        <v>23</v>
      </c>
      <c r="B972" s="209" t="s">
        <v>1812</v>
      </c>
      <c r="C972" s="49">
        <v>300</v>
      </c>
      <c r="D972" s="267" t="s">
        <v>1784</v>
      </c>
      <c r="E972" s="184">
        <v>0.99</v>
      </c>
      <c r="F972" s="34">
        <f t="shared" si="315"/>
        <v>300</v>
      </c>
      <c r="G972" s="33">
        <v>0</v>
      </c>
      <c r="H972" s="20">
        <v>80</v>
      </c>
      <c r="I972" s="20"/>
      <c r="J972" s="20"/>
      <c r="K972" s="20"/>
      <c r="L972" s="20"/>
      <c r="M972" s="20"/>
      <c r="N972" s="20"/>
      <c r="O972" s="20"/>
      <c r="P972" s="20"/>
      <c r="Q972" s="20"/>
      <c r="R972" s="20"/>
      <c r="S972" s="20"/>
      <c r="T972" s="20"/>
      <c r="U972" s="272" t="s">
        <v>1194</v>
      </c>
      <c r="V972" s="258">
        <f t="shared" si="314"/>
        <v>0</v>
      </c>
      <c r="W972" s="66">
        <f t="shared" si="313"/>
        <v>297</v>
      </c>
    </row>
    <row r="973" spans="1:23" s="47" customFormat="1" ht="15" customHeight="1">
      <c r="A973" s="48">
        <v>24</v>
      </c>
      <c r="B973" s="209" t="s">
        <v>1812</v>
      </c>
      <c r="C973" s="49">
        <v>300</v>
      </c>
      <c r="D973" s="267" t="s">
        <v>1785</v>
      </c>
      <c r="E973" s="184">
        <v>1.0900000000000001</v>
      </c>
      <c r="F973" s="34">
        <f t="shared" si="315"/>
        <v>300</v>
      </c>
      <c r="G973" s="33">
        <v>0</v>
      </c>
      <c r="H973" s="20">
        <v>80</v>
      </c>
      <c r="I973" s="20"/>
      <c r="J973" s="20"/>
      <c r="K973" s="20"/>
      <c r="L973" s="20"/>
      <c r="M973" s="20"/>
      <c r="N973" s="20"/>
      <c r="O973" s="20"/>
      <c r="P973" s="20"/>
      <c r="Q973" s="20"/>
      <c r="R973" s="20"/>
      <c r="S973" s="20"/>
      <c r="T973" s="20"/>
      <c r="U973" s="272" t="s">
        <v>1194</v>
      </c>
      <c r="V973" s="258">
        <f t="shared" si="314"/>
        <v>0</v>
      </c>
      <c r="W973" s="66">
        <f t="shared" si="313"/>
        <v>327</v>
      </c>
    </row>
    <row r="974" spans="1:23" s="47" customFormat="1" ht="15" customHeight="1">
      <c r="A974" s="48">
        <v>25</v>
      </c>
      <c r="B974" s="209" t="s">
        <v>1812</v>
      </c>
      <c r="C974" s="49">
        <v>300</v>
      </c>
      <c r="D974" s="267" t="s">
        <v>1786</v>
      </c>
      <c r="E974" s="184">
        <v>1.24</v>
      </c>
      <c r="F974" s="34">
        <f t="shared" si="315"/>
        <v>300</v>
      </c>
      <c r="G974" s="33">
        <v>0</v>
      </c>
      <c r="H974" s="20">
        <v>20</v>
      </c>
      <c r="I974" s="20"/>
      <c r="J974" s="20"/>
      <c r="K974" s="20"/>
      <c r="L974" s="20"/>
      <c r="M974" s="20"/>
      <c r="N974" s="20"/>
      <c r="O974" s="20"/>
      <c r="P974" s="20"/>
      <c r="Q974" s="20"/>
      <c r="R974" s="20"/>
      <c r="S974" s="20"/>
      <c r="T974" s="20"/>
      <c r="U974" s="272" t="s">
        <v>1194</v>
      </c>
      <c r="V974" s="258">
        <f t="shared" si="314"/>
        <v>0</v>
      </c>
      <c r="W974" s="66">
        <f t="shared" si="313"/>
        <v>372</v>
      </c>
    </row>
    <row r="975" spans="1:23" s="47" customFormat="1" ht="15" customHeight="1">
      <c r="A975" s="48">
        <v>27</v>
      </c>
      <c r="B975" s="209" t="s">
        <v>1812</v>
      </c>
      <c r="C975" s="49">
        <v>500</v>
      </c>
      <c r="D975" s="267" t="s">
        <v>1788</v>
      </c>
      <c r="E975" s="184">
        <v>13.48</v>
      </c>
      <c r="F975" s="34">
        <f t="shared" si="315"/>
        <v>500</v>
      </c>
      <c r="G975" s="33">
        <v>0</v>
      </c>
      <c r="H975" s="20">
        <v>65</v>
      </c>
      <c r="I975" s="20"/>
      <c r="J975" s="20"/>
      <c r="K975" s="20"/>
      <c r="L975" s="20"/>
      <c r="M975" s="20"/>
      <c r="N975" s="20"/>
      <c r="O975" s="20"/>
      <c r="P975" s="20"/>
      <c r="Q975" s="20"/>
      <c r="R975" s="20"/>
      <c r="S975" s="20"/>
      <c r="T975" s="20"/>
      <c r="U975" s="272" t="s">
        <v>616</v>
      </c>
      <c r="V975" s="258">
        <f t="shared" si="314"/>
        <v>0</v>
      </c>
      <c r="W975" s="66">
        <f t="shared" si="313"/>
        <v>6740</v>
      </c>
    </row>
    <row r="976" spans="1:23" s="47" customFormat="1" ht="15" customHeight="1">
      <c r="A976" s="48">
        <v>28</v>
      </c>
      <c r="B976" s="209" t="s">
        <v>1812</v>
      </c>
      <c r="C976" s="49">
        <v>500</v>
      </c>
      <c r="D976" s="267" t="s">
        <v>1789</v>
      </c>
      <c r="E976" s="184">
        <v>13.3</v>
      </c>
      <c r="F976" s="34">
        <f t="shared" si="315"/>
        <v>500</v>
      </c>
      <c r="G976" s="33">
        <v>0</v>
      </c>
      <c r="H976" s="20">
        <v>60</v>
      </c>
      <c r="I976" s="20"/>
      <c r="J976" s="20"/>
      <c r="K976" s="20"/>
      <c r="L976" s="20"/>
      <c r="M976" s="20"/>
      <c r="N976" s="20"/>
      <c r="O976" s="20"/>
      <c r="P976" s="20"/>
      <c r="Q976" s="20"/>
      <c r="R976" s="20"/>
      <c r="S976" s="20"/>
      <c r="T976" s="20"/>
      <c r="U976" s="272" t="s">
        <v>616</v>
      </c>
      <c r="V976" s="258">
        <f t="shared" si="314"/>
        <v>0</v>
      </c>
      <c r="W976" s="66">
        <f t="shared" si="313"/>
        <v>6650</v>
      </c>
    </row>
    <row r="977" spans="1:23" s="47" customFormat="1" ht="15" customHeight="1">
      <c r="A977" s="48">
        <v>30</v>
      </c>
      <c r="B977" s="209" t="s">
        <v>1812</v>
      </c>
      <c r="C977" s="49">
        <v>700</v>
      </c>
      <c r="D977" s="267" t="s">
        <v>1791</v>
      </c>
      <c r="E977" s="184">
        <v>13.41</v>
      </c>
      <c r="F977" s="34">
        <f t="shared" si="315"/>
        <v>700</v>
      </c>
      <c r="G977" s="33">
        <v>0</v>
      </c>
      <c r="H977" s="20">
        <v>120</v>
      </c>
      <c r="I977" s="20"/>
      <c r="J977" s="20"/>
      <c r="K977" s="20"/>
      <c r="L977" s="20"/>
      <c r="M977" s="20"/>
      <c r="N977" s="20"/>
      <c r="O977" s="20"/>
      <c r="P977" s="20"/>
      <c r="Q977" s="20"/>
      <c r="R977" s="20"/>
      <c r="S977" s="20"/>
      <c r="T977" s="20"/>
      <c r="U977" s="272" t="s">
        <v>616</v>
      </c>
      <c r="V977" s="258">
        <f t="shared" si="314"/>
        <v>0</v>
      </c>
      <c r="W977" s="66">
        <f t="shared" si="313"/>
        <v>9387</v>
      </c>
    </row>
    <row r="978" spans="1:23" s="47" customFormat="1" ht="15" customHeight="1">
      <c r="A978" s="48">
        <v>35</v>
      </c>
      <c r="B978" s="209" t="s">
        <v>1812</v>
      </c>
      <c r="C978" s="49">
        <v>200</v>
      </c>
      <c r="D978" s="267" t="s">
        <v>1796</v>
      </c>
      <c r="E978" s="184">
        <v>38.19</v>
      </c>
      <c r="F978" s="34">
        <f t="shared" si="315"/>
        <v>200</v>
      </c>
      <c r="G978" s="33">
        <v>0</v>
      </c>
      <c r="H978" s="20">
        <v>20</v>
      </c>
      <c r="I978" s="20"/>
      <c r="J978" s="20"/>
      <c r="K978" s="20"/>
      <c r="L978" s="20"/>
      <c r="M978" s="20"/>
      <c r="N978" s="20"/>
      <c r="O978" s="20"/>
      <c r="P978" s="20"/>
      <c r="Q978" s="20"/>
      <c r="R978" s="20"/>
      <c r="S978" s="20"/>
      <c r="T978" s="20"/>
      <c r="U978" s="272" t="s">
        <v>56</v>
      </c>
      <c r="V978" s="258">
        <f t="shared" si="314"/>
        <v>0</v>
      </c>
      <c r="W978" s="66">
        <f t="shared" si="313"/>
        <v>7638</v>
      </c>
    </row>
    <row r="979" spans="1:23" s="47" customFormat="1" ht="15" customHeight="1">
      <c r="A979" s="48">
        <v>36</v>
      </c>
      <c r="B979" s="209" t="s">
        <v>1812</v>
      </c>
      <c r="C979" s="49">
        <v>40</v>
      </c>
      <c r="D979" s="267" t="s">
        <v>1797</v>
      </c>
      <c r="E979" s="184">
        <v>119.87</v>
      </c>
      <c r="F979" s="34">
        <f t="shared" si="315"/>
        <v>40</v>
      </c>
      <c r="G979" s="33">
        <v>0</v>
      </c>
      <c r="H979" s="20">
        <v>8</v>
      </c>
      <c r="I979" s="20"/>
      <c r="J979" s="20"/>
      <c r="K979" s="20"/>
      <c r="L979" s="20"/>
      <c r="M979" s="20"/>
      <c r="N979" s="20"/>
      <c r="O979" s="20"/>
      <c r="P979" s="20"/>
      <c r="Q979" s="20"/>
      <c r="R979" s="20"/>
      <c r="S979" s="20"/>
      <c r="T979" s="20"/>
      <c r="U979" s="272" t="s">
        <v>56</v>
      </c>
      <c r="V979" s="258">
        <f t="shared" si="314"/>
        <v>0</v>
      </c>
      <c r="W979" s="66">
        <f t="shared" si="313"/>
        <v>4794.8</v>
      </c>
    </row>
    <row r="980" spans="1:23" s="47" customFormat="1" ht="14.25" customHeight="1">
      <c r="A980" s="211" t="s">
        <v>1817</v>
      </c>
      <c r="B980" s="211"/>
      <c r="C980" s="211"/>
      <c r="D980" s="211"/>
      <c r="E980" s="250">
        <f>SUM(W981:W984)</f>
        <v>32627</v>
      </c>
      <c r="F980" s="110"/>
      <c r="G980" s="110"/>
      <c r="H980" s="110"/>
      <c r="I980" s="110"/>
      <c r="J980" s="110"/>
      <c r="K980" s="110"/>
      <c r="L980" s="110"/>
      <c r="M980" s="110"/>
      <c r="N980" s="110"/>
      <c r="O980" s="110"/>
      <c r="P980" s="110"/>
      <c r="Q980" s="110"/>
      <c r="R980" s="110"/>
      <c r="S980" s="110"/>
      <c r="T980" s="110"/>
      <c r="U980" s="110"/>
      <c r="V980" s="110"/>
      <c r="W980" s="66"/>
    </row>
    <row r="981" spans="1:23" s="47" customFormat="1" ht="15" customHeight="1">
      <c r="A981" s="48">
        <v>3</v>
      </c>
      <c r="B981" s="209" t="s">
        <v>1812</v>
      </c>
      <c r="C981" s="49">
        <v>2000</v>
      </c>
      <c r="D981" s="267" t="s">
        <v>1765</v>
      </c>
      <c r="E981" s="184">
        <v>10.85</v>
      </c>
      <c r="F981" s="34">
        <f t="shared" si="312"/>
        <v>2000</v>
      </c>
      <c r="G981" s="33">
        <v>0</v>
      </c>
      <c r="H981" s="20">
        <v>350</v>
      </c>
      <c r="I981" s="20"/>
      <c r="J981" s="20"/>
      <c r="K981" s="20"/>
      <c r="L981" s="20"/>
      <c r="M981" s="20"/>
      <c r="N981" s="20"/>
      <c r="O981" s="20"/>
      <c r="P981" s="20"/>
      <c r="Q981" s="20"/>
      <c r="R981" s="20"/>
      <c r="S981" s="20"/>
      <c r="T981" s="20"/>
      <c r="U981" s="272" t="s">
        <v>720</v>
      </c>
      <c r="V981" s="258">
        <f t="shared" ref="V981:V986" si="316">E981*G981</f>
        <v>0</v>
      </c>
      <c r="W981" s="66">
        <f t="shared" ref="W981:W984" si="317">C981*E981</f>
        <v>21700</v>
      </c>
    </row>
    <row r="982" spans="1:23" s="47" customFormat="1" ht="15" customHeight="1">
      <c r="A982" s="48">
        <v>8</v>
      </c>
      <c r="B982" s="209" t="s">
        <v>1812</v>
      </c>
      <c r="C982" s="49">
        <v>1000</v>
      </c>
      <c r="D982" s="267" t="s">
        <v>1770</v>
      </c>
      <c r="E982" s="184">
        <v>2.86</v>
      </c>
      <c r="F982" s="34">
        <f t="shared" si="312"/>
        <v>1000</v>
      </c>
      <c r="G982" s="33">
        <v>0</v>
      </c>
      <c r="H982" s="20" t="s">
        <v>25</v>
      </c>
      <c r="I982" s="20"/>
      <c r="J982" s="20"/>
      <c r="K982" s="20"/>
      <c r="L982" s="20"/>
      <c r="M982" s="20"/>
      <c r="N982" s="20"/>
      <c r="O982" s="20"/>
      <c r="P982" s="20"/>
      <c r="Q982" s="20"/>
      <c r="R982" s="20"/>
      <c r="S982" s="20"/>
      <c r="T982" s="20"/>
      <c r="U982" s="272" t="s">
        <v>720</v>
      </c>
      <c r="V982" s="258">
        <f t="shared" si="316"/>
        <v>0</v>
      </c>
      <c r="W982" s="66">
        <f t="shared" si="317"/>
        <v>2860</v>
      </c>
    </row>
    <row r="983" spans="1:23" s="47" customFormat="1" ht="15" customHeight="1">
      <c r="A983" s="48">
        <v>15</v>
      </c>
      <c r="B983" s="209" t="s">
        <v>1812</v>
      </c>
      <c r="C983" s="49">
        <v>50</v>
      </c>
      <c r="D983" s="267" t="s">
        <v>1776</v>
      </c>
      <c r="E983" s="184">
        <v>22.84</v>
      </c>
      <c r="F983" s="34">
        <f t="shared" si="312"/>
        <v>50</v>
      </c>
      <c r="G983" s="33">
        <v>0</v>
      </c>
      <c r="H983" s="20">
        <v>6</v>
      </c>
      <c r="I983" s="20"/>
      <c r="J983" s="20"/>
      <c r="K983" s="20"/>
      <c r="L983" s="20"/>
      <c r="M983" s="20"/>
      <c r="N983" s="20"/>
      <c r="O983" s="20"/>
      <c r="P983" s="20"/>
      <c r="Q983" s="20"/>
      <c r="R983" s="20"/>
      <c r="S983" s="20"/>
      <c r="T983" s="20"/>
      <c r="U983" s="272" t="s">
        <v>616</v>
      </c>
      <c r="V983" s="258">
        <f t="shared" si="316"/>
        <v>0</v>
      </c>
      <c r="W983" s="66">
        <f t="shared" si="317"/>
        <v>1142</v>
      </c>
    </row>
    <row r="984" spans="1:23" s="47" customFormat="1" ht="15" customHeight="1">
      <c r="A984" s="48">
        <v>29</v>
      </c>
      <c r="B984" s="209" t="s">
        <v>1812</v>
      </c>
      <c r="C984" s="49">
        <v>500</v>
      </c>
      <c r="D984" s="267" t="s">
        <v>1790</v>
      </c>
      <c r="E984" s="184">
        <v>13.85</v>
      </c>
      <c r="F984" s="34">
        <f t="shared" si="312"/>
        <v>500</v>
      </c>
      <c r="G984" s="33">
        <v>0</v>
      </c>
      <c r="H984" s="20">
        <v>145</v>
      </c>
      <c r="I984" s="20"/>
      <c r="J984" s="20"/>
      <c r="K984" s="20"/>
      <c r="L984" s="20"/>
      <c r="M984" s="20"/>
      <c r="N984" s="20"/>
      <c r="O984" s="20"/>
      <c r="P984" s="20"/>
      <c r="Q984" s="20"/>
      <c r="R984" s="20"/>
      <c r="S984" s="20"/>
      <c r="T984" s="20"/>
      <c r="U984" s="272" t="s">
        <v>616</v>
      </c>
      <c r="V984" s="258">
        <f t="shared" si="316"/>
        <v>0</v>
      </c>
      <c r="W984" s="66">
        <f t="shared" si="317"/>
        <v>6925</v>
      </c>
    </row>
    <row r="985" spans="1:23" s="47" customFormat="1" ht="14.25" customHeight="1">
      <c r="A985" s="211" t="s">
        <v>1818</v>
      </c>
      <c r="B985" s="211"/>
      <c r="C985" s="211"/>
      <c r="D985" s="211"/>
      <c r="E985" s="250">
        <f>SUM(W986:W988)</f>
        <v>25595</v>
      </c>
      <c r="F985" s="110"/>
      <c r="G985" s="110"/>
      <c r="H985" s="110"/>
      <c r="I985" s="110"/>
      <c r="J985" s="110"/>
      <c r="K985" s="110"/>
      <c r="L985" s="110"/>
      <c r="M985" s="110"/>
      <c r="N985" s="110"/>
      <c r="O985" s="110"/>
      <c r="P985" s="110"/>
      <c r="Q985" s="110"/>
      <c r="R985" s="110"/>
      <c r="S985" s="110"/>
      <c r="T985" s="110"/>
      <c r="U985" s="110"/>
      <c r="V985" s="110"/>
      <c r="W985" s="77"/>
    </row>
    <row r="986" spans="1:23" s="47" customFormat="1" ht="15" customHeight="1">
      <c r="A986" s="48">
        <v>4</v>
      </c>
      <c r="B986" s="209" t="s">
        <v>1812</v>
      </c>
      <c r="C986" s="49">
        <v>4000</v>
      </c>
      <c r="D986" s="267" t="s">
        <v>1766</v>
      </c>
      <c r="E986" s="184">
        <v>0.47</v>
      </c>
      <c r="F986" s="34">
        <f t="shared" si="312"/>
        <v>4000</v>
      </c>
      <c r="G986" s="33">
        <v>0</v>
      </c>
      <c r="H986" s="20">
        <v>200</v>
      </c>
      <c r="I986" s="20"/>
      <c r="J986" s="20"/>
      <c r="K986" s="20"/>
      <c r="L986" s="20"/>
      <c r="M986" s="20"/>
      <c r="N986" s="20"/>
      <c r="O986" s="20"/>
      <c r="P986" s="20"/>
      <c r="Q986" s="20"/>
      <c r="R986" s="20"/>
      <c r="S986" s="20"/>
      <c r="T986" s="20"/>
      <c r="U986" s="272" t="s">
        <v>720</v>
      </c>
      <c r="V986" s="258">
        <f t="shared" si="316"/>
        <v>0</v>
      </c>
      <c r="W986" s="66">
        <f t="shared" si="313"/>
        <v>1880</v>
      </c>
    </row>
    <row r="987" spans="1:23" s="47" customFormat="1" ht="15" customHeight="1">
      <c r="A987" s="48">
        <v>26</v>
      </c>
      <c r="B987" s="209" t="s">
        <v>1812</v>
      </c>
      <c r="C987" s="49">
        <v>150</v>
      </c>
      <c r="D987" s="267" t="s">
        <v>1787</v>
      </c>
      <c r="E987" s="184">
        <v>1.3</v>
      </c>
      <c r="F987" s="34">
        <f t="shared" si="312"/>
        <v>150</v>
      </c>
      <c r="G987" s="33">
        <v>0</v>
      </c>
      <c r="H987" s="20">
        <v>20</v>
      </c>
      <c r="I987" s="20"/>
      <c r="J987" s="20"/>
      <c r="K987" s="20"/>
      <c r="L987" s="20"/>
      <c r="M987" s="20"/>
      <c r="N987" s="20"/>
      <c r="O987" s="20"/>
      <c r="P987" s="20"/>
      <c r="Q987" s="20"/>
      <c r="R987" s="20"/>
      <c r="S987" s="20"/>
      <c r="T987" s="20"/>
      <c r="U987" s="272" t="s">
        <v>1194</v>
      </c>
      <c r="V987" s="258">
        <f t="shared" si="314"/>
        <v>0</v>
      </c>
      <c r="W987" s="66">
        <f t="shared" si="313"/>
        <v>195</v>
      </c>
    </row>
    <row r="988" spans="1:23" s="47" customFormat="1" ht="15" customHeight="1">
      <c r="A988" s="48">
        <v>38</v>
      </c>
      <c r="B988" s="209" t="s">
        <v>1812</v>
      </c>
      <c r="C988" s="49">
        <v>1200</v>
      </c>
      <c r="D988" s="267" t="s">
        <v>1799</v>
      </c>
      <c r="E988" s="184">
        <v>19.600000000000001</v>
      </c>
      <c r="F988" s="34">
        <f t="shared" si="312"/>
        <v>1200</v>
      </c>
      <c r="G988" s="33">
        <v>0</v>
      </c>
      <c r="H988" s="20">
        <v>250</v>
      </c>
      <c r="I988" s="20"/>
      <c r="J988" s="20"/>
      <c r="K988" s="20"/>
      <c r="L988" s="20"/>
      <c r="M988" s="20"/>
      <c r="N988" s="20"/>
      <c r="O988" s="20"/>
      <c r="P988" s="20"/>
      <c r="Q988" s="20"/>
      <c r="R988" s="20"/>
      <c r="S988" s="20"/>
      <c r="T988" s="20"/>
      <c r="U988" s="272" t="s">
        <v>852</v>
      </c>
      <c r="V988" s="258">
        <f t="shared" si="314"/>
        <v>0</v>
      </c>
      <c r="W988" s="66">
        <f t="shared" si="313"/>
        <v>23520</v>
      </c>
    </row>
    <row r="989" spans="1:23" s="47" customFormat="1" ht="14.25" customHeight="1">
      <c r="A989" s="211" t="s">
        <v>1819</v>
      </c>
      <c r="B989" s="211"/>
      <c r="C989" s="211"/>
      <c r="D989" s="211"/>
      <c r="E989" s="250">
        <f>SUM(W990:W992)</f>
        <v>61094.000000000007</v>
      </c>
      <c r="F989" s="110"/>
      <c r="G989" s="110"/>
      <c r="H989" s="110"/>
      <c r="I989" s="110"/>
      <c r="J989" s="110"/>
      <c r="K989" s="110"/>
      <c r="L989" s="110"/>
      <c r="M989" s="110"/>
      <c r="N989" s="110"/>
      <c r="O989" s="110"/>
      <c r="P989" s="110"/>
      <c r="Q989" s="110"/>
      <c r="R989" s="110"/>
      <c r="S989" s="110"/>
      <c r="T989" s="110"/>
      <c r="U989" s="110"/>
      <c r="V989" s="110"/>
      <c r="W989" s="77"/>
    </row>
    <row r="990" spans="1:23" s="47" customFormat="1" ht="15" customHeight="1">
      <c r="A990" s="48">
        <v>1</v>
      </c>
      <c r="B990" s="209" t="s">
        <v>1812</v>
      </c>
      <c r="C990" s="49">
        <v>400</v>
      </c>
      <c r="D990" s="267" t="s">
        <v>1764</v>
      </c>
      <c r="E990" s="184">
        <v>8.58</v>
      </c>
      <c r="F990" s="34">
        <f t="shared" ref="F990:F992" si="318">C990-G990</f>
        <v>350</v>
      </c>
      <c r="G990" s="33">
        <f t="shared" ref="G990:G992" si="319">SUM( H990:T990)</f>
        <v>50</v>
      </c>
      <c r="H990" s="20">
        <v>50</v>
      </c>
      <c r="I990" s="20"/>
      <c r="J990" s="20"/>
      <c r="K990" s="20"/>
      <c r="L990" s="20"/>
      <c r="M990" s="20"/>
      <c r="N990" s="20"/>
      <c r="O990" s="20"/>
      <c r="P990" s="20"/>
      <c r="Q990" s="20"/>
      <c r="R990" s="20"/>
      <c r="S990" s="20"/>
      <c r="T990" s="20"/>
      <c r="U990" s="272" t="s">
        <v>1763</v>
      </c>
      <c r="V990" s="66">
        <f>E990*G990</f>
        <v>429</v>
      </c>
      <c r="W990" s="66">
        <f t="shared" ref="W990:W992" si="320">E990*C990</f>
        <v>3432</v>
      </c>
    </row>
    <row r="991" spans="1:23" s="47" customFormat="1" ht="15" customHeight="1">
      <c r="A991" s="48">
        <v>5</v>
      </c>
      <c r="B991" s="209" t="s">
        <v>1812</v>
      </c>
      <c r="C991" s="49">
        <v>3000</v>
      </c>
      <c r="D991" s="267" t="s">
        <v>1767</v>
      </c>
      <c r="E991" s="184">
        <v>17.760000000000002</v>
      </c>
      <c r="F991" s="34">
        <f t="shared" si="318"/>
        <v>2800</v>
      </c>
      <c r="G991" s="33">
        <f t="shared" si="319"/>
        <v>200</v>
      </c>
      <c r="H991" s="20">
        <v>200</v>
      </c>
      <c r="I991" s="20"/>
      <c r="J991" s="20"/>
      <c r="K991" s="20"/>
      <c r="L991" s="20"/>
      <c r="M991" s="20"/>
      <c r="N991" s="20"/>
      <c r="O991" s="20"/>
      <c r="P991" s="20"/>
      <c r="Q991" s="20"/>
      <c r="R991" s="20"/>
      <c r="S991" s="20"/>
      <c r="T991" s="20"/>
      <c r="U991" s="272" t="s">
        <v>720</v>
      </c>
      <c r="V991" s="66">
        <f t="shared" ref="V991:V992" si="321">E991*G991</f>
        <v>3552.0000000000005</v>
      </c>
      <c r="W991" s="66">
        <f t="shared" si="320"/>
        <v>53280.000000000007</v>
      </c>
    </row>
    <row r="992" spans="1:23" s="47" customFormat="1" ht="15" customHeight="1">
      <c r="A992" s="48">
        <v>39</v>
      </c>
      <c r="B992" s="209" t="s">
        <v>1812</v>
      </c>
      <c r="C992" s="49">
        <v>200</v>
      </c>
      <c r="D992" s="267" t="s">
        <v>1800</v>
      </c>
      <c r="E992" s="184">
        <v>21.91</v>
      </c>
      <c r="F992" s="34">
        <f t="shared" si="318"/>
        <v>164</v>
      </c>
      <c r="G992" s="33">
        <f t="shared" si="319"/>
        <v>36</v>
      </c>
      <c r="H992" s="20">
        <v>36</v>
      </c>
      <c r="I992" s="20"/>
      <c r="J992" s="20"/>
      <c r="K992" s="20"/>
      <c r="L992" s="20"/>
      <c r="M992" s="20"/>
      <c r="N992" s="20"/>
      <c r="O992" s="20"/>
      <c r="P992" s="20"/>
      <c r="Q992" s="20"/>
      <c r="R992" s="20"/>
      <c r="S992" s="20"/>
      <c r="T992" s="20"/>
      <c r="U992" s="272" t="s">
        <v>610</v>
      </c>
      <c r="V992" s="66">
        <f t="shared" si="321"/>
        <v>788.76</v>
      </c>
      <c r="W992" s="66">
        <f t="shared" si="320"/>
        <v>4382</v>
      </c>
    </row>
    <row r="993" spans="1:23" s="47" customFormat="1" ht="14.25" customHeight="1">
      <c r="A993" s="211" t="s">
        <v>1820</v>
      </c>
      <c r="B993" s="211"/>
      <c r="C993" s="211"/>
      <c r="D993" s="211"/>
      <c r="E993" s="250">
        <f>SUM(W994:W1010)</f>
        <v>48982.96</v>
      </c>
      <c r="F993" s="110"/>
      <c r="G993" s="110"/>
      <c r="H993" s="110"/>
      <c r="I993" s="110"/>
      <c r="J993" s="110"/>
      <c r="K993" s="110"/>
      <c r="L993" s="110"/>
      <c r="M993" s="110"/>
      <c r="N993" s="110"/>
      <c r="O993" s="110"/>
      <c r="P993" s="110"/>
      <c r="Q993" s="110"/>
      <c r="R993" s="110"/>
      <c r="S993" s="110"/>
      <c r="T993" s="110"/>
      <c r="U993" s="110"/>
      <c r="V993" s="110"/>
      <c r="W993" s="77"/>
    </row>
    <row r="994" spans="1:23" s="47" customFormat="1" ht="15" customHeight="1">
      <c r="A994" s="48">
        <v>17</v>
      </c>
      <c r="B994" s="209" t="s">
        <v>1812</v>
      </c>
      <c r="C994" s="49">
        <v>20</v>
      </c>
      <c r="D994" s="267" t="s">
        <v>1778</v>
      </c>
      <c r="E994" s="184">
        <v>2.39</v>
      </c>
      <c r="F994" s="34">
        <f>C994-G994</f>
        <v>20</v>
      </c>
      <c r="G994" s="33">
        <v>0</v>
      </c>
      <c r="H994" s="20" t="s">
        <v>25</v>
      </c>
      <c r="I994" s="20"/>
      <c r="J994" s="20"/>
      <c r="K994" s="20"/>
      <c r="L994" s="20"/>
      <c r="M994" s="20"/>
      <c r="N994" s="20"/>
      <c r="O994" s="20"/>
      <c r="P994" s="20"/>
      <c r="Q994" s="20"/>
      <c r="R994" s="20"/>
      <c r="S994" s="20"/>
      <c r="T994" s="20"/>
      <c r="U994" s="272" t="s">
        <v>42</v>
      </c>
      <c r="V994" s="66">
        <f>E994*G994</f>
        <v>0</v>
      </c>
      <c r="W994" s="66">
        <f>C994*E994</f>
        <v>47.800000000000004</v>
      </c>
    </row>
    <row r="995" spans="1:23" s="47" customFormat="1" ht="15" customHeight="1">
      <c r="A995" s="48">
        <v>18</v>
      </c>
      <c r="B995" s="209" t="s">
        <v>1812</v>
      </c>
      <c r="C995" s="49">
        <v>20</v>
      </c>
      <c r="D995" s="267" t="s">
        <v>1779</v>
      </c>
      <c r="E995" s="184">
        <v>3.4</v>
      </c>
      <c r="F995" s="34">
        <f t="shared" ref="F995:F1010" si="322">C995-G995</f>
        <v>20</v>
      </c>
      <c r="G995" s="33">
        <v>0</v>
      </c>
      <c r="H995" s="20">
        <v>10</v>
      </c>
      <c r="I995" s="20"/>
      <c r="J995" s="20"/>
      <c r="K995" s="20"/>
      <c r="L995" s="20"/>
      <c r="M995" s="20"/>
      <c r="N995" s="20"/>
      <c r="O995" s="20"/>
      <c r="P995" s="20"/>
      <c r="Q995" s="20"/>
      <c r="R995" s="20"/>
      <c r="S995" s="20"/>
      <c r="T995" s="20"/>
      <c r="U995" s="272" t="s">
        <v>42</v>
      </c>
      <c r="V995" s="66">
        <f t="shared" ref="V995:V1010" si="323">E995*G995</f>
        <v>0</v>
      </c>
      <c r="W995" s="66">
        <f t="shared" ref="W995:W1010" si="324">C995*E995</f>
        <v>68</v>
      </c>
    </row>
    <row r="996" spans="1:23" s="47" customFormat="1" ht="15" customHeight="1">
      <c r="A996" s="48">
        <v>19</v>
      </c>
      <c r="B996" s="209" t="s">
        <v>1812</v>
      </c>
      <c r="C996" s="49">
        <v>80</v>
      </c>
      <c r="D996" s="267" t="s">
        <v>1780</v>
      </c>
      <c r="E996" s="184">
        <v>4.0999999999999996</v>
      </c>
      <c r="F996" s="34">
        <f t="shared" si="322"/>
        <v>80</v>
      </c>
      <c r="G996" s="33">
        <v>0</v>
      </c>
      <c r="H996" s="20" t="s">
        <v>25</v>
      </c>
      <c r="I996" s="20"/>
      <c r="J996" s="20"/>
      <c r="K996" s="20"/>
      <c r="L996" s="20"/>
      <c r="M996" s="20"/>
      <c r="N996" s="20"/>
      <c r="O996" s="20"/>
      <c r="P996" s="20"/>
      <c r="Q996" s="20"/>
      <c r="R996" s="20"/>
      <c r="S996" s="20"/>
      <c r="T996" s="20"/>
      <c r="U996" s="272" t="s">
        <v>42</v>
      </c>
      <c r="V996" s="66">
        <f t="shared" si="323"/>
        <v>0</v>
      </c>
      <c r="W996" s="66">
        <f t="shared" si="324"/>
        <v>328</v>
      </c>
    </row>
    <row r="997" spans="1:23" s="47" customFormat="1" ht="15" customHeight="1">
      <c r="A997" s="48">
        <v>20</v>
      </c>
      <c r="B997" s="209" t="s">
        <v>1812</v>
      </c>
      <c r="C997" s="49">
        <v>20</v>
      </c>
      <c r="D997" s="267" t="s">
        <v>1781</v>
      </c>
      <c r="E997" s="184">
        <v>4.3899999999999997</v>
      </c>
      <c r="F997" s="34">
        <f t="shared" si="322"/>
        <v>20</v>
      </c>
      <c r="G997" s="33">
        <v>0</v>
      </c>
      <c r="H997" s="20" t="s">
        <v>25</v>
      </c>
      <c r="I997" s="20"/>
      <c r="J997" s="20"/>
      <c r="K997" s="20"/>
      <c r="L997" s="20"/>
      <c r="M997" s="20"/>
      <c r="N997" s="20"/>
      <c r="O997" s="20"/>
      <c r="P997" s="20"/>
      <c r="Q997" s="20"/>
      <c r="R997" s="20"/>
      <c r="S997" s="20"/>
      <c r="T997" s="20"/>
      <c r="U997" s="272" t="s">
        <v>42</v>
      </c>
      <c r="V997" s="66">
        <f t="shared" si="323"/>
        <v>0</v>
      </c>
      <c r="W997" s="66">
        <f t="shared" si="324"/>
        <v>87.8</v>
      </c>
    </row>
    <row r="998" spans="1:23" s="47" customFormat="1" ht="15" customHeight="1">
      <c r="A998" s="48">
        <v>21</v>
      </c>
      <c r="B998" s="209" t="s">
        <v>1812</v>
      </c>
      <c r="C998" s="49">
        <v>400</v>
      </c>
      <c r="D998" s="267" t="s">
        <v>1782</v>
      </c>
      <c r="E998" s="184">
        <v>6.59</v>
      </c>
      <c r="F998" s="34">
        <f t="shared" si="322"/>
        <v>400</v>
      </c>
      <c r="G998" s="33">
        <v>0</v>
      </c>
      <c r="H998" s="20">
        <v>30</v>
      </c>
      <c r="I998" s="20"/>
      <c r="J998" s="20"/>
      <c r="K998" s="20"/>
      <c r="L998" s="20"/>
      <c r="M998" s="20"/>
      <c r="N998" s="20"/>
      <c r="O998" s="20"/>
      <c r="P998" s="20"/>
      <c r="Q998" s="20"/>
      <c r="R998" s="20"/>
      <c r="S998" s="20"/>
      <c r="T998" s="20"/>
      <c r="U998" s="272" t="s">
        <v>852</v>
      </c>
      <c r="V998" s="66">
        <f t="shared" si="323"/>
        <v>0</v>
      </c>
      <c r="W998" s="66">
        <f t="shared" si="324"/>
        <v>2636</v>
      </c>
    </row>
    <row r="999" spans="1:23" s="47" customFormat="1" ht="15" customHeight="1">
      <c r="A999" s="48">
        <v>32</v>
      </c>
      <c r="B999" s="209" t="s">
        <v>1812</v>
      </c>
      <c r="C999" s="49">
        <v>200</v>
      </c>
      <c r="D999" s="267" t="s">
        <v>1793</v>
      </c>
      <c r="E999" s="184">
        <v>6.08</v>
      </c>
      <c r="F999" s="34">
        <f t="shared" si="322"/>
        <v>200</v>
      </c>
      <c r="G999" s="33">
        <v>0</v>
      </c>
      <c r="H999" s="20">
        <v>80</v>
      </c>
      <c r="I999" s="20"/>
      <c r="J999" s="20"/>
      <c r="K999" s="20"/>
      <c r="L999" s="20"/>
      <c r="M999" s="20"/>
      <c r="N999" s="20"/>
      <c r="O999" s="20"/>
      <c r="P999" s="20"/>
      <c r="Q999" s="20"/>
      <c r="R999" s="20"/>
      <c r="S999" s="20"/>
      <c r="T999" s="20"/>
      <c r="U999" s="272" t="s">
        <v>616</v>
      </c>
      <c r="V999" s="66">
        <f t="shared" si="323"/>
        <v>0</v>
      </c>
      <c r="W999" s="66">
        <f t="shared" si="324"/>
        <v>1216</v>
      </c>
    </row>
    <row r="1000" spans="1:23" s="47" customFormat="1" ht="15" customHeight="1">
      <c r="A1000" s="48">
        <v>33</v>
      </c>
      <c r="B1000" s="209" t="s">
        <v>1812</v>
      </c>
      <c r="C1000" s="49">
        <v>200</v>
      </c>
      <c r="D1000" s="267" t="s">
        <v>1794</v>
      </c>
      <c r="E1000" s="184">
        <v>6.48</v>
      </c>
      <c r="F1000" s="34">
        <f t="shared" si="322"/>
        <v>200</v>
      </c>
      <c r="G1000" s="33">
        <v>0</v>
      </c>
      <c r="H1000" s="20">
        <v>20</v>
      </c>
      <c r="I1000" s="20"/>
      <c r="J1000" s="20"/>
      <c r="K1000" s="20"/>
      <c r="L1000" s="20"/>
      <c r="M1000" s="20"/>
      <c r="N1000" s="20"/>
      <c r="O1000" s="20"/>
      <c r="P1000" s="20"/>
      <c r="Q1000" s="20"/>
      <c r="R1000" s="20"/>
      <c r="S1000" s="20"/>
      <c r="T1000" s="20"/>
      <c r="U1000" s="272" t="s">
        <v>616</v>
      </c>
      <c r="V1000" s="66">
        <f t="shared" si="323"/>
        <v>0</v>
      </c>
      <c r="W1000" s="66">
        <f t="shared" si="324"/>
        <v>1296</v>
      </c>
    </row>
    <row r="1001" spans="1:23" s="47" customFormat="1" ht="15" customHeight="1">
      <c r="A1001" s="48">
        <v>34</v>
      </c>
      <c r="B1001" s="209" t="s">
        <v>1812</v>
      </c>
      <c r="C1001" s="49">
        <v>8</v>
      </c>
      <c r="D1001" s="267" t="s">
        <v>1795</v>
      </c>
      <c r="E1001" s="184">
        <v>596.41999999999996</v>
      </c>
      <c r="F1001" s="34">
        <f t="shared" si="322"/>
        <v>8</v>
      </c>
      <c r="G1001" s="33">
        <v>0</v>
      </c>
      <c r="H1001" s="20" t="s">
        <v>25</v>
      </c>
      <c r="I1001" s="20"/>
      <c r="J1001" s="20"/>
      <c r="K1001" s="20"/>
      <c r="L1001" s="20"/>
      <c r="M1001" s="20"/>
      <c r="N1001" s="20"/>
      <c r="O1001" s="20"/>
      <c r="P1001" s="20"/>
      <c r="Q1001" s="20"/>
      <c r="R1001" s="20"/>
      <c r="S1001" s="20"/>
      <c r="T1001" s="20"/>
      <c r="U1001" s="272" t="s">
        <v>616</v>
      </c>
      <c r="V1001" s="66">
        <f t="shared" si="323"/>
        <v>0</v>
      </c>
      <c r="W1001" s="66">
        <f t="shared" si="324"/>
        <v>4771.3599999999997</v>
      </c>
    </row>
    <row r="1002" spans="1:23" s="47" customFormat="1" ht="15" customHeight="1">
      <c r="A1002" s="48">
        <v>37</v>
      </c>
      <c r="B1002" s="209" t="s">
        <v>1812</v>
      </c>
      <c r="C1002" s="49">
        <v>60</v>
      </c>
      <c r="D1002" s="267" t="s">
        <v>1798</v>
      </c>
      <c r="E1002" s="184">
        <v>120</v>
      </c>
      <c r="F1002" s="34">
        <f t="shared" si="322"/>
        <v>60</v>
      </c>
      <c r="G1002" s="33">
        <v>0</v>
      </c>
      <c r="H1002" s="20">
        <v>6</v>
      </c>
      <c r="I1002" s="20"/>
      <c r="J1002" s="20"/>
      <c r="K1002" s="20"/>
      <c r="L1002" s="20"/>
      <c r="M1002" s="20"/>
      <c r="N1002" s="20"/>
      <c r="O1002" s="20"/>
      <c r="P1002" s="20"/>
      <c r="Q1002" s="20"/>
      <c r="R1002" s="20"/>
      <c r="S1002" s="20"/>
      <c r="T1002" s="20"/>
      <c r="U1002" s="272" t="s">
        <v>56</v>
      </c>
      <c r="V1002" s="66">
        <f t="shared" si="323"/>
        <v>0</v>
      </c>
      <c r="W1002" s="66">
        <f t="shared" si="324"/>
        <v>7200</v>
      </c>
    </row>
    <row r="1003" spans="1:23" s="47" customFormat="1" ht="15" customHeight="1">
      <c r="A1003" s="48">
        <v>41</v>
      </c>
      <c r="B1003" s="209" t="s">
        <v>1812</v>
      </c>
      <c r="C1003" s="49">
        <v>500</v>
      </c>
      <c r="D1003" s="267" t="s">
        <v>1801</v>
      </c>
      <c r="E1003" s="184">
        <v>22.55</v>
      </c>
      <c r="F1003" s="34">
        <f t="shared" si="322"/>
        <v>500</v>
      </c>
      <c r="G1003" s="33">
        <v>0</v>
      </c>
      <c r="H1003" s="20"/>
      <c r="I1003" s="20"/>
      <c r="J1003" s="20"/>
      <c r="K1003" s="20"/>
      <c r="L1003" s="20"/>
      <c r="M1003" s="20"/>
      <c r="N1003" s="20"/>
      <c r="O1003" s="20"/>
      <c r="P1003" s="20"/>
      <c r="Q1003" s="20"/>
      <c r="R1003" s="20"/>
      <c r="S1003" s="20"/>
      <c r="T1003" s="20"/>
      <c r="U1003" s="272" t="s">
        <v>852</v>
      </c>
      <c r="V1003" s="66">
        <f t="shared" si="323"/>
        <v>0</v>
      </c>
      <c r="W1003" s="66">
        <f t="shared" si="324"/>
        <v>11275</v>
      </c>
    </row>
    <row r="1004" spans="1:23" s="47" customFormat="1" ht="15" customHeight="1">
      <c r="A1004" s="48">
        <v>42</v>
      </c>
      <c r="B1004" s="209" t="s">
        <v>1812</v>
      </c>
      <c r="C1004" s="49">
        <v>1600</v>
      </c>
      <c r="D1004" s="267" t="s">
        <v>1802</v>
      </c>
      <c r="E1004" s="184">
        <v>5.85</v>
      </c>
      <c r="F1004" s="34">
        <f t="shared" si="322"/>
        <v>1600</v>
      </c>
      <c r="G1004" s="33">
        <v>0</v>
      </c>
      <c r="H1004" s="20"/>
      <c r="I1004" s="20"/>
      <c r="J1004" s="20"/>
      <c r="K1004" s="20"/>
      <c r="L1004" s="20"/>
      <c r="M1004" s="20"/>
      <c r="N1004" s="20"/>
      <c r="O1004" s="20"/>
      <c r="P1004" s="20"/>
      <c r="Q1004" s="20"/>
      <c r="R1004" s="20"/>
      <c r="S1004" s="20"/>
      <c r="T1004" s="20"/>
      <c r="U1004" s="272" t="s">
        <v>852</v>
      </c>
      <c r="V1004" s="66">
        <f t="shared" si="323"/>
        <v>0</v>
      </c>
      <c r="W1004" s="66">
        <f t="shared" si="324"/>
        <v>9360</v>
      </c>
    </row>
    <row r="1005" spans="1:23" s="47" customFormat="1" ht="15" customHeight="1">
      <c r="A1005" s="48">
        <v>43</v>
      </c>
      <c r="B1005" s="209" t="s">
        <v>1812</v>
      </c>
      <c r="C1005" s="49">
        <v>500</v>
      </c>
      <c r="D1005" s="267" t="s">
        <v>1803</v>
      </c>
      <c r="E1005" s="184">
        <v>9.56</v>
      </c>
      <c r="F1005" s="34">
        <f t="shared" si="322"/>
        <v>500</v>
      </c>
      <c r="G1005" s="33">
        <v>0</v>
      </c>
      <c r="H1005" s="20"/>
      <c r="I1005" s="20"/>
      <c r="J1005" s="20"/>
      <c r="K1005" s="20"/>
      <c r="L1005" s="20"/>
      <c r="M1005" s="20"/>
      <c r="N1005" s="20"/>
      <c r="O1005" s="20"/>
      <c r="P1005" s="20"/>
      <c r="Q1005" s="20"/>
      <c r="R1005" s="20"/>
      <c r="S1005" s="20"/>
      <c r="T1005" s="20"/>
      <c r="U1005" s="272" t="s">
        <v>852</v>
      </c>
      <c r="V1005" s="66">
        <f t="shared" si="323"/>
        <v>0</v>
      </c>
      <c r="W1005" s="66">
        <f t="shared" si="324"/>
        <v>4780</v>
      </c>
    </row>
    <row r="1006" spans="1:23" s="47" customFormat="1" ht="15" customHeight="1">
      <c r="A1006" s="48">
        <v>44</v>
      </c>
      <c r="B1006" s="209" t="s">
        <v>1812</v>
      </c>
      <c r="C1006" s="49">
        <v>100</v>
      </c>
      <c r="D1006" s="267" t="s">
        <v>1804</v>
      </c>
      <c r="E1006" s="184">
        <v>13.23</v>
      </c>
      <c r="F1006" s="34">
        <f t="shared" si="322"/>
        <v>100</v>
      </c>
      <c r="G1006" s="33">
        <v>0</v>
      </c>
      <c r="H1006" s="20"/>
      <c r="I1006" s="20"/>
      <c r="J1006" s="20"/>
      <c r="K1006" s="20"/>
      <c r="L1006" s="20"/>
      <c r="M1006" s="20"/>
      <c r="N1006" s="20"/>
      <c r="O1006" s="20"/>
      <c r="P1006" s="20"/>
      <c r="Q1006" s="20"/>
      <c r="R1006" s="20"/>
      <c r="S1006" s="20"/>
      <c r="T1006" s="20"/>
      <c r="U1006" s="272" t="s">
        <v>852</v>
      </c>
      <c r="V1006" s="66">
        <f t="shared" si="323"/>
        <v>0</v>
      </c>
      <c r="W1006" s="66">
        <f t="shared" si="324"/>
        <v>1323</v>
      </c>
    </row>
    <row r="1007" spans="1:23" s="47" customFormat="1" ht="15" customHeight="1">
      <c r="A1007" s="48">
        <v>48</v>
      </c>
      <c r="B1007" s="209" t="s">
        <v>1812</v>
      </c>
      <c r="C1007" s="49">
        <v>50</v>
      </c>
      <c r="D1007" s="267" t="s">
        <v>1807</v>
      </c>
      <c r="E1007" s="184">
        <v>32.92</v>
      </c>
      <c r="F1007" s="34">
        <f t="shared" si="322"/>
        <v>50</v>
      </c>
      <c r="G1007" s="33">
        <v>0</v>
      </c>
      <c r="H1007" s="20">
        <v>4</v>
      </c>
      <c r="I1007" s="20"/>
      <c r="J1007" s="20"/>
      <c r="K1007" s="20"/>
      <c r="L1007" s="20"/>
      <c r="M1007" s="20"/>
      <c r="N1007" s="20"/>
      <c r="O1007" s="20"/>
      <c r="P1007" s="20"/>
      <c r="Q1007" s="20"/>
      <c r="R1007" s="20"/>
      <c r="S1007" s="20"/>
      <c r="T1007" s="20"/>
      <c r="U1007" s="272" t="s">
        <v>616</v>
      </c>
      <c r="V1007" s="66">
        <f t="shared" si="323"/>
        <v>0</v>
      </c>
      <c r="W1007" s="66">
        <f t="shared" si="324"/>
        <v>1646</v>
      </c>
    </row>
    <row r="1008" spans="1:23" s="47" customFormat="1" ht="15" customHeight="1">
      <c r="A1008" s="48">
        <v>50</v>
      </c>
      <c r="B1008" s="209" t="s">
        <v>1812</v>
      </c>
      <c r="C1008" s="49">
        <v>300</v>
      </c>
      <c r="D1008" s="267" t="s">
        <v>1809</v>
      </c>
      <c r="E1008" s="184">
        <v>6.62</v>
      </c>
      <c r="F1008" s="34">
        <f t="shared" si="322"/>
        <v>300</v>
      </c>
      <c r="G1008" s="33">
        <v>0</v>
      </c>
      <c r="H1008" s="20">
        <v>50</v>
      </c>
      <c r="I1008" s="20"/>
      <c r="J1008" s="20"/>
      <c r="K1008" s="20"/>
      <c r="L1008" s="20"/>
      <c r="M1008" s="20"/>
      <c r="N1008" s="20"/>
      <c r="O1008" s="20"/>
      <c r="P1008" s="20"/>
      <c r="Q1008" s="20"/>
      <c r="R1008" s="20"/>
      <c r="S1008" s="20"/>
      <c r="T1008" s="20"/>
      <c r="U1008" s="272" t="s">
        <v>852</v>
      </c>
      <c r="V1008" s="66">
        <f t="shared" si="323"/>
        <v>0</v>
      </c>
      <c r="W1008" s="66">
        <f t="shared" si="324"/>
        <v>1986</v>
      </c>
    </row>
    <row r="1009" spans="1:23" s="47" customFormat="1" ht="15" customHeight="1">
      <c r="A1009" s="48">
        <v>52</v>
      </c>
      <c r="B1009" s="209" t="s">
        <v>1812</v>
      </c>
      <c r="C1009" s="49">
        <v>20</v>
      </c>
      <c r="D1009" s="267" t="s">
        <v>1810</v>
      </c>
      <c r="E1009" s="184">
        <v>2.1</v>
      </c>
      <c r="F1009" s="34">
        <f t="shared" si="322"/>
        <v>20</v>
      </c>
      <c r="G1009" s="33">
        <v>0</v>
      </c>
      <c r="H1009" s="20" t="s">
        <v>24</v>
      </c>
      <c r="I1009" s="20"/>
      <c r="J1009" s="20"/>
      <c r="K1009" s="20"/>
      <c r="L1009" s="20"/>
      <c r="M1009" s="20"/>
      <c r="N1009" s="20"/>
      <c r="O1009" s="20"/>
      <c r="P1009" s="20"/>
      <c r="Q1009" s="20"/>
      <c r="R1009" s="20"/>
      <c r="S1009" s="20"/>
      <c r="T1009" s="20"/>
      <c r="U1009" s="272" t="s">
        <v>42</v>
      </c>
      <c r="V1009" s="66">
        <f t="shared" si="323"/>
        <v>0</v>
      </c>
      <c r="W1009" s="66">
        <f t="shared" si="324"/>
        <v>42</v>
      </c>
    </row>
    <row r="1010" spans="1:23" s="47" customFormat="1" ht="15" customHeight="1">
      <c r="A1010" s="48">
        <v>53</v>
      </c>
      <c r="B1010" s="209" t="s">
        <v>1812</v>
      </c>
      <c r="C1010" s="49">
        <v>20</v>
      </c>
      <c r="D1010" s="267" t="s">
        <v>1811</v>
      </c>
      <c r="E1010" s="184">
        <v>46</v>
      </c>
      <c r="F1010" s="34">
        <f t="shared" si="322"/>
        <v>20</v>
      </c>
      <c r="G1010" s="33">
        <v>0</v>
      </c>
      <c r="H1010" s="20"/>
      <c r="I1010" s="20"/>
      <c r="J1010" s="20"/>
      <c r="K1010" s="20"/>
      <c r="L1010" s="20"/>
      <c r="M1010" s="20"/>
      <c r="N1010" s="20"/>
      <c r="O1010" s="20"/>
      <c r="P1010" s="20"/>
      <c r="Q1010" s="20"/>
      <c r="R1010" s="20"/>
      <c r="S1010" s="20"/>
      <c r="T1010" s="20"/>
      <c r="U1010" s="272" t="s">
        <v>616</v>
      </c>
      <c r="V1010" s="66">
        <f t="shared" si="323"/>
        <v>0</v>
      </c>
      <c r="W1010" s="66">
        <f t="shared" si="324"/>
        <v>920</v>
      </c>
    </row>
    <row r="1011" spans="1:23" s="47" customFormat="1" ht="14.25" customHeight="1">
      <c r="A1011" s="211" t="s">
        <v>1821</v>
      </c>
      <c r="B1011" s="211"/>
      <c r="C1011" s="211"/>
      <c r="D1011" s="211"/>
      <c r="E1011" s="250">
        <f>SUM(W1012:W1012)</f>
        <v>2830</v>
      </c>
      <c r="F1011" s="110"/>
      <c r="G1011" s="110"/>
      <c r="H1011" s="110"/>
      <c r="I1011" s="110"/>
      <c r="J1011" s="110"/>
      <c r="K1011" s="110"/>
      <c r="L1011" s="110"/>
      <c r="M1011" s="110"/>
      <c r="N1011" s="110"/>
      <c r="O1011" s="110"/>
      <c r="P1011" s="110"/>
      <c r="Q1011" s="110"/>
      <c r="R1011" s="110"/>
      <c r="S1011" s="110"/>
      <c r="T1011" s="110"/>
      <c r="U1011" s="110"/>
      <c r="V1011" s="110"/>
      <c r="W1011" s="77"/>
    </row>
    <row r="1012" spans="1:23" s="47" customFormat="1" ht="15" customHeight="1">
      <c r="A1012" s="48">
        <v>49</v>
      </c>
      <c r="B1012" s="209" t="s">
        <v>1812</v>
      </c>
      <c r="C1012" s="49">
        <v>1000</v>
      </c>
      <c r="D1012" s="267" t="s">
        <v>1808</v>
      </c>
      <c r="E1012" s="23">
        <v>2.83</v>
      </c>
      <c r="F1012" s="34">
        <f t="shared" ref="F1012" si="325">C1012-G1012</f>
        <v>700</v>
      </c>
      <c r="G1012" s="33">
        <f t="shared" ref="G1012" si="326">SUM( H1012:T1012)</f>
        <v>300</v>
      </c>
      <c r="H1012" s="20">
        <v>300</v>
      </c>
      <c r="I1012" s="20"/>
      <c r="J1012" s="20"/>
      <c r="K1012" s="20"/>
      <c r="L1012" s="20"/>
      <c r="M1012" s="20"/>
      <c r="N1012" s="20"/>
      <c r="O1012" s="20"/>
      <c r="P1012" s="20"/>
      <c r="Q1012" s="20"/>
      <c r="R1012" s="20"/>
      <c r="S1012" s="20"/>
      <c r="T1012" s="20"/>
      <c r="U1012" s="272" t="s">
        <v>1356</v>
      </c>
      <c r="V1012" s="66">
        <f t="shared" ref="V1012" si="327">E1012*G1012</f>
        <v>849</v>
      </c>
      <c r="W1012" s="66">
        <f t="shared" ref="W1012" si="328">C1012*E1012</f>
        <v>2830</v>
      </c>
    </row>
    <row r="1013" spans="1:23" s="47" customFormat="1" ht="14.25" customHeight="1">
      <c r="A1013" s="211" t="s">
        <v>1822</v>
      </c>
      <c r="B1013" s="211"/>
      <c r="C1013" s="211"/>
      <c r="D1013" s="211"/>
      <c r="E1013" s="250">
        <f>SUM(W1014:W1014)</f>
        <v>848</v>
      </c>
      <c r="F1013" s="110"/>
      <c r="G1013" s="110"/>
      <c r="H1013" s="110"/>
      <c r="I1013" s="110"/>
      <c r="J1013" s="110"/>
      <c r="K1013" s="110"/>
      <c r="L1013" s="110"/>
      <c r="M1013" s="110"/>
      <c r="N1013" s="110"/>
      <c r="O1013" s="110"/>
      <c r="P1013" s="110"/>
      <c r="Q1013" s="110"/>
      <c r="R1013" s="110"/>
      <c r="S1013" s="110"/>
      <c r="T1013" s="110"/>
      <c r="U1013" s="110"/>
      <c r="V1013" s="110"/>
      <c r="W1013" s="77"/>
    </row>
    <row r="1014" spans="1:23" s="47" customFormat="1" ht="15" customHeight="1">
      <c r="A1014" s="48">
        <v>31</v>
      </c>
      <c r="B1014" s="209" t="s">
        <v>1812</v>
      </c>
      <c r="C1014" s="49">
        <v>50</v>
      </c>
      <c r="D1014" s="267" t="s">
        <v>1792</v>
      </c>
      <c r="E1014" s="184">
        <v>16.96</v>
      </c>
      <c r="F1014" s="34">
        <f>C1014-G1014</f>
        <v>40</v>
      </c>
      <c r="G1014" s="33">
        <f t="shared" ref="G1014" si="329">SUM( H1014:T1014)</f>
        <v>10</v>
      </c>
      <c r="H1014" s="20">
        <v>10</v>
      </c>
      <c r="I1014" s="20"/>
      <c r="J1014" s="20"/>
      <c r="K1014" s="20"/>
      <c r="L1014" s="20"/>
      <c r="M1014" s="20"/>
      <c r="N1014" s="20"/>
      <c r="O1014" s="20"/>
      <c r="P1014" s="20"/>
      <c r="Q1014" s="20"/>
      <c r="R1014" s="20"/>
      <c r="S1014" s="20"/>
      <c r="T1014" s="20"/>
      <c r="U1014" s="272" t="s">
        <v>616</v>
      </c>
      <c r="V1014" s="66">
        <f t="shared" ref="V1014" si="330">C1014*G1014</f>
        <v>500</v>
      </c>
      <c r="W1014" s="66">
        <f t="shared" ref="W1014" si="331">C1014*E1014</f>
        <v>848</v>
      </c>
    </row>
    <row r="1015" spans="1:23" s="47" customFormat="1" ht="14.25" customHeight="1">
      <c r="A1015" s="211" t="s">
        <v>1823</v>
      </c>
      <c r="B1015" s="211"/>
      <c r="C1015" s="211"/>
      <c r="D1015" s="211"/>
      <c r="E1015" s="274">
        <f>SUM(W1016:W1021)</f>
        <v>1480.0300000000002</v>
      </c>
      <c r="F1015" s="196"/>
      <c r="G1015" s="196"/>
      <c r="H1015" s="196"/>
      <c r="I1015" s="196"/>
      <c r="J1015" s="196"/>
      <c r="K1015" s="196"/>
      <c r="L1015" s="196"/>
      <c r="M1015" s="196"/>
      <c r="N1015" s="196"/>
      <c r="O1015" s="196"/>
      <c r="P1015" s="196"/>
      <c r="Q1015" s="196"/>
      <c r="R1015" s="196"/>
      <c r="S1015" s="196"/>
      <c r="T1015" s="196"/>
      <c r="U1015" s="196"/>
      <c r="V1015" s="66"/>
      <c r="W1015" s="66"/>
    </row>
    <row r="1016" spans="1:23" s="47" customFormat="1" ht="15" customHeight="1">
      <c r="A1016" s="48">
        <v>10</v>
      </c>
      <c r="B1016" s="209" t="s">
        <v>1812</v>
      </c>
      <c r="C1016" s="49">
        <v>150</v>
      </c>
      <c r="D1016" s="267" t="s">
        <v>1772</v>
      </c>
      <c r="E1016" s="184">
        <v>1.67</v>
      </c>
      <c r="F1016" s="34">
        <f t="shared" ref="F1016:F1021" si="332">C1016-G1016</f>
        <v>140</v>
      </c>
      <c r="G1016" s="33">
        <f t="shared" ref="G1016:G1025" si="333">SUM( H1016:T1016)</f>
        <v>10</v>
      </c>
      <c r="H1016" s="20">
        <v>10</v>
      </c>
      <c r="I1016" s="20"/>
      <c r="J1016" s="20"/>
      <c r="K1016" s="20"/>
      <c r="L1016" s="20"/>
      <c r="M1016" s="20"/>
      <c r="N1016" s="20"/>
      <c r="O1016" s="20"/>
      <c r="P1016" s="20"/>
      <c r="Q1016" s="20"/>
      <c r="R1016" s="20"/>
      <c r="S1016" s="20"/>
      <c r="T1016" s="20"/>
      <c r="U1016" s="272" t="s">
        <v>56</v>
      </c>
      <c r="V1016" s="66">
        <f t="shared" ref="V1016:V1021" si="334">C1016*G1016</f>
        <v>1500</v>
      </c>
      <c r="W1016" s="66">
        <f t="shared" ref="W1016:W1021" si="335">C1016*E1016</f>
        <v>250.5</v>
      </c>
    </row>
    <row r="1017" spans="1:23" s="47" customFormat="1" ht="15" customHeight="1">
      <c r="A1017" s="48">
        <v>12</v>
      </c>
      <c r="B1017" s="209" t="s">
        <v>1812</v>
      </c>
      <c r="C1017" s="49">
        <v>8</v>
      </c>
      <c r="D1017" s="267" t="s">
        <v>1773</v>
      </c>
      <c r="E1017" s="184">
        <v>23</v>
      </c>
      <c r="F1017" s="34">
        <f t="shared" si="332"/>
        <v>4</v>
      </c>
      <c r="G1017" s="33">
        <f t="shared" si="333"/>
        <v>4</v>
      </c>
      <c r="H1017" s="20">
        <v>4</v>
      </c>
      <c r="I1017" s="20"/>
      <c r="J1017" s="20"/>
      <c r="K1017" s="20"/>
      <c r="L1017" s="20"/>
      <c r="M1017" s="20"/>
      <c r="N1017" s="20"/>
      <c r="O1017" s="20"/>
      <c r="P1017" s="20"/>
      <c r="Q1017" s="20"/>
      <c r="R1017" s="20"/>
      <c r="S1017" s="20"/>
      <c r="T1017" s="20"/>
      <c r="U1017" s="272" t="s">
        <v>616</v>
      </c>
      <c r="V1017" s="66">
        <f t="shared" si="334"/>
        <v>32</v>
      </c>
      <c r="W1017" s="66">
        <f t="shared" si="335"/>
        <v>184</v>
      </c>
    </row>
    <row r="1018" spans="1:23" s="47" customFormat="1" ht="15" customHeight="1">
      <c r="A1018" s="48">
        <v>13</v>
      </c>
      <c r="B1018" s="209" t="s">
        <v>1812</v>
      </c>
      <c r="C1018" s="49">
        <v>5</v>
      </c>
      <c r="D1018" s="267" t="s">
        <v>1774</v>
      </c>
      <c r="E1018" s="184">
        <v>22.89</v>
      </c>
      <c r="F1018" s="34">
        <f t="shared" si="332"/>
        <v>4</v>
      </c>
      <c r="G1018" s="33">
        <f t="shared" si="333"/>
        <v>1</v>
      </c>
      <c r="H1018" s="20">
        <v>1</v>
      </c>
      <c r="I1018" s="20"/>
      <c r="J1018" s="20"/>
      <c r="K1018" s="20"/>
      <c r="L1018" s="20"/>
      <c r="M1018" s="20"/>
      <c r="N1018" s="20"/>
      <c r="O1018" s="20"/>
      <c r="P1018" s="20"/>
      <c r="Q1018" s="20"/>
      <c r="R1018" s="20"/>
      <c r="S1018" s="20"/>
      <c r="T1018" s="20"/>
      <c r="U1018" s="272" t="s">
        <v>616</v>
      </c>
      <c r="V1018" s="66">
        <f t="shared" si="334"/>
        <v>5</v>
      </c>
      <c r="W1018" s="66">
        <f t="shared" si="335"/>
        <v>114.45</v>
      </c>
    </row>
    <row r="1019" spans="1:23" s="47" customFormat="1" ht="15" customHeight="1">
      <c r="A1019" s="48">
        <v>16</v>
      </c>
      <c r="B1019" s="209" t="s">
        <v>1812</v>
      </c>
      <c r="C1019" s="49">
        <v>12</v>
      </c>
      <c r="D1019" s="267" t="s">
        <v>1777</v>
      </c>
      <c r="E1019" s="184">
        <v>22.89</v>
      </c>
      <c r="F1019" s="34">
        <f t="shared" si="332"/>
        <v>6</v>
      </c>
      <c r="G1019" s="33">
        <f t="shared" si="333"/>
        <v>6</v>
      </c>
      <c r="H1019" s="20">
        <v>6</v>
      </c>
      <c r="I1019" s="20"/>
      <c r="J1019" s="20"/>
      <c r="K1019" s="20"/>
      <c r="L1019" s="20"/>
      <c r="M1019" s="20"/>
      <c r="N1019" s="20"/>
      <c r="O1019" s="20"/>
      <c r="P1019" s="20"/>
      <c r="Q1019" s="20"/>
      <c r="R1019" s="20"/>
      <c r="S1019" s="20"/>
      <c r="T1019" s="20"/>
      <c r="U1019" s="272" t="s">
        <v>616</v>
      </c>
      <c r="V1019" s="66">
        <f t="shared" si="334"/>
        <v>72</v>
      </c>
      <c r="W1019" s="66">
        <f t="shared" si="335"/>
        <v>274.68</v>
      </c>
    </row>
    <row r="1020" spans="1:23" s="47" customFormat="1" ht="15" customHeight="1">
      <c r="A1020" s="48">
        <v>45</v>
      </c>
      <c r="B1020" s="209" t="s">
        <v>1812</v>
      </c>
      <c r="C1020" s="49">
        <v>120</v>
      </c>
      <c r="D1020" s="267" t="s">
        <v>1805</v>
      </c>
      <c r="E1020" s="184">
        <v>0.97</v>
      </c>
      <c r="F1020" s="34">
        <f t="shared" si="332"/>
        <v>100</v>
      </c>
      <c r="G1020" s="33">
        <f t="shared" si="333"/>
        <v>20</v>
      </c>
      <c r="H1020" s="20">
        <v>20</v>
      </c>
      <c r="I1020" s="20"/>
      <c r="J1020" s="20"/>
      <c r="K1020" s="20"/>
      <c r="L1020" s="20"/>
      <c r="M1020" s="20"/>
      <c r="N1020" s="20"/>
      <c r="O1020" s="20"/>
      <c r="P1020" s="20"/>
      <c r="Q1020" s="20"/>
      <c r="R1020" s="20"/>
      <c r="S1020" s="20"/>
      <c r="T1020" s="20"/>
      <c r="U1020" s="272" t="s">
        <v>42</v>
      </c>
      <c r="V1020" s="66">
        <f t="shared" si="334"/>
        <v>2400</v>
      </c>
      <c r="W1020" s="66">
        <f t="shared" si="335"/>
        <v>116.39999999999999</v>
      </c>
    </row>
    <row r="1021" spans="1:23" s="47" customFormat="1" ht="15" customHeight="1">
      <c r="A1021" s="48">
        <v>46</v>
      </c>
      <c r="B1021" s="209" t="s">
        <v>1812</v>
      </c>
      <c r="C1021" s="49">
        <v>600</v>
      </c>
      <c r="D1021" s="267" t="s">
        <v>1806</v>
      </c>
      <c r="E1021" s="184">
        <v>0.9</v>
      </c>
      <c r="F1021" s="34">
        <f t="shared" si="332"/>
        <v>500</v>
      </c>
      <c r="G1021" s="33">
        <f t="shared" si="333"/>
        <v>100</v>
      </c>
      <c r="H1021" s="20">
        <v>100</v>
      </c>
      <c r="I1021" s="20"/>
      <c r="J1021" s="20"/>
      <c r="K1021" s="20"/>
      <c r="L1021" s="20"/>
      <c r="M1021" s="20"/>
      <c r="N1021" s="20"/>
      <c r="O1021" s="20"/>
      <c r="P1021" s="20"/>
      <c r="Q1021" s="20"/>
      <c r="R1021" s="20"/>
      <c r="S1021" s="20"/>
      <c r="T1021" s="20"/>
      <c r="U1021" s="272" t="s">
        <v>42</v>
      </c>
      <c r="V1021" s="66">
        <f t="shared" si="334"/>
        <v>60000</v>
      </c>
      <c r="W1021" s="66">
        <f t="shared" si="335"/>
        <v>540</v>
      </c>
    </row>
    <row r="1022" spans="1:23" s="47" customFormat="1" ht="14.25" customHeight="1">
      <c r="A1022" s="211" t="s">
        <v>1410</v>
      </c>
      <c r="B1022" s="211"/>
      <c r="C1022" s="211"/>
      <c r="D1022" s="211"/>
      <c r="E1022" s="274">
        <f>SUM(W1023)</f>
        <v>2932</v>
      </c>
      <c r="F1022" s="196"/>
      <c r="G1022" s="196"/>
      <c r="H1022" s="196"/>
      <c r="I1022" s="196"/>
      <c r="J1022" s="196"/>
      <c r="K1022" s="196"/>
      <c r="L1022" s="196"/>
      <c r="M1022" s="196"/>
      <c r="N1022" s="196"/>
      <c r="O1022" s="196"/>
      <c r="P1022" s="196"/>
      <c r="Q1022" s="196"/>
      <c r="R1022" s="196"/>
      <c r="S1022" s="196"/>
      <c r="T1022" s="196"/>
      <c r="U1022" s="196"/>
      <c r="V1022" s="66"/>
      <c r="W1022" s="66"/>
    </row>
    <row r="1023" spans="1:23" s="47" customFormat="1" ht="15" customHeight="1">
      <c r="A1023" s="48">
        <v>6</v>
      </c>
      <c r="B1023" s="209" t="s">
        <v>1812</v>
      </c>
      <c r="C1023" s="49">
        <v>50</v>
      </c>
      <c r="D1023" s="267" t="s">
        <v>1768</v>
      </c>
      <c r="E1023" s="184">
        <v>58.64</v>
      </c>
      <c r="F1023" s="34">
        <f>C1023-G1023</f>
        <v>40</v>
      </c>
      <c r="G1023" s="33">
        <f t="shared" si="333"/>
        <v>10</v>
      </c>
      <c r="H1023" s="20">
        <v>10</v>
      </c>
      <c r="I1023" s="20"/>
      <c r="J1023" s="20"/>
      <c r="K1023" s="20"/>
      <c r="L1023" s="20"/>
      <c r="M1023" s="20"/>
      <c r="N1023" s="20"/>
      <c r="O1023" s="20"/>
      <c r="P1023" s="20"/>
      <c r="Q1023" s="20"/>
      <c r="R1023" s="20"/>
      <c r="S1023" s="20"/>
      <c r="T1023" s="20"/>
      <c r="U1023" s="272" t="s">
        <v>1151</v>
      </c>
      <c r="V1023" s="66">
        <f t="shared" ref="V1023" si="336">C1023*G1023</f>
        <v>500</v>
      </c>
      <c r="W1023" s="66">
        <f t="shared" ref="W1023" si="337">C1023*E1023</f>
        <v>2932</v>
      </c>
    </row>
    <row r="1024" spans="1:23" s="47" customFormat="1" ht="14.25" customHeight="1">
      <c r="A1024" s="211" t="s">
        <v>1824</v>
      </c>
      <c r="B1024" s="211"/>
      <c r="C1024" s="211"/>
      <c r="D1024" s="211"/>
      <c r="E1024" s="274">
        <f>SUM(W1025)</f>
        <v>838.00000000000011</v>
      </c>
      <c r="F1024" s="196"/>
      <c r="G1024" s="196"/>
      <c r="H1024" s="196"/>
      <c r="I1024" s="196"/>
      <c r="J1024" s="196"/>
      <c r="K1024" s="196"/>
      <c r="L1024" s="196"/>
      <c r="M1024" s="196"/>
      <c r="N1024" s="196"/>
      <c r="O1024" s="196"/>
      <c r="P1024" s="196"/>
      <c r="Q1024" s="196"/>
      <c r="R1024" s="196"/>
      <c r="S1024" s="196"/>
      <c r="T1024" s="196"/>
      <c r="U1024" s="196"/>
      <c r="V1024" s="66"/>
      <c r="W1024" s="66"/>
    </row>
    <row r="1025" spans="1:23" s="47" customFormat="1" ht="15" customHeight="1">
      <c r="A1025" s="48">
        <v>2</v>
      </c>
      <c r="B1025" s="209" t="s">
        <v>1812</v>
      </c>
      <c r="C1025" s="49">
        <v>200</v>
      </c>
      <c r="D1025" s="267" t="s">
        <v>23</v>
      </c>
      <c r="E1025" s="184">
        <v>4.1900000000000004</v>
      </c>
      <c r="F1025" s="34">
        <f>C1025-G1025</f>
        <v>175</v>
      </c>
      <c r="G1025" s="33">
        <f t="shared" si="333"/>
        <v>25</v>
      </c>
      <c r="H1025" s="20">
        <v>25</v>
      </c>
      <c r="I1025" s="20"/>
      <c r="J1025" s="20"/>
      <c r="K1025" s="20"/>
      <c r="L1025" s="20"/>
      <c r="M1025" s="20"/>
      <c r="N1025" s="20"/>
      <c r="O1025" s="20"/>
      <c r="P1025" s="20"/>
      <c r="Q1025" s="20"/>
      <c r="R1025" s="20"/>
      <c r="S1025" s="20"/>
      <c r="T1025" s="20"/>
      <c r="U1025" s="272" t="s">
        <v>42</v>
      </c>
      <c r="V1025" s="66">
        <f t="shared" ref="V1025" si="338">C1025*G1025</f>
        <v>5000</v>
      </c>
      <c r="W1025" s="66">
        <f t="shared" ref="W1025" si="339">C1025*E1025</f>
        <v>838.00000000000011</v>
      </c>
    </row>
    <row r="1026" spans="1:23" s="46" customFormat="1" ht="15" customHeight="1">
      <c r="A1026" s="346" t="s">
        <v>5</v>
      </c>
      <c r="B1026" s="347"/>
      <c r="C1026" s="347"/>
      <c r="D1026" s="348"/>
      <c r="E1026" s="80">
        <f>SUM(V967:V1025)</f>
        <v>75627.759999999995</v>
      </c>
      <c r="F1026" s="53"/>
      <c r="G1026" s="53"/>
      <c r="H1026" s="52"/>
      <c r="I1026" s="53"/>
      <c r="J1026" s="53"/>
      <c r="K1026" s="53"/>
      <c r="L1026" s="53"/>
      <c r="M1026" s="53"/>
      <c r="N1026" s="53"/>
      <c r="O1026" s="53"/>
      <c r="P1026" s="53"/>
      <c r="Q1026" s="53"/>
      <c r="R1026" s="53"/>
      <c r="S1026" s="53"/>
      <c r="T1026" s="53"/>
      <c r="U1026" s="81"/>
      <c r="V1026" s="67"/>
      <c r="W1026" s="67"/>
    </row>
    <row r="1027" spans="1:23" s="46" customFormat="1" ht="15" customHeight="1">
      <c r="A1027" s="346" t="s">
        <v>6</v>
      </c>
      <c r="B1027" s="347"/>
      <c r="C1027" s="347"/>
      <c r="D1027" s="348"/>
      <c r="E1027" s="202">
        <f>E1028-E1026</f>
        <v>142020.02999999997</v>
      </c>
      <c r="F1027" s="53"/>
      <c r="G1027" s="53"/>
      <c r="H1027" s="52"/>
      <c r="I1027" s="53"/>
      <c r="J1027" s="53"/>
      <c r="K1027" s="53"/>
      <c r="L1027" s="53"/>
      <c r="M1027" s="53"/>
      <c r="N1027" s="53"/>
      <c r="O1027" s="53"/>
      <c r="P1027" s="53"/>
      <c r="Q1027" s="53"/>
      <c r="R1027" s="53"/>
      <c r="S1027" s="53"/>
      <c r="T1027" s="53"/>
      <c r="U1027" s="53"/>
      <c r="V1027" s="67"/>
      <c r="W1027" s="67"/>
    </row>
    <row r="1028" spans="1:23" s="46" customFormat="1" ht="15" customHeight="1">
      <c r="A1028" s="346" t="s">
        <v>7</v>
      </c>
      <c r="B1028" s="347"/>
      <c r="C1028" s="347"/>
      <c r="D1028" s="348"/>
      <c r="E1028" s="80">
        <f>SUM(W967:W1025)</f>
        <v>217647.78999999998</v>
      </c>
      <c r="F1028" s="53"/>
      <c r="G1028" s="53"/>
      <c r="H1028" s="52"/>
      <c r="I1028" s="53"/>
      <c r="J1028" s="53"/>
      <c r="K1028" s="53"/>
      <c r="L1028" s="53"/>
      <c r="M1028" s="53"/>
      <c r="N1028" s="53"/>
      <c r="O1028" s="53"/>
      <c r="P1028" s="53"/>
      <c r="Q1028" s="53"/>
      <c r="R1028" s="53"/>
      <c r="S1028" s="53"/>
      <c r="T1028" s="53"/>
      <c r="U1028" s="53"/>
      <c r="V1028" s="67"/>
      <c r="W1028" s="67"/>
    </row>
    <row r="1029" spans="1:23" s="46" customFormat="1" ht="15" customHeight="1">
      <c r="A1029" s="244"/>
      <c r="B1029" s="244"/>
      <c r="C1029" s="244"/>
      <c r="D1029" s="244"/>
      <c r="E1029" s="245"/>
      <c r="F1029" s="246"/>
      <c r="G1029" s="246"/>
      <c r="H1029" s="41"/>
      <c r="I1029" s="246"/>
      <c r="J1029" s="246"/>
      <c r="K1029" s="246"/>
      <c r="L1029" s="246"/>
      <c r="M1029" s="246"/>
      <c r="N1029" s="246"/>
      <c r="O1029" s="246"/>
      <c r="P1029" s="246"/>
      <c r="Q1029" s="246"/>
      <c r="R1029" s="246"/>
      <c r="S1029" s="246"/>
      <c r="T1029" s="246"/>
      <c r="U1029" s="246"/>
      <c r="V1029" s="247"/>
      <c r="W1029" s="247"/>
    </row>
    <row r="1030" spans="1:23" s="47" customFormat="1" ht="15" customHeight="1">
      <c r="A1030" s="7"/>
      <c r="B1030" s="24"/>
      <c r="C1030" s="21"/>
      <c r="D1030" s="54"/>
      <c r="E1030" s="35"/>
      <c r="F1030" s="21"/>
      <c r="G1030" s="21"/>
      <c r="H1030" s="21"/>
      <c r="I1030" s="21"/>
      <c r="J1030" s="21"/>
      <c r="K1030" s="21"/>
      <c r="L1030" s="21"/>
      <c r="M1030" s="21"/>
      <c r="N1030" s="21"/>
      <c r="O1030" s="21"/>
      <c r="P1030" s="21"/>
      <c r="Q1030" s="21"/>
      <c r="R1030" s="21"/>
      <c r="S1030" s="21"/>
      <c r="T1030" s="21"/>
      <c r="U1030" s="41"/>
      <c r="V1030" s="55"/>
      <c r="W1030" s="55"/>
    </row>
    <row r="1031" spans="1:23" s="47" customFormat="1" ht="15" customHeight="1">
      <c r="A1031" s="344" t="s">
        <v>1</v>
      </c>
      <c r="B1031" s="344"/>
      <c r="C1031" s="344"/>
      <c r="D1031" s="68" t="s">
        <v>1348</v>
      </c>
      <c r="E1031" s="61" t="s">
        <v>2</v>
      </c>
      <c r="F1031" s="78" t="s">
        <v>1350</v>
      </c>
      <c r="G1031" s="79"/>
      <c r="H1031" s="79"/>
      <c r="I1031" s="79"/>
      <c r="J1031" s="79"/>
      <c r="K1031" s="79"/>
      <c r="L1031" s="79"/>
      <c r="M1031" s="79"/>
      <c r="N1031" s="79"/>
      <c r="O1031" s="79"/>
      <c r="P1031" s="79"/>
      <c r="Q1031" s="79"/>
      <c r="R1031" s="79"/>
      <c r="S1031" s="79"/>
      <c r="T1031" s="79"/>
      <c r="U1031" s="79"/>
      <c r="V1031" s="66"/>
      <c r="W1031" s="60"/>
    </row>
    <row r="1032" spans="1:23" s="47" customFormat="1" ht="15" customHeight="1">
      <c r="A1032" s="345" t="s">
        <v>4</v>
      </c>
      <c r="B1032" s="345"/>
      <c r="C1032" s="345"/>
      <c r="D1032" s="271">
        <v>43376</v>
      </c>
      <c r="E1032" s="65" t="s">
        <v>3</v>
      </c>
      <c r="F1032" s="78" t="s">
        <v>1349</v>
      </c>
      <c r="G1032" s="79"/>
      <c r="H1032" s="79"/>
      <c r="I1032" s="79"/>
      <c r="J1032" s="79"/>
      <c r="K1032" s="79"/>
      <c r="L1032" s="79"/>
      <c r="M1032" s="79"/>
      <c r="N1032" s="79"/>
      <c r="O1032" s="79"/>
      <c r="P1032" s="79"/>
      <c r="Q1032" s="79"/>
      <c r="R1032" s="79"/>
      <c r="S1032" s="79"/>
      <c r="T1032" s="79"/>
      <c r="U1032" s="79"/>
      <c r="V1032" s="66"/>
      <c r="W1032" s="60"/>
    </row>
    <row r="1033" spans="1:23" s="47" customFormat="1" ht="14.25" customHeight="1">
      <c r="A1033" s="211" t="s">
        <v>1351</v>
      </c>
      <c r="B1033" s="211"/>
      <c r="C1033" s="211"/>
      <c r="D1033" s="211"/>
      <c r="E1033" s="250">
        <f>SUM(W1034:W1039)</f>
        <v>8215.24</v>
      </c>
      <c r="F1033" s="110"/>
      <c r="G1033" s="110"/>
      <c r="H1033" s="110"/>
      <c r="I1033" s="110"/>
      <c r="J1033" s="110"/>
      <c r="K1033" s="110"/>
      <c r="L1033" s="110"/>
      <c r="M1033" s="110"/>
      <c r="N1033" s="110"/>
      <c r="O1033" s="110"/>
      <c r="P1033" s="110"/>
      <c r="Q1033" s="110"/>
      <c r="R1033" s="110"/>
      <c r="S1033" s="110"/>
      <c r="T1033" s="110"/>
      <c r="U1033" s="110"/>
      <c r="V1033" s="110"/>
      <c r="W1033" s="77"/>
    </row>
    <row r="1034" spans="1:23" s="47" customFormat="1" ht="15" customHeight="1">
      <c r="A1034" s="48">
        <v>10</v>
      </c>
      <c r="B1034" s="209" t="s">
        <v>1359</v>
      </c>
      <c r="C1034" s="49">
        <v>10</v>
      </c>
      <c r="D1034" s="267" t="s">
        <v>1210</v>
      </c>
      <c r="E1034" s="184">
        <v>211.92</v>
      </c>
      <c r="F1034" s="34">
        <f>C1034-G1034</f>
        <v>7</v>
      </c>
      <c r="G1034" s="33">
        <f>SUM( H1034:T1034)</f>
        <v>3</v>
      </c>
      <c r="H1034" s="20">
        <v>3</v>
      </c>
      <c r="I1034" s="20"/>
      <c r="J1034" s="20"/>
      <c r="K1034" s="20"/>
      <c r="L1034" s="20"/>
      <c r="M1034" s="20"/>
      <c r="N1034" s="20"/>
      <c r="O1034" s="20"/>
      <c r="P1034" s="20"/>
      <c r="Q1034" s="20"/>
      <c r="R1034" s="20"/>
      <c r="S1034" s="20"/>
      <c r="T1034" s="20"/>
      <c r="U1034" s="272" t="s">
        <v>1104</v>
      </c>
      <c r="V1034" s="258">
        <f>E1034*G1034</f>
        <v>635.76</v>
      </c>
      <c r="W1034" s="66">
        <f>C1034*E1034</f>
        <v>2119.1999999999998</v>
      </c>
    </row>
    <row r="1035" spans="1:23" s="47" customFormat="1" ht="15" customHeight="1">
      <c r="A1035" s="48">
        <v>21</v>
      </c>
      <c r="B1035" s="209" t="s">
        <v>1359</v>
      </c>
      <c r="C1035" s="49">
        <v>5</v>
      </c>
      <c r="D1035" s="267" t="s">
        <v>1219</v>
      </c>
      <c r="E1035" s="184">
        <v>354.89</v>
      </c>
      <c r="F1035" s="34">
        <f t="shared" ref="F1035:F1039" si="340">C1035-G1035</f>
        <v>4</v>
      </c>
      <c r="G1035" s="33">
        <f>SUM( H1035:T1035)</f>
        <v>1</v>
      </c>
      <c r="H1035" s="20">
        <v>1</v>
      </c>
      <c r="I1035" s="20"/>
      <c r="J1035" s="20"/>
      <c r="K1035" s="20"/>
      <c r="L1035" s="20"/>
      <c r="M1035" s="20"/>
      <c r="N1035" s="20"/>
      <c r="O1035" s="20"/>
      <c r="P1035" s="20"/>
      <c r="Q1035" s="20"/>
      <c r="R1035" s="20"/>
      <c r="S1035" s="20"/>
      <c r="T1035" s="20"/>
      <c r="U1035" s="272" t="s">
        <v>1110</v>
      </c>
      <c r="V1035" s="258">
        <f t="shared" ref="V1035:V1039" si="341">E1035*G1035</f>
        <v>354.89</v>
      </c>
      <c r="W1035" s="66">
        <f t="shared" ref="W1035:W1039" si="342">C1035*E1035</f>
        <v>1774.4499999999998</v>
      </c>
    </row>
    <row r="1036" spans="1:23" s="47" customFormat="1" ht="15" customHeight="1">
      <c r="A1036" s="48">
        <v>49</v>
      </c>
      <c r="B1036" s="209" t="s">
        <v>1359</v>
      </c>
      <c r="C1036" s="49">
        <v>5</v>
      </c>
      <c r="D1036" s="267" t="s">
        <v>1240</v>
      </c>
      <c r="E1036" s="184">
        <v>198.46</v>
      </c>
      <c r="F1036" s="34">
        <f t="shared" si="340"/>
        <v>4</v>
      </c>
      <c r="G1036" s="33">
        <f t="shared" ref="G1036:G1045" si="343">SUM( H1036:T1036)</f>
        <v>1</v>
      </c>
      <c r="H1036" s="20">
        <v>1</v>
      </c>
      <c r="I1036" s="20"/>
      <c r="J1036" s="20"/>
      <c r="K1036" s="20"/>
      <c r="L1036" s="20"/>
      <c r="M1036" s="20"/>
      <c r="N1036" s="20"/>
      <c r="O1036" s="20"/>
      <c r="P1036" s="20"/>
      <c r="Q1036" s="20"/>
      <c r="R1036" s="20"/>
      <c r="S1036" s="20"/>
      <c r="T1036" s="20"/>
      <c r="U1036" s="272" t="s">
        <v>1124</v>
      </c>
      <c r="V1036" s="258">
        <f t="shared" si="341"/>
        <v>198.46</v>
      </c>
      <c r="W1036" s="66">
        <f t="shared" si="342"/>
        <v>992.30000000000007</v>
      </c>
    </row>
    <row r="1037" spans="1:23" s="47" customFormat="1" ht="15" customHeight="1">
      <c r="A1037" s="48">
        <v>131</v>
      </c>
      <c r="B1037" s="209" t="s">
        <v>1360</v>
      </c>
      <c r="C1037" s="49">
        <v>2</v>
      </c>
      <c r="D1037" s="267" t="s">
        <v>1161</v>
      </c>
      <c r="E1037" s="184">
        <v>999.92</v>
      </c>
      <c r="F1037" s="34">
        <f t="shared" si="340"/>
        <v>1</v>
      </c>
      <c r="G1037" s="33">
        <f t="shared" si="343"/>
        <v>1</v>
      </c>
      <c r="H1037" s="20">
        <v>1</v>
      </c>
      <c r="I1037" s="20"/>
      <c r="J1037" s="20"/>
      <c r="K1037" s="20"/>
      <c r="L1037" s="20"/>
      <c r="M1037" s="20"/>
      <c r="N1037" s="20"/>
      <c r="O1037" s="20"/>
      <c r="P1037" s="20"/>
      <c r="Q1037" s="20"/>
      <c r="R1037" s="20"/>
      <c r="S1037" s="20"/>
      <c r="T1037" s="20"/>
      <c r="U1037" s="272" t="s">
        <v>1130</v>
      </c>
      <c r="V1037" s="258">
        <f t="shared" si="341"/>
        <v>999.92</v>
      </c>
      <c r="W1037" s="66">
        <f t="shared" si="342"/>
        <v>1999.84</v>
      </c>
    </row>
    <row r="1038" spans="1:23" s="47" customFormat="1" ht="15" customHeight="1">
      <c r="A1038" s="48">
        <v>186</v>
      </c>
      <c r="B1038" s="209" t="s">
        <v>1360</v>
      </c>
      <c r="C1038" s="49">
        <v>3</v>
      </c>
      <c r="D1038" s="267" t="s">
        <v>1313</v>
      </c>
      <c r="E1038" s="184">
        <v>299.95</v>
      </c>
      <c r="F1038" s="34">
        <f t="shared" si="340"/>
        <v>2</v>
      </c>
      <c r="G1038" s="33">
        <f t="shared" si="343"/>
        <v>1</v>
      </c>
      <c r="H1038" s="20">
        <v>1</v>
      </c>
      <c r="I1038" s="20"/>
      <c r="J1038" s="20"/>
      <c r="K1038" s="20"/>
      <c r="L1038" s="20"/>
      <c r="M1038" s="20"/>
      <c r="N1038" s="20"/>
      <c r="O1038" s="20"/>
      <c r="P1038" s="20"/>
      <c r="Q1038" s="20"/>
      <c r="R1038" s="20"/>
      <c r="S1038" s="20"/>
      <c r="T1038" s="20"/>
      <c r="U1038" s="272" t="s">
        <v>610</v>
      </c>
      <c r="V1038" s="258">
        <f t="shared" si="341"/>
        <v>299.95</v>
      </c>
      <c r="W1038" s="66">
        <f t="shared" si="342"/>
        <v>899.84999999999991</v>
      </c>
    </row>
    <row r="1039" spans="1:23" s="47" customFormat="1" ht="15" customHeight="1">
      <c r="A1039" s="48">
        <v>220</v>
      </c>
      <c r="B1039" s="209" t="s">
        <v>1360</v>
      </c>
      <c r="C1039" s="49">
        <v>3</v>
      </c>
      <c r="D1039" s="267" t="s">
        <v>1326</v>
      </c>
      <c r="E1039" s="184">
        <v>143.19999999999999</v>
      </c>
      <c r="F1039" s="34">
        <f t="shared" si="340"/>
        <v>1</v>
      </c>
      <c r="G1039" s="33">
        <f t="shared" si="343"/>
        <v>2</v>
      </c>
      <c r="H1039" s="20">
        <v>2</v>
      </c>
      <c r="I1039" s="20"/>
      <c r="J1039" s="20"/>
      <c r="K1039" s="20"/>
      <c r="L1039" s="20"/>
      <c r="M1039" s="20"/>
      <c r="N1039" s="20"/>
      <c r="O1039" s="20"/>
      <c r="P1039" s="20"/>
      <c r="Q1039" s="20"/>
      <c r="R1039" s="20"/>
      <c r="S1039" s="20"/>
      <c r="T1039" s="20"/>
      <c r="U1039" s="272" t="s">
        <v>1179</v>
      </c>
      <c r="V1039" s="258">
        <f t="shared" si="341"/>
        <v>286.39999999999998</v>
      </c>
      <c r="W1039" s="66">
        <f t="shared" si="342"/>
        <v>429.59999999999997</v>
      </c>
    </row>
    <row r="1040" spans="1:23" s="47" customFormat="1" ht="14.25" customHeight="1">
      <c r="A1040" s="211" t="s">
        <v>1352</v>
      </c>
      <c r="B1040" s="211"/>
      <c r="C1040" s="211"/>
      <c r="D1040" s="211"/>
      <c r="E1040" s="250">
        <f>SUM(W1041:W1048)</f>
        <v>13084.06</v>
      </c>
      <c r="F1040" s="110"/>
      <c r="G1040" s="110"/>
      <c r="H1040" s="110"/>
      <c r="I1040" s="110"/>
      <c r="J1040" s="110"/>
      <c r="K1040" s="110"/>
      <c r="L1040" s="110"/>
      <c r="M1040" s="110"/>
      <c r="N1040" s="110"/>
      <c r="O1040" s="110"/>
      <c r="P1040" s="110"/>
      <c r="Q1040" s="110"/>
      <c r="R1040" s="110"/>
      <c r="S1040" s="110"/>
      <c r="T1040" s="110"/>
      <c r="U1040" s="110"/>
      <c r="V1040" s="110"/>
      <c r="W1040" s="77"/>
    </row>
    <row r="1041" spans="1:23" s="47" customFormat="1" ht="15" customHeight="1">
      <c r="A1041" s="48">
        <v>142</v>
      </c>
      <c r="B1041" s="209" t="s">
        <v>1360</v>
      </c>
      <c r="C1041" s="49">
        <v>30</v>
      </c>
      <c r="D1041" s="267" t="s">
        <v>1285</v>
      </c>
      <c r="E1041" s="184">
        <v>11.42</v>
      </c>
      <c r="F1041" s="34">
        <f>C1041-G1041</f>
        <v>0</v>
      </c>
      <c r="G1041" s="33">
        <f t="shared" si="343"/>
        <v>30</v>
      </c>
      <c r="H1041" s="20">
        <v>30</v>
      </c>
      <c r="I1041" s="20"/>
      <c r="J1041" s="20"/>
      <c r="K1041" s="20"/>
      <c r="L1041" s="20"/>
      <c r="M1041" s="20"/>
      <c r="N1041" s="20"/>
      <c r="O1041" s="20"/>
      <c r="P1041" s="20"/>
      <c r="Q1041" s="20"/>
      <c r="R1041" s="20"/>
      <c r="S1041" s="20"/>
      <c r="T1041" s="20"/>
      <c r="U1041" s="272" t="s">
        <v>1163</v>
      </c>
      <c r="V1041" s="66">
        <f>E1041*G1041</f>
        <v>342.6</v>
      </c>
      <c r="W1041" s="66">
        <f>E1041*C1041</f>
        <v>342.6</v>
      </c>
    </row>
    <row r="1042" spans="1:23" s="47" customFormat="1" ht="15" customHeight="1">
      <c r="A1042" s="48">
        <v>143</v>
      </c>
      <c r="B1042" s="209" t="s">
        <v>1360</v>
      </c>
      <c r="C1042" s="49">
        <v>35</v>
      </c>
      <c r="D1042" s="267" t="s">
        <v>1286</v>
      </c>
      <c r="E1042" s="184">
        <v>9.26</v>
      </c>
      <c r="F1042" s="34">
        <f t="shared" ref="F1042:F1045" si="344">C1042-G1042</f>
        <v>0</v>
      </c>
      <c r="G1042" s="33">
        <f t="shared" si="343"/>
        <v>35</v>
      </c>
      <c r="H1042" s="20">
        <v>35</v>
      </c>
      <c r="I1042" s="20"/>
      <c r="J1042" s="20"/>
      <c r="K1042" s="20"/>
      <c r="L1042" s="20"/>
      <c r="M1042" s="20"/>
      <c r="N1042" s="20"/>
      <c r="O1042" s="20"/>
      <c r="P1042" s="20"/>
      <c r="Q1042" s="20"/>
      <c r="R1042" s="20"/>
      <c r="S1042" s="20"/>
      <c r="T1042" s="20"/>
      <c r="U1042" s="272" t="s">
        <v>1163</v>
      </c>
      <c r="V1042" s="66">
        <f t="shared" ref="V1042:V1045" si="345">E1042*G1042</f>
        <v>324.09999999999997</v>
      </c>
      <c r="W1042" s="66">
        <f t="shared" ref="W1042:W1045" si="346">E1042*C1042</f>
        <v>324.09999999999997</v>
      </c>
    </row>
    <row r="1043" spans="1:23" s="47" customFormat="1" ht="15" customHeight="1">
      <c r="A1043" s="48">
        <v>145</v>
      </c>
      <c r="B1043" s="209" t="s">
        <v>1360</v>
      </c>
      <c r="C1043" s="49">
        <v>10</v>
      </c>
      <c r="D1043" s="267" t="s">
        <v>1288</v>
      </c>
      <c r="E1043" s="184">
        <v>11.64</v>
      </c>
      <c r="F1043" s="34">
        <f t="shared" si="344"/>
        <v>0</v>
      </c>
      <c r="G1043" s="33">
        <f t="shared" si="343"/>
        <v>10</v>
      </c>
      <c r="H1043" s="20">
        <v>10</v>
      </c>
      <c r="I1043" s="20"/>
      <c r="J1043" s="20"/>
      <c r="K1043" s="20"/>
      <c r="L1043" s="20"/>
      <c r="M1043" s="20"/>
      <c r="N1043" s="20"/>
      <c r="O1043" s="20"/>
      <c r="P1043" s="20"/>
      <c r="Q1043" s="20"/>
      <c r="R1043" s="20"/>
      <c r="S1043" s="20"/>
      <c r="T1043" s="20"/>
      <c r="U1043" s="272" t="s">
        <v>1163</v>
      </c>
      <c r="V1043" s="66">
        <f t="shared" si="345"/>
        <v>116.4</v>
      </c>
      <c r="W1043" s="66">
        <f t="shared" si="346"/>
        <v>116.4</v>
      </c>
    </row>
    <row r="1044" spans="1:23" s="47" customFormat="1" ht="15" customHeight="1">
      <c r="A1044" s="48">
        <v>199</v>
      </c>
      <c r="B1044" s="209" t="s">
        <v>1360</v>
      </c>
      <c r="C1044" s="49">
        <v>115</v>
      </c>
      <c r="D1044" s="267" t="s">
        <v>1317</v>
      </c>
      <c r="E1044" s="184">
        <v>18.2</v>
      </c>
      <c r="F1044" s="34">
        <f t="shared" si="344"/>
        <v>85</v>
      </c>
      <c r="G1044" s="33">
        <f t="shared" si="343"/>
        <v>30</v>
      </c>
      <c r="H1044" s="20">
        <v>30</v>
      </c>
      <c r="I1044" s="20"/>
      <c r="J1044" s="20"/>
      <c r="K1044" s="20"/>
      <c r="L1044" s="20"/>
      <c r="M1044" s="20"/>
      <c r="N1044" s="20"/>
      <c r="O1044" s="20"/>
      <c r="P1044" s="20"/>
      <c r="Q1044" s="20"/>
      <c r="R1044" s="20"/>
      <c r="S1044" s="20"/>
      <c r="T1044" s="20"/>
      <c r="U1044" s="272" t="s">
        <v>1163</v>
      </c>
      <c r="V1044" s="66">
        <f t="shared" si="345"/>
        <v>546</v>
      </c>
      <c r="W1044" s="66">
        <f t="shared" si="346"/>
        <v>2093</v>
      </c>
    </row>
    <row r="1045" spans="1:23" s="47" customFormat="1" ht="15" customHeight="1">
      <c r="A1045" s="48">
        <v>261</v>
      </c>
      <c r="B1045" s="209" t="s">
        <v>1360</v>
      </c>
      <c r="C1045" s="49">
        <v>30</v>
      </c>
      <c r="D1045" s="267" t="s">
        <v>1344</v>
      </c>
      <c r="E1045" s="184">
        <v>12.09</v>
      </c>
      <c r="F1045" s="34">
        <f t="shared" si="344"/>
        <v>0</v>
      </c>
      <c r="G1045" s="33">
        <f t="shared" si="343"/>
        <v>30</v>
      </c>
      <c r="H1045" s="20">
        <v>30</v>
      </c>
      <c r="I1045" s="20"/>
      <c r="J1045" s="20"/>
      <c r="K1045" s="20"/>
      <c r="L1045" s="20"/>
      <c r="M1045" s="20"/>
      <c r="N1045" s="20"/>
      <c r="O1045" s="20"/>
      <c r="P1045" s="20"/>
      <c r="Q1045" s="20"/>
      <c r="R1045" s="20"/>
      <c r="S1045" s="20"/>
      <c r="T1045" s="20"/>
      <c r="U1045" s="272" t="s">
        <v>1163</v>
      </c>
      <c r="V1045" s="66">
        <f t="shared" si="345"/>
        <v>362.7</v>
      </c>
      <c r="W1045" s="66">
        <f t="shared" si="346"/>
        <v>362.7</v>
      </c>
    </row>
    <row r="1046" spans="1:23" s="47" customFormat="1" ht="14.25" customHeight="1">
      <c r="A1046" s="211" t="s">
        <v>1353</v>
      </c>
      <c r="B1046" s="211"/>
      <c r="C1046" s="211"/>
      <c r="D1046" s="211"/>
      <c r="E1046" s="250">
        <f>SUM(W1047:W1064)</f>
        <v>14392.86</v>
      </c>
      <c r="F1046" s="110"/>
      <c r="G1046" s="110"/>
      <c r="H1046" s="110"/>
      <c r="I1046" s="110"/>
      <c r="J1046" s="110"/>
      <c r="K1046" s="110"/>
      <c r="L1046" s="110"/>
      <c r="M1046" s="110"/>
      <c r="N1046" s="110"/>
      <c r="O1046" s="110"/>
      <c r="P1046" s="110"/>
      <c r="Q1046" s="110"/>
      <c r="R1046" s="110"/>
      <c r="S1046" s="110"/>
      <c r="T1046" s="110"/>
      <c r="U1046" s="110"/>
      <c r="V1046" s="110"/>
      <c r="W1046" s="77"/>
    </row>
    <row r="1047" spans="1:23" s="47" customFormat="1" ht="15" customHeight="1">
      <c r="A1047" s="48">
        <v>82</v>
      </c>
      <c r="B1047" s="209" t="s">
        <v>1361</v>
      </c>
      <c r="C1047" s="49">
        <v>11</v>
      </c>
      <c r="D1047" s="267" t="s">
        <v>1262</v>
      </c>
      <c r="E1047" s="184">
        <v>20.66</v>
      </c>
      <c r="F1047" s="34">
        <f>C1047-G1047</f>
        <v>6</v>
      </c>
      <c r="G1047" s="33">
        <f t="shared" ref="G1047:G1064" si="347">SUM( H1047:T1047)</f>
        <v>5</v>
      </c>
      <c r="H1047" s="20">
        <v>5</v>
      </c>
      <c r="I1047" s="20"/>
      <c r="J1047" s="20"/>
      <c r="K1047" s="20"/>
      <c r="L1047" s="20"/>
      <c r="M1047" s="20"/>
      <c r="N1047" s="20"/>
      <c r="O1047" s="20"/>
      <c r="P1047" s="20"/>
      <c r="Q1047" s="20"/>
      <c r="R1047" s="20"/>
      <c r="S1047" s="20"/>
      <c r="T1047" s="20"/>
      <c r="U1047" s="272" t="s">
        <v>1354</v>
      </c>
      <c r="V1047" s="66">
        <f>E1047*G1047</f>
        <v>103.3</v>
      </c>
      <c r="W1047" s="66">
        <f>C1047*E1047</f>
        <v>227.26</v>
      </c>
    </row>
    <row r="1048" spans="1:23" s="47" customFormat="1" ht="15" customHeight="1">
      <c r="A1048" s="48">
        <v>89</v>
      </c>
      <c r="B1048" s="209" t="s">
        <v>1362</v>
      </c>
      <c r="C1048" s="49">
        <v>700</v>
      </c>
      <c r="D1048" s="267" t="s">
        <v>1267</v>
      </c>
      <c r="E1048" s="184">
        <v>13.74</v>
      </c>
      <c r="F1048" s="34">
        <f t="shared" ref="F1048:F1064" si="348">C1048-G1048</f>
        <v>700</v>
      </c>
      <c r="G1048" s="33">
        <f t="shared" si="347"/>
        <v>0</v>
      </c>
      <c r="H1048" s="20" t="s">
        <v>24</v>
      </c>
      <c r="I1048" s="20"/>
      <c r="J1048" s="20"/>
      <c r="K1048" s="20"/>
      <c r="L1048" s="20"/>
      <c r="M1048" s="20"/>
      <c r="N1048" s="20"/>
      <c r="O1048" s="20"/>
      <c r="P1048" s="20"/>
      <c r="Q1048" s="20"/>
      <c r="R1048" s="20"/>
      <c r="S1048" s="20"/>
      <c r="T1048" s="20"/>
      <c r="U1048" s="272" t="s">
        <v>1354</v>
      </c>
      <c r="V1048" s="66">
        <f t="shared" ref="V1048:V1064" si="349">E1048*G1048</f>
        <v>0</v>
      </c>
      <c r="W1048" s="66">
        <f t="shared" ref="W1048:W1064" si="350">C1048*E1048</f>
        <v>9618</v>
      </c>
    </row>
    <row r="1049" spans="1:23" s="47" customFormat="1" ht="15" customHeight="1">
      <c r="A1049" s="48">
        <v>111</v>
      </c>
      <c r="B1049" s="209" t="s">
        <v>1361</v>
      </c>
      <c r="C1049" s="49">
        <v>79</v>
      </c>
      <c r="D1049" s="267" t="s">
        <v>1276</v>
      </c>
      <c r="E1049" s="184">
        <v>20.79</v>
      </c>
      <c r="F1049" s="34">
        <f t="shared" si="348"/>
        <v>8</v>
      </c>
      <c r="G1049" s="33">
        <f t="shared" si="347"/>
        <v>71</v>
      </c>
      <c r="H1049" s="20">
        <v>71</v>
      </c>
      <c r="I1049" s="20"/>
      <c r="J1049" s="20"/>
      <c r="K1049" s="20"/>
      <c r="L1049" s="20"/>
      <c r="M1049" s="20"/>
      <c r="N1049" s="20"/>
      <c r="O1049" s="20"/>
      <c r="P1049" s="20"/>
      <c r="Q1049" s="20"/>
      <c r="R1049" s="20"/>
      <c r="S1049" s="20"/>
      <c r="T1049" s="20"/>
      <c r="U1049" s="272" t="s">
        <v>1354</v>
      </c>
      <c r="V1049" s="66">
        <f t="shared" si="349"/>
        <v>1476.09</v>
      </c>
      <c r="W1049" s="66">
        <f t="shared" si="350"/>
        <v>1642.4099999999999</v>
      </c>
    </row>
    <row r="1050" spans="1:23" s="47" customFormat="1" ht="15" customHeight="1">
      <c r="A1050" s="48">
        <v>115</v>
      </c>
      <c r="B1050" s="209">
        <v>324</v>
      </c>
      <c r="C1050" s="49">
        <v>5</v>
      </c>
      <c r="D1050" s="267" t="s">
        <v>1278</v>
      </c>
      <c r="E1050" s="184">
        <v>18.190000000000001</v>
      </c>
      <c r="F1050" s="34">
        <f t="shared" si="348"/>
        <v>4</v>
      </c>
      <c r="G1050" s="33">
        <f t="shared" si="347"/>
        <v>1</v>
      </c>
      <c r="H1050" s="20">
        <v>1</v>
      </c>
      <c r="I1050" s="20"/>
      <c r="J1050" s="20"/>
      <c r="K1050" s="20"/>
      <c r="L1050" s="20"/>
      <c r="M1050" s="20"/>
      <c r="N1050" s="20"/>
      <c r="O1050" s="20"/>
      <c r="P1050" s="20"/>
      <c r="Q1050" s="20"/>
      <c r="R1050" s="20"/>
      <c r="S1050" s="20"/>
      <c r="T1050" s="20"/>
      <c r="U1050" s="272" t="s">
        <v>1354</v>
      </c>
      <c r="V1050" s="66">
        <f t="shared" si="349"/>
        <v>18.190000000000001</v>
      </c>
      <c r="W1050" s="66">
        <f t="shared" si="350"/>
        <v>90.95</v>
      </c>
    </row>
    <row r="1051" spans="1:23" s="47" customFormat="1" ht="15" customHeight="1">
      <c r="A1051" s="48">
        <v>117</v>
      </c>
      <c r="B1051" s="209" t="s">
        <v>1360</v>
      </c>
      <c r="C1051" s="49">
        <v>11</v>
      </c>
      <c r="D1051" s="267" t="s">
        <v>1150</v>
      </c>
      <c r="E1051" s="184">
        <v>19.489999999999998</v>
      </c>
      <c r="F1051" s="34">
        <f t="shared" si="348"/>
        <v>0</v>
      </c>
      <c r="G1051" s="33">
        <f t="shared" si="347"/>
        <v>11</v>
      </c>
      <c r="H1051" s="20">
        <v>11</v>
      </c>
      <c r="I1051" s="20"/>
      <c r="J1051" s="20"/>
      <c r="K1051" s="20"/>
      <c r="L1051" s="20"/>
      <c r="M1051" s="20"/>
      <c r="N1051" s="20"/>
      <c r="O1051" s="20"/>
      <c r="P1051" s="20"/>
      <c r="Q1051" s="20"/>
      <c r="R1051" s="20"/>
      <c r="S1051" s="20"/>
      <c r="T1051" s="20"/>
      <c r="U1051" s="272" t="s">
        <v>1354</v>
      </c>
      <c r="V1051" s="66">
        <f t="shared" si="349"/>
        <v>214.39</v>
      </c>
      <c r="W1051" s="66">
        <f t="shared" si="350"/>
        <v>214.39</v>
      </c>
    </row>
    <row r="1052" spans="1:23" s="47" customFormat="1" ht="15" customHeight="1">
      <c r="A1052" s="48">
        <v>122</v>
      </c>
      <c r="B1052" s="209" t="s">
        <v>1360</v>
      </c>
      <c r="C1052" s="49">
        <v>3</v>
      </c>
      <c r="D1052" s="267" t="s">
        <v>1154</v>
      </c>
      <c r="E1052" s="184">
        <v>57.04</v>
      </c>
      <c r="F1052" s="34">
        <f t="shared" si="348"/>
        <v>0</v>
      </c>
      <c r="G1052" s="33">
        <f t="shared" si="347"/>
        <v>3</v>
      </c>
      <c r="H1052" s="20">
        <v>3</v>
      </c>
      <c r="I1052" s="20"/>
      <c r="J1052" s="20"/>
      <c r="K1052" s="20"/>
      <c r="L1052" s="20"/>
      <c r="M1052" s="20"/>
      <c r="N1052" s="20"/>
      <c r="O1052" s="20"/>
      <c r="P1052" s="20"/>
      <c r="Q1052" s="20"/>
      <c r="R1052" s="20"/>
      <c r="S1052" s="20"/>
      <c r="T1052" s="20"/>
      <c r="U1052" s="272" t="s">
        <v>1355</v>
      </c>
      <c r="V1052" s="66">
        <f t="shared" si="349"/>
        <v>171.12</v>
      </c>
      <c r="W1052" s="66">
        <f t="shared" si="350"/>
        <v>171.12</v>
      </c>
    </row>
    <row r="1053" spans="1:23" s="47" customFormat="1" ht="15" customHeight="1">
      <c r="A1053" s="48">
        <v>123</v>
      </c>
      <c r="B1053" s="209" t="s">
        <v>1360</v>
      </c>
      <c r="C1053" s="49">
        <v>3</v>
      </c>
      <c r="D1053" s="267" t="s">
        <v>1155</v>
      </c>
      <c r="E1053" s="184">
        <v>34.619999999999997</v>
      </c>
      <c r="F1053" s="34">
        <f t="shared" si="348"/>
        <v>3</v>
      </c>
      <c r="G1053" s="33">
        <f t="shared" si="347"/>
        <v>0</v>
      </c>
      <c r="H1053" s="20" t="s">
        <v>24</v>
      </c>
      <c r="I1053" s="20"/>
      <c r="J1053" s="20"/>
      <c r="K1053" s="20"/>
      <c r="L1053" s="20"/>
      <c r="M1053" s="20"/>
      <c r="N1053" s="20"/>
      <c r="O1053" s="20"/>
      <c r="P1053" s="20"/>
      <c r="Q1053" s="20"/>
      <c r="R1053" s="20"/>
      <c r="S1053" s="20"/>
      <c r="T1053" s="20"/>
      <c r="U1053" s="272" t="s">
        <v>157</v>
      </c>
      <c r="V1053" s="66">
        <f t="shared" si="349"/>
        <v>0</v>
      </c>
      <c r="W1053" s="66">
        <f t="shared" si="350"/>
        <v>103.85999999999999</v>
      </c>
    </row>
    <row r="1054" spans="1:23" s="47" customFormat="1" ht="15" customHeight="1">
      <c r="A1054" s="48">
        <v>124</v>
      </c>
      <c r="B1054" s="209" t="s">
        <v>1360</v>
      </c>
      <c r="C1054" s="49">
        <v>3</v>
      </c>
      <c r="D1054" s="267" t="s">
        <v>1156</v>
      </c>
      <c r="E1054" s="184">
        <v>29.75</v>
      </c>
      <c r="F1054" s="34">
        <f t="shared" si="348"/>
        <v>1</v>
      </c>
      <c r="G1054" s="33">
        <f t="shared" si="347"/>
        <v>2</v>
      </c>
      <c r="H1054" s="20">
        <v>2</v>
      </c>
      <c r="I1054" s="20"/>
      <c r="J1054" s="20"/>
      <c r="K1054" s="20"/>
      <c r="L1054" s="20"/>
      <c r="M1054" s="20"/>
      <c r="N1054" s="20"/>
      <c r="O1054" s="20"/>
      <c r="P1054" s="20"/>
      <c r="Q1054" s="20"/>
      <c r="R1054" s="20"/>
      <c r="S1054" s="20"/>
      <c r="T1054" s="20"/>
      <c r="U1054" s="272" t="s">
        <v>987</v>
      </c>
      <c r="V1054" s="66">
        <f t="shared" si="349"/>
        <v>59.5</v>
      </c>
      <c r="W1054" s="66">
        <f t="shared" si="350"/>
        <v>89.25</v>
      </c>
    </row>
    <row r="1055" spans="1:23" s="47" customFormat="1" ht="15" customHeight="1">
      <c r="A1055" s="48">
        <v>133</v>
      </c>
      <c r="B1055" s="209" t="s">
        <v>1360</v>
      </c>
      <c r="C1055" s="49">
        <v>8</v>
      </c>
      <c r="D1055" s="267" t="s">
        <v>1162</v>
      </c>
      <c r="E1055" s="184">
        <v>15.56</v>
      </c>
      <c r="F1055" s="34">
        <f t="shared" si="348"/>
        <v>0</v>
      </c>
      <c r="G1055" s="33">
        <f t="shared" si="347"/>
        <v>8</v>
      </c>
      <c r="H1055" s="20">
        <v>8</v>
      </c>
      <c r="I1055" s="20"/>
      <c r="J1055" s="20"/>
      <c r="K1055" s="20"/>
      <c r="L1055" s="20"/>
      <c r="M1055" s="20"/>
      <c r="N1055" s="20"/>
      <c r="O1055" s="20"/>
      <c r="P1055" s="20"/>
      <c r="Q1055" s="20"/>
      <c r="R1055" s="20"/>
      <c r="S1055" s="20"/>
      <c r="T1055" s="20"/>
      <c r="U1055" s="272" t="s">
        <v>157</v>
      </c>
      <c r="V1055" s="66">
        <f t="shared" si="349"/>
        <v>124.48</v>
      </c>
      <c r="W1055" s="66">
        <f t="shared" si="350"/>
        <v>124.48</v>
      </c>
    </row>
    <row r="1056" spans="1:23" s="47" customFormat="1" ht="15" customHeight="1">
      <c r="A1056" s="48">
        <v>162</v>
      </c>
      <c r="B1056" s="209" t="s">
        <v>1360</v>
      </c>
      <c r="C1056" s="49">
        <v>3</v>
      </c>
      <c r="D1056" s="267" t="s">
        <v>1302</v>
      </c>
      <c r="E1056" s="184">
        <v>28.45</v>
      </c>
      <c r="F1056" s="34">
        <f t="shared" si="348"/>
        <v>0</v>
      </c>
      <c r="G1056" s="33">
        <f t="shared" si="347"/>
        <v>3</v>
      </c>
      <c r="H1056" s="20">
        <v>3</v>
      </c>
      <c r="I1056" s="20"/>
      <c r="J1056" s="20"/>
      <c r="K1056" s="20"/>
      <c r="L1056" s="20"/>
      <c r="M1056" s="20"/>
      <c r="N1056" s="20"/>
      <c r="O1056" s="20"/>
      <c r="P1056" s="20"/>
      <c r="Q1056" s="20"/>
      <c r="R1056" s="20"/>
      <c r="S1056" s="20"/>
      <c r="T1056" s="20"/>
      <c r="U1056" s="272" t="s">
        <v>1356</v>
      </c>
      <c r="V1056" s="66">
        <f t="shared" si="349"/>
        <v>85.35</v>
      </c>
      <c r="W1056" s="66">
        <f t="shared" si="350"/>
        <v>85.35</v>
      </c>
    </row>
    <row r="1057" spans="1:23" s="47" customFormat="1" ht="15" customHeight="1">
      <c r="A1057" s="48">
        <v>176</v>
      </c>
      <c r="B1057" s="209" t="s">
        <v>1360</v>
      </c>
      <c r="C1057" s="49">
        <v>3</v>
      </c>
      <c r="D1057" s="267" t="s">
        <v>1306</v>
      </c>
      <c r="E1057" s="184">
        <v>101.99</v>
      </c>
      <c r="F1057" s="34">
        <f t="shared" si="348"/>
        <v>1</v>
      </c>
      <c r="G1057" s="33">
        <f t="shared" si="347"/>
        <v>2</v>
      </c>
      <c r="H1057" s="20">
        <v>2</v>
      </c>
      <c r="I1057" s="20"/>
      <c r="J1057" s="20"/>
      <c r="K1057" s="20"/>
      <c r="L1057" s="20"/>
      <c r="M1057" s="20"/>
      <c r="N1057" s="20"/>
      <c r="O1057" s="20"/>
      <c r="P1057" s="20"/>
      <c r="Q1057" s="20"/>
      <c r="R1057" s="20"/>
      <c r="S1057" s="20"/>
      <c r="T1057" s="20"/>
      <c r="U1057" s="272" t="s">
        <v>1356</v>
      </c>
      <c r="V1057" s="66">
        <f t="shared" si="349"/>
        <v>203.98</v>
      </c>
      <c r="W1057" s="66">
        <f t="shared" si="350"/>
        <v>305.96999999999997</v>
      </c>
    </row>
    <row r="1058" spans="1:23" s="47" customFormat="1" ht="15" customHeight="1">
      <c r="A1058" s="48">
        <v>181</v>
      </c>
      <c r="B1058" s="209" t="s">
        <v>1361</v>
      </c>
      <c r="C1058" s="49">
        <v>28</v>
      </c>
      <c r="D1058" s="267" t="s">
        <v>1309</v>
      </c>
      <c r="E1058" s="184">
        <v>35.44</v>
      </c>
      <c r="F1058" s="34">
        <f t="shared" si="348"/>
        <v>2</v>
      </c>
      <c r="G1058" s="33">
        <f t="shared" si="347"/>
        <v>26</v>
      </c>
      <c r="H1058" s="20">
        <v>26</v>
      </c>
      <c r="I1058" s="20"/>
      <c r="J1058" s="20"/>
      <c r="K1058" s="20"/>
      <c r="L1058" s="20"/>
      <c r="M1058" s="20"/>
      <c r="N1058" s="20"/>
      <c r="O1058" s="20"/>
      <c r="P1058" s="20"/>
      <c r="Q1058" s="20"/>
      <c r="R1058" s="20"/>
      <c r="S1058" s="20"/>
      <c r="T1058" s="20"/>
      <c r="U1058" s="272" t="s">
        <v>1354</v>
      </c>
      <c r="V1058" s="66">
        <f t="shared" si="349"/>
        <v>921.43999999999994</v>
      </c>
      <c r="W1058" s="66">
        <f t="shared" si="350"/>
        <v>992.31999999999994</v>
      </c>
    </row>
    <row r="1059" spans="1:23" s="47" customFormat="1" ht="15" customHeight="1">
      <c r="A1059" s="48">
        <v>203</v>
      </c>
      <c r="B1059" s="209" t="s">
        <v>1360</v>
      </c>
      <c r="C1059" s="49">
        <v>3</v>
      </c>
      <c r="D1059" s="267" t="s">
        <v>1173</v>
      </c>
      <c r="E1059" s="184">
        <v>117.45</v>
      </c>
      <c r="F1059" s="34">
        <f t="shared" si="348"/>
        <v>2</v>
      </c>
      <c r="G1059" s="33">
        <f t="shared" si="347"/>
        <v>1</v>
      </c>
      <c r="H1059" s="20">
        <v>1</v>
      </c>
      <c r="I1059" s="20"/>
      <c r="J1059" s="20"/>
      <c r="K1059" s="20"/>
      <c r="L1059" s="20"/>
      <c r="M1059" s="20"/>
      <c r="N1059" s="20"/>
      <c r="O1059" s="20"/>
      <c r="P1059" s="20"/>
      <c r="Q1059" s="20"/>
      <c r="R1059" s="20"/>
      <c r="S1059" s="20"/>
      <c r="T1059" s="20"/>
      <c r="U1059" s="272" t="s">
        <v>1357</v>
      </c>
      <c r="V1059" s="66">
        <f t="shared" si="349"/>
        <v>117.45</v>
      </c>
      <c r="W1059" s="66">
        <f t="shared" si="350"/>
        <v>352.35</v>
      </c>
    </row>
    <row r="1060" spans="1:23" s="47" customFormat="1" ht="15" customHeight="1">
      <c r="A1060" s="48">
        <v>204</v>
      </c>
      <c r="B1060" s="209" t="s">
        <v>1360</v>
      </c>
      <c r="C1060" s="49">
        <v>3</v>
      </c>
      <c r="D1060" s="267" t="s">
        <v>1174</v>
      </c>
      <c r="E1060" s="184">
        <v>12.78</v>
      </c>
      <c r="F1060" s="34">
        <f t="shared" si="348"/>
        <v>2</v>
      </c>
      <c r="G1060" s="33">
        <f t="shared" si="347"/>
        <v>1</v>
      </c>
      <c r="H1060" s="20">
        <v>1</v>
      </c>
      <c r="I1060" s="20"/>
      <c r="J1060" s="20"/>
      <c r="K1060" s="20"/>
      <c r="L1060" s="20"/>
      <c r="M1060" s="20"/>
      <c r="N1060" s="20"/>
      <c r="O1060" s="20"/>
      <c r="P1060" s="20"/>
      <c r="Q1060" s="20"/>
      <c r="R1060" s="20"/>
      <c r="S1060" s="20"/>
      <c r="T1060" s="20"/>
      <c r="U1060" s="272" t="s">
        <v>1357</v>
      </c>
      <c r="V1060" s="66">
        <f t="shared" si="349"/>
        <v>12.78</v>
      </c>
      <c r="W1060" s="66">
        <f t="shared" si="350"/>
        <v>38.339999999999996</v>
      </c>
    </row>
    <row r="1061" spans="1:23" s="47" customFormat="1" ht="15" customHeight="1">
      <c r="A1061" s="48">
        <v>217</v>
      </c>
      <c r="B1061" s="209" t="s">
        <v>1360</v>
      </c>
      <c r="C1061" s="49">
        <v>4</v>
      </c>
      <c r="D1061" s="267" t="s">
        <v>1324</v>
      </c>
      <c r="E1061" s="184">
        <v>29.65</v>
      </c>
      <c r="F1061" s="34">
        <f t="shared" si="348"/>
        <v>4</v>
      </c>
      <c r="G1061" s="33">
        <f t="shared" si="347"/>
        <v>0</v>
      </c>
      <c r="H1061" s="20" t="s">
        <v>20</v>
      </c>
      <c r="I1061" s="20"/>
      <c r="J1061" s="20"/>
      <c r="K1061" s="20"/>
      <c r="L1061" s="20"/>
      <c r="M1061" s="20"/>
      <c r="N1061" s="20"/>
      <c r="O1061" s="20"/>
      <c r="P1061" s="20"/>
      <c r="Q1061" s="20"/>
      <c r="R1061" s="20"/>
      <c r="S1061" s="20"/>
      <c r="T1061" s="20"/>
      <c r="U1061" s="272" t="s">
        <v>157</v>
      </c>
      <c r="V1061" s="66">
        <f t="shared" si="349"/>
        <v>0</v>
      </c>
      <c r="W1061" s="66">
        <f t="shared" si="350"/>
        <v>118.6</v>
      </c>
    </row>
    <row r="1062" spans="1:23" s="47" customFormat="1" ht="15" customHeight="1">
      <c r="A1062" s="48">
        <v>229</v>
      </c>
      <c r="B1062" s="209" t="s">
        <v>1360</v>
      </c>
      <c r="C1062" s="49">
        <v>3</v>
      </c>
      <c r="D1062" s="267" t="s">
        <v>1187</v>
      </c>
      <c r="E1062" s="184">
        <v>21.97</v>
      </c>
      <c r="F1062" s="34">
        <f t="shared" si="348"/>
        <v>2</v>
      </c>
      <c r="G1062" s="33">
        <f t="shared" si="347"/>
        <v>1</v>
      </c>
      <c r="H1062" s="20">
        <v>1</v>
      </c>
      <c r="I1062" s="20"/>
      <c r="J1062" s="20"/>
      <c r="K1062" s="20"/>
      <c r="L1062" s="20"/>
      <c r="M1062" s="20"/>
      <c r="N1062" s="20"/>
      <c r="O1062" s="20"/>
      <c r="P1062" s="20"/>
      <c r="Q1062" s="20"/>
      <c r="R1062" s="20"/>
      <c r="S1062" s="20"/>
      <c r="T1062" s="20"/>
      <c r="U1062" s="272" t="s">
        <v>987</v>
      </c>
      <c r="V1062" s="66">
        <f t="shared" si="349"/>
        <v>21.97</v>
      </c>
      <c r="W1062" s="66">
        <f t="shared" si="350"/>
        <v>65.91</v>
      </c>
    </row>
    <row r="1063" spans="1:23" s="47" customFormat="1" ht="15" customHeight="1">
      <c r="A1063" s="48">
        <v>230</v>
      </c>
      <c r="B1063" s="209" t="s">
        <v>1360</v>
      </c>
      <c r="C1063" s="49">
        <v>6</v>
      </c>
      <c r="D1063" s="267" t="s">
        <v>1327</v>
      </c>
      <c r="E1063" s="184">
        <v>14.08</v>
      </c>
      <c r="F1063" s="34">
        <f t="shared" si="348"/>
        <v>0</v>
      </c>
      <c r="G1063" s="33">
        <f t="shared" si="347"/>
        <v>6</v>
      </c>
      <c r="H1063" s="20">
        <v>6</v>
      </c>
      <c r="I1063" s="20"/>
      <c r="J1063" s="20"/>
      <c r="K1063" s="20"/>
      <c r="L1063" s="20"/>
      <c r="M1063" s="20"/>
      <c r="N1063" s="20"/>
      <c r="O1063" s="20"/>
      <c r="P1063" s="20"/>
      <c r="Q1063" s="20"/>
      <c r="R1063" s="20"/>
      <c r="S1063" s="20"/>
      <c r="T1063" s="20"/>
      <c r="U1063" s="272" t="s">
        <v>157</v>
      </c>
      <c r="V1063" s="66">
        <f t="shared" si="349"/>
        <v>84.48</v>
      </c>
      <c r="W1063" s="66">
        <f t="shared" si="350"/>
        <v>84.48</v>
      </c>
    </row>
    <row r="1064" spans="1:23" s="47" customFormat="1" ht="15" customHeight="1">
      <c r="A1064" s="48">
        <v>237</v>
      </c>
      <c r="B1064" s="209" t="s">
        <v>1360</v>
      </c>
      <c r="C1064" s="49">
        <v>2</v>
      </c>
      <c r="D1064" s="267" t="s">
        <v>1333</v>
      </c>
      <c r="E1064" s="184">
        <v>33.909999999999997</v>
      </c>
      <c r="F1064" s="34">
        <f t="shared" si="348"/>
        <v>0</v>
      </c>
      <c r="G1064" s="33">
        <f t="shared" si="347"/>
        <v>2</v>
      </c>
      <c r="H1064" s="20">
        <v>2</v>
      </c>
      <c r="I1064" s="20"/>
      <c r="J1064" s="20"/>
      <c r="K1064" s="20"/>
      <c r="L1064" s="20"/>
      <c r="M1064" s="20"/>
      <c r="N1064" s="20"/>
      <c r="O1064" s="20"/>
      <c r="P1064" s="20"/>
      <c r="Q1064" s="20"/>
      <c r="R1064" s="20"/>
      <c r="S1064" s="20"/>
      <c r="T1064" s="20"/>
      <c r="U1064" s="272" t="s">
        <v>1358</v>
      </c>
      <c r="V1064" s="66">
        <f t="shared" si="349"/>
        <v>67.819999999999993</v>
      </c>
      <c r="W1064" s="66">
        <f t="shared" si="350"/>
        <v>67.819999999999993</v>
      </c>
    </row>
    <row r="1065" spans="1:23" s="47" customFormat="1" ht="14.25" customHeight="1">
      <c r="A1065" s="211" t="s">
        <v>1412</v>
      </c>
      <c r="B1065" s="211"/>
      <c r="C1065" s="211"/>
      <c r="D1065" s="211"/>
      <c r="E1065" s="250">
        <f>SUM(W1066:W1067)</f>
        <v>1540</v>
      </c>
      <c r="F1065" s="110"/>
      <c r="G1065" s="110"/>
      <c r="H1065" s="110"/>
      <c r="I1065" s="110"/>
      <c r="J1065" s="110"/>
      <c r="K1065" s="110"/>
      <c r="L1065" s="110"/>
      <c r="M1065" s="110"/>
      <c r="N1065" s="110"/>
      <c r="O1065" s="110"/>
      <c r="P1065" s="110"/>
      <c r="Q1065" s="110"/>
      <c r="R1065" s="110"/>
      <c r="S1065" s="110"/>
      <c r="T1065" s="110"/>
      <c r="U1065" s="110"/>
      <c r="V1065" s="110"/>
      <c r="W1065" s="77"/>
    </row>
    <row r="1066" spans="1:23" s="47" customFormat="1" ht="15" customHeight="1">
      <c r="A1066" s="48">
        <v>78</v>
      </c>
      <c r="B1066" s="209" t="s">
        <v>1363</v>
      </c>
      <c r="C1066" s="49">
        <v>10</v>
      </c>
      <c r="D1066" s="267" t="s">
        <v>1133</v>
      </c>
      <c r="E1066" s="23">
        <v>14</v>
      </c>
      <c r="F1066" s="34">
        <f>C1066-G1066</f>
        <v>10</v>
      </c>
      <c r="G1066" s="33">
        <f t="shared" ref="G1066:G1067" si="351">SUM( H1066:T1066)</f>
        <v>0</v>
      </c>
      <c r="H1066" s="20"/>
      <c r="I1066" s="20"/>
      <c r="J1066" s="20"/>
      <c r="K1066" s="20"/>
      <c r="L1066" s="20"/>
      <c r="M1066" s="20"/>
      <c r="N1066" s="20"/>
      <c r="O1066" s="20"/>
      <c r="P1066" s="20"/>
      <c r="Q1066" s="20"/>
      <c r="R1066" s="20"/>
      <c r="S1066" s="20"/>
      <c r="T1066" s="20"/>
      <c r="U1066" s="272" t="s">
        <v>1115</v>
      </c>
      <c r="V1066" s="66">
        <f>C1066*G1066</f>
        <v>0</v>
      </c>
      <c r="W1066" s="66">
        <f>C1066*E1066</f>
        <v>140</v>
      </c>
    </row>
    <row r="1067" spans="1:23" s="47" customFormat="1" ht="15" customHeight="1">
      <c r="A1067" s="48">
        <v>79</v>
      </c>
      <c r="B1067" s="209" t="s">
        <v>1361</v>
      </c>
      <c r="C1067" s="49">
        <v>100</v>
      </c>
      <c r="D1067" s="267" t="s">
        <v>1134</v>
      </c>
      <c r="E1067" s="23">
        <v>14</v>
      </c>
      <c r="F1067" s="34">
        <f>C1067-G1067</f>
        <v>50</v>
      </c>
      <c r="G1067" s="33">
        <f t="shared" si="351"/>
        <v>50</v>
      </c>
      <c r="H1067" s="20">
        <v>50</v>
      </c>
      <c r="I1067" s="20"/>
      <c r="J1067" s="20"/>
      <c r="K1067" s="20"/>
      <c r="L1067" s="20"/>
      <c r="M1067" s="20"/>
      <c r="N1067" s="20"/>
      <c r="O1067" s="20"/>
      <c r="P1067" s="20"/>
      <c r="Q1067" s="20"/>
      <c r="R1067" s="20"/>
      <c r="S1067" s="20"/>
      <c r="T1067" s="20"/>
      <c r="U1067" s="272" t="s">
        <v>1115</v>
      </c>
      <c r="V1067" s="66">
        <f>C1067*G1067</f>
        <v>5000</v>
      </c>
      <c r="W1067" s="66">
        <f>C1067*E1067</f>
        <v>1400</v>
      </c>
    </row>
    <row r="1068" spans="1:23" s="47" customFormat="1" ht="14.25" customHeight="1">
      <c r="A1068" s="211" t="s">
        <v>1413</v>
      </c>
      <c r="B1068" s="211"/>
      <c r="C1068" s="211"/>
      <c r="D1068" s="211"/>
      <c r="E1068" s="274">
        <f>SUM(W1069:W1139)</f>
        <v>22731.579999999998</v>
      </c>
      <c r="F1068" s="196"/>
      <c r="G1068" s="196"/>
      <c r="H1068" s="196"/>
      <c r="I1068" s="196"/>
      <c r="J1068" s="196"/>
      <c r="K1068" s="196"/>
      <c r="L1068" s="196"/>
      <c r="M1068" s="196"/>
      <c r="N1068" s="196"/>
      <c r="O1068" s="196"/>
      <c r="P1068" s="196"/>
      <c r="Q1068" s="196"/>
      <c r="R1068" s="196"/>
      <c r="S1068" s="196"/>
      <c r="T1068" s="196"/>
      <c r="U1068" s="196"/>
      <c r="V1068" s="66"/>
      <c r="W1068" s="197"/>
    </row>
    <row r="1069" spans="1:23" s="47" customFormat="1" ht="15" customHeight="1">
      <c r="A1069" s="48">
        <v>17</v>
      </c>
      <c r="B1069" s="209" t="s">
        <v>1364</v>
      </c>
      <c r="C1069" s="49">
        <v>34</v>
      </c>
      <c r="D1069" s="267" t="s">
        <v>1215</v>
      </c>
      <c r="E1069" s="184">
        <v>8.57</v>
      </c>
      <c r="F1069" s="34">
        <f>C1069-G1069</f>
        <v>32</v>
      </c>
      <c r="G1069" s="33">
        <f t="shared" ref="G1069:G1138" si="352">SUM( H1069:T1069)</f>
        <v>2</v>
      </c>
      <c r="H1069" s="20">
        <v>2</v>
      </c>
      <c r="I1069" s="20"/>
      <c r="J1069" s="20"/>
      <c r="K1069" s="20"/>
      <c r="L1069" s="20"/>
      <c r="M1069" s="20"/>
      <c r="N1069" s="20"/>
      <c r="O1069" s="20"/>
      <c r="P1069" s="20"/>
      <c r="Q1069" s="20"/>
      <c r="R1069" s="20"/>
      <c r="S1069" s="20"/>
      <c r="T1069" s="20"/>
      <c r="U1069" s="272" t="s">
        <v>1108</v>
      </c>
      <c r="V1069" s="66">
        <f t="shared" ref="V1069:V1131" si="353">C1069*G1069</f>
        <v>68</v>
      </c>
      <c r="W1069" s="66">
        <f>C1069*E1069</f>
        <v>291.38</v>
      </c>
    </row>
    <row r="1070" spans="1:23" s="47" customFormat="1" ht="15" customHeight="1">
      <c r="A1070" s="48">
        <v>19</v>
      </c>
      <c r="B1070" s="209" t="s">
        <v>1359</v>
      </c>
      <c r="C1070" s="49">
        <v>20</v>
      </c>
      <c r="D1070" s="267" t="s">
        <v>1217</v>
      </c>
      <c r="E1070" s="184">
        <v>12.39</v>
      </c>
      <c r="F1070" s="34">
        <f t="shared" ref="F1070:F1133" si="354">C1070-G1070</f>
        <v>10</v>
      </c>
      <c r="G1070" s="33">
        <f t="shared" si="352"/>
        <v>10</v>
      </c>
      <c r="H1070" s="20">
        <v>10</v>
      </c>
      <c r="I1070" s="20"/>
      <c r="J1070" s="20"/>
      <c r="K1070" s="20"/>
      <c r="L1070" s="20"/>
      <c r="M1070" s="20"/>
      <c r="N1070" s="20"/>
      <c r="O1070" s="20"/>
      <c r="P1070" s="20"/>
      <c r="Q1070" s="20"/>
      <c r="R1070" s="20"/>
      <c r="S1070" s="20"/>
      <c r="T1070" s="20"/>
      <c r="U1070" s="272" t="s">
        <v>42</v>
      </c>
      <c r="V1070" s="66">
        <f t="shared" si="353"/>
        <v>200</v>
      </c>
      <c r="W1070" s="66">
        <f t="shared" ref="W1070:W1133" si="355">C1070*E1070</f>
        <v>247.8</v>
      </c>
    </row>
    <row r="1071" spans="1:23" s="47" customFormat="1" ht="15" customHeight="1">
      <c r="A1071" s="48">
        <v>25</v>
      </c>
      <c r="B1071" s="209" t="s">
        <v>1359</v>
      </c>
      <c r="C1071" s="49">
        <v>20</v>
      </c>
      <c r="D1071" s="267" t="s">
        <v>1223</v>
      </c>
      <c r="E1071" s="184">
        <v>12.04</v>
      </c>
      <c r="F1071" s="34">
        <f t="shared" si="354"/>
        <v>8</v>
      </c>
      <c r="G1071" s="33">
        <f t="shared" si="352"/>
        <v>12</v>
      </c>
      <c r="H1071" s="20">
        <v>12</v>
      </c>
      <c r="I1071" s="20"/>
      <c r="J1071" s="20"/>
      <c r="K1071" s="20"/>
      <c r="L1071" s="20"/>
      <c r="M1071" s="20"/>
      <c r="N1071" s="20"/>
      <c r="O1071" s="20"/>
      <c r="P1071" s="20"/>
      <c r="Q1071" s="20"/>
      <c r="R1071" s="20"/>
      <c r="S1071" s="20"/>
      <c r="T1071" s="20"/>
      <c r="U1071" s="272" t="s">
        <v>42</v>
      </c>
      <c r="V1071" s="66">
        <f t="shared" si="353"/>
        <v>240</v>
      </c>
      <c r="W1071" s="66">
        <f t="shared" si="355"/>
        <v>240.79999999999998</v>
      </c>
    </row>
    <row r="1072" spans="1:23" s="47" customFormat="1" ht="15" customHeight="1">
      <c r="A1072" s="48">
        <v>26</v>
      </c>
      <c r="B1072" s="209" t="s">
        <v>1359</v>
      </c>
      <c r="C1072" s="49">
        <v>20</v>
      </c>
      <c r="D1072" s="267" t="s">
        <v>1224</v>
      </c>
      <c r="E1072" s="184">
        <v>11.52</v>
      </c>
      <c r="F1072" s="34">
        <f t="shared" si="354"/>
        <v>14</v>
      </c>
      <c r="G1072" s="33">
        <f t="shared" si="352"/>
        <v>6</v>
      </c>
      <c r="H1072" s="20">
        <v>6</v>
      </c>
      <c r="I1072" s="20"/>
      <c r="J1072" s="20"/>
      <c r="K1072" s="20"/>
      <c r="L1072" s="20"/>
      <c r="M1072" s="20"/>
      <c r="N1072" s="20"/>
      <c r="O1072" s="20"/>
      <c r="P1072" s="20"/>
      <c r="Q1072" s="20"/>
      <c r="R1072" s="20"/>
      <c r="S1072" s="20"/>
      <c r="T1072" s="20"/>
      <c r="U1072" s="272" t="s">
        <v>42</v>
      </c>
      <c r="V1072" s="66">
        <f t="shared" si="353"/>
        <v>120</v>
      </c>
      <c r="W1072" s="66">
        <f t="shared" si="355"/>
        <v>230.39999999999998</v>
      </c>
    </row>
    <row r="1073" spans="1:23" s="47" customFormat="1" ht="15" customHeight="1">
      <c r="A1073" s="48">
        <v>27</v>
      </c>
      <c r="B1073" s="209" t="s">
        <v>1359</v>
      </c>
      <c r="C1073" s="49">
        <v>30</v>
      </c>
      <c r="D1073" s="267" t="s">
        <v>1225</v>
      </c>
      <c r="E1073" s="184">
        <v>19.850000000000001</v>
      </c>
      <c r="F1073" s="34">
        <f t="shared" si="354"/>
        <v>24</v>
      </c>
      <c r="G1073" s="33">
        <f t="shared" si="352"/>
        <v>6</v>
      </c>
      <c r="H1073" s="20">
        <v>6</v>
      </c>
      <c r="I1073" s="20"/>
      <c r="J1073" s="20"/>
      <c r="K1073" s="20"/>
      <c r="L1073" s="20"/>
      <c r="M1073" s="20"/>
      <c r="N1073" s="20"/>
      <c r="O1073" s="20"/>
      <c r="P1073" s="20"/>
      <c r="Q1073" s="20"/>
      <c r="R1073" s="20"/>
      <c r="S1073" s="20"/>
      <c r="T1073" s="20"/>
      <c r="U1073" s="272" t="s">
        <v>42</v>
      </c>
      <c r="V1073" s="66">
        <f t="shared" si="353"/>
        <v>180</v>
      </c>
      <c r="W1073" s="66">
        <f t="shared" si="355"/>
        <v>595.5</v>
      </c>
    </row>
    <row r="1074" spans="1:23" s="47" customFormat="1" ht="15" customHeight="1">
      <c r="A1074" s="48">
        <v>33</v>
      </c>
      <c r="B1074" s="209" t="s">
        <v>1359</v>
      </c>
      <c r="C1074" s="49">
        <v>20</v>
      </c>
      <c r="D1074" s="267" t="s">
        <v>1229</v>
      </c>
      <c r="E1074" s="184">
        <v>3.24</v>
      </c>
      <c r="F1074" s="34">
        <f t="shared" si="354"/>
        <v>14</v>
      </c>
      <c r="G1074" s="33">
        <f t="shared" si="352"/>
        <v>6</v>
      </c>
      <c r="H1074" s="20">
        <v>6</v>
      </c>
      <c r="I1074" s="20"/>
      <c r="J1074" s="20"/>
      <c r="K1074" s="20"/>
      <c r="L1074" s="20"/>
      <c r="M1074" s="20"/>
      <c r="N1074" s="20"/>
      <c r="O1074" s="20"/>
      <c r="P1074" s="20"/>
      <c r="Q1074" s="20"/>
      <c r="R1074" s="20"/>
      <c r="S1074" s="20"/>
      <c r="T1074" s="20"/>
      <c r="U1074" s="272" t="s">
        <v>1114</v>
      </c>
      <c r="V1074" s="66">
        <f t="shared" si="353"/>
        <v>120</v>
      </c>
      <c r="W1074" s="66">
        <f t="shared" si="355"/>
        <v>64.800000000000011</v>
      </c>
    </row>
    <row r="1075" spans="1:23" s="47" customFormat="1" ht="15" customHeight="1">
      <c r="A1075" s="48">
        <v>40</v>
      </c>
      <c r="B1075" s="209" t="s">
        <v>1359</v>
      </c>
      <c r="C1075" s="49">
        <v>100</v>
      </c>
      <c r="D1075" s="267" t="s">
        <v>1234</v>
      </c>
      <c r="E1075" s="184">
        <v>4.3099999999999996</v>
      </c>
      <c r="F1075" s="34">
        <f t="shared" si="354"/>
        <v>80</v>
      </c>
      <c r="G1075" s="33">
        <f t="shared" si="352"/>
        <v>20</v>
      </c>
      <c r="H1075" s="20">
        <v>20</v>
      </c>
      <c r="I1075" s="20"/>
      <c r="J1075" s="20"/>
      <c r="K1075" s="20"/>
      <c r="L1075" s="20"/>
      <c r="M1075" s="20"/>
      <c r="N1075" s="20"/>
      <c r="O1075" s="20"/>
      <c r="P1075" s="20"/>
      <c r="Q1075" s="20"/>
      <c r="R1075" s="20"/>
      <c r="S1075" s="20"/>
      <c r="T1075" s="20"/>
      <c r="U1075" s="272" t="s">
        <v>42</v>
      </c>
      <c r="V1075" s="66">
        <f t="shared" si="353"/>
        <v>2000</v>
      </c>
      <c r="W1075" s="66">
        <f t="shared" si="355"/>
        <v>430.99999999999994</v>
      </c>
    </row>
    <row r="1076" spans="1:23" s="47" customFormat="1" ht="15" customHeight="1">
      <c r="A1076" s="48">
        <v>41</v>
      </c>
      <c r="B1076" s="209" t="s">
        <v>1359</v>
      </c>
      <c r="C1076" s="49">
        <v>150</v>
      </c>
      <c r="D1076" s="267" t="s">
        <v>1235</v>
      </c>
      <c r="E1076" s="184">
        <v>3.17</v>
      </c>
      <c r="F1076" s="34">
        <f t="shared" si="354"/>
        <v>140</v>
      </c>
      <c r="G1076" s="33">
        <f t="shared" si="352"/>
        <v>10</v>
      </c>
      <c r="H1076" s="20">
        <v>10</v>
      </c>
      <c r="I1076" s="20"/>
      <c r="J1076" s="20"/>
      <c r="K1076" s="20"/>
      <c r="L1076" s="20"/>
      <c r="M1076" s="20"/>
      <c r="N1076" s="20"/>
      <c r="O1076" s="20"/>
      <c r="P1076" s="20"/>
      <c r="Q1076" s="20"/>
      <c r="R1076" s="20"/>
      <c r="S1076" s="20"/>
      <c r="T1076" s="20"/>
      <c r="U1076" s="272" t="s">
        <v>42</v>
      </c>
      <c r="V1076" s="66">
        <f t="shared" si="353"/>
        <v>1500</v>
      </c>
      <c r="W1076" s="66">
        <f t="shared" si="355"/>
        <v>475.5</v>
      </c>
    </row>
    <row r="1077" spans="1:23" s="47" customFormat="1" ht="15" customHeight="1">
      <c r="A1077" s="48">
        <v>42</v>
      </c>
      <c r="B1077" s="209" t="s">
        <v>1359</v>
      </c>
      <c r="C1077" s="49">
        <v>150</v>
      </c>
      <c r="D1077" s="267" t="s">
        <v>1236</v>
      </c>
      <c r="E1077" s="184">
        <v>22.48</v>
      </c>
      <c r="F1077" s="34">
        <f t="shared" si="354"/>
        <v>147</v>
      </c>
      <c r="G1077" s="33">
        <f t="shared" si="352"/>
        <v>3</v>
      </c>
      <c r="H1077" s="20">
        <v>3</v>
      </c>
      <c r="I1077" s="20"/>
      <c r="J1077" s="20"/>
      <c r="K1077" s="20"/>
      <c r="L1077" s="20"/>
      <c r="M1077" s="20"/>
      <c r="N1077" s="20"/>
      <c r="O1077" s="20"/>
      <c r="P1077" s="20"/>
      <c r="Q1077" s="20"/>
      <c r="R1077" s="20"/>
      <c r="S1077" s="20"/>
      <c r="T1077" s="20"/>
      <c r="U1077" s="272" t="s">
        <v>1119</v>
      </c>
      <c r="V1077" s="66">
        <f t="shared" si="353"/>
        <v>450</v>
      </c>
      <c r="W1077" s="66">
        <f t="shared" si="355"/>
        <v>3372</v>
      </c>
    </row>
    <row r="1078" spans="1:23" s="47" customFormat="1" ht="15" customHeight="1">
      <c r="A1078" s="48">
        <v>66</v>
      </c>
      <c r="B1078" s="209" t="s">
        <v>1363</v>
      </c>
      <c r="C1078" s="49">
        <v>20</v>
      </c>
      <c r="D1078" s="267" t="s">
        <v>1254</v>
      </c>
      <c r="E1078" s="184">
        <v>3.24</v>
      </c>
      <c r="F1078" s="34">
        <f t="shared" si="354"/>
        <v>-20</v>
      </c>
      <c r="G1078" s="33">
        <f t="shared" si="352"/>
        <v>40</v>
      </c>
      <c r="H1078" s="20">
        <v>40</v>
      </c>
      <c r="I1078" s="20"/>
      <c r="J1078" s="20"/>
      <c r="K1078" s="20"/>
      <c r="L1078" s="20"/>
      <c r="M1078" s="20"/>
      <c r="N1078" s="20"/>
      <c r="O1078" s="20"/>
      <c r="P1078" s="20"/>
      <c r="Q1078" s="20"/>
      <c r="R1078" s="20"/>
      <c r="S1078" s="20"/>
      <c r="T1078" s="20"/>
      <c r="U1078" s="272" t="s">
        <v>1129</v>
      </c>
      <c r="V1078" s="66">
        <f t="shared" si="353"/>
        <v>800</v>
      </c>
      <c r="W1078" s="66">
        <f t="shared" si="355"/>
        <v>64.800000000000011</v>
      </c>
    </row>
    <row r="1079" spans="1:23" s="47" customFormat="1" ht="15" customHeight="1">
      <c r="A1079" s="48">
        <v>67</v>
      </c>
      <c r="B1079" s="209" t="s">
        <v>1363</v>
      </c>
      <c r="C1079" s="49">
        <v>15</v>
      </c>
      <c r="D1079" s="267" t="s">
        <v>1255</v>
      </c>
      <c r="E1079" s="184">
        <v>2.2000000000000002</v>
      </c>
      <c r="F1079" s="34">
        <f t="shared" si="354"/>
        <v>15</v>
      </c>
      <c r="G1079" s="33">
        <f t="shared" si="352"/>
        <v>0</v>
      </c>
      <c r="H1079" s="20"/>
      <c r="I1079" s="20"/>
      <c r="J1079" s="20"/>
      <c r="K1079" s="20"/>
      <c r="L1079" s="20"/>
      <c r="M1079" s="20"/>
      <c r="N1079" s="20"/>
      <c r="O1079" s="20"/>
      <c r="P1079" s="20"/>
      <c r="Q1079" s="20"/>
      <c r="R1079" s="20"/>
      <c r="S1079" s="20"/>
      <c r="T1079" s="20"/>
      <c r="U1079" s="272" t="s">
        <v>1115</v>
      </c>
      <c r="V1079" s="66">
        <f t="shared" si="353"/>
        <v>0</v>
      </c>
      <c r="W1079" s="66">
        <f t="shared" si="355"/>
        <v>33</v>
      </c>
    </row>
    <row r="1080" spans="1:23" s="47" customFormat="1" ht="15" customHeight="1">
      <c r="A1080" s="48">
        <v>68</v>
      </c>
      <c r="B1080" s="209" t="s">
        <v>1363</v>
      </c>
      <c r="C1080" s="49">
        <v>75</v>
      </c>
      <c r="D1080" s="267" t="s">
        <v>1256</v>
      </c>
      <c r="E1080" s="184">
        <v>3.56</v>
      </c>
      <c r="F1080" s="34">
        <f t="shared" si="354"/>
        <v>75</v>
      </c>
      <c r="G1080" s="33">
        <f t="shared" si="352"/>
        <v>0</v>
      </c>
      <c r="H1080" s="20"/>
      <c r="I1080" s="20"/>
      <c r="J1080" s="20"/>
      <c r="K1080" s="20"/>
      <c r="L1080" s="20"/>
      <c r="M1080" s="20"/>
      <c r="N1080" s="20"/>
      <c r="O1080" s="20"/>
      <c r="P1080" s="20"/>
      <c r="Q1080" s="20"/>
      <c r="R1080" s="20"/>
      <c r="S1080" s="20"/>
      <c r="T1080" s="20"/>
      <c r="U1080" s="272" t="s">
        <v>1115</v>
      </c>
      <c r="V1080" s="66">
        <f t="shared" si="353"/>
        <v>0</v>
      </c>
      <c r="W1080" s="66">
        <f t="shared" si="355"/>
        <v>267</v>
      </c>
    </row>
    <row r="1081" spans="1:23" s="47" customFormat="1" ht="15" customHeight="1">
      <c r="A1081" s="48">
        <v>70</v>
      </c>
      <c r="B1081" s="209" t="s">
        <v>1363</v>
      </c>
      <c r="C1081" s="49">
        <v>50</v>
      </c>
      <c r="D1081" s="267" t="s">
        <v>1257</v>
      </c>
      <c r="E1081" s="184">
        <v>11.99</v>
      </c>
      <c r="F1081" s="34">
        <f t="shared" si="354"/>
        <v>50</v>
      </c>
      <c r="G1081" s="33">
        <f t="shared" si="352"/>
        <v>0</v>
      </c>
      <c r="H1081" s="20"/>
      <c r="I1081" s="20"/>
      <c r="J1081" s="20"/>
      <c r="K1081" s="20"/>
      <c r="L1081" s="20"/>
      <c r="M1081" s="20"/>
      <c r="N1081" s="20"/>
      <c r="O1081" s="20"/>
      <c r="P1081" s="20"/>
      <c r="Q1081" s="20"/>
      <c r="R1081" s="20"/>
      <c r="S1081" s="20"/>
      <c r="T1081" s="20"/>
      <c r="U1081" s="272"/>
      <c r="V1081" s="66">
        <f t="shared" si="353"/>
        <v>0</v>
      </c>
      <c r="W1081" s="66">
        <f t="shared" si="355"/>
        <v>599.5</v>
      </c>
    </row>
    <row r="1082" spans="1:23" s="47" customFormat="1" ht="15" customHeight="1">
      <c r="A1082" s="48">
        <v>90</v>
      </c>
      <c r="B1082" s="209" t="s">
        <v>1363</v>
      </c>
      <c r="C1082" s="49">
        <v>100</v>
      </c>
      <c r="D1082" s="267" t="s">
        <v>1268</v>
      </c>
      <c r="E1082" s="184">
        <v>3.57</v>
      </c>
      <c r="F1082" s="34">
        <f t="shared" si="354"/>
        <v>100</v>
      </c>
      <c r="G1082" s="33">
        <f t="shared" si="352"/>
        <v>0</v>
      </c>
      <c r="H1082" s="20"/>
      <c r="I1082" s="20"/>
      <c r="J1082" s="20"/>
      <c r="K1082" s="20"/>
      <c r="L1082" s="20"/>
      <c r="M1082" s="20"/>
      <c r="N1082" s="20"/>
      <c r="O1082" s="20"/>
      <c r="P1082" s="20"/>
      <c r="Q1082" s="20"/>
      <c r="R1082" s="20"/>
      <c r="S1082" s="20"/>
      <c r="T1082" s="20"/>
      <c r="U1082" s="272" t="s">
        <v>1129</v>
      </c>
      <c r="V1082" s="66">
        <f t="shared" si="353"/>
        <v>0</v>
      </c>
      <c r="W1082" s="66">
        <f t="shared" si="355"/>
        <v>357</v>
      </c>
    </row>
    <row r="1083" spans="1:23" s="47" customFormat="1" ht="15" customHeight="1">
      <c r="A1083" s="48">
        <v>91</v>
      </c>
      <c r="B1083" s="209" t="s">
        <v>1363</v>
      </c>
      <c r="C1083" s="49">
        <v>40</v>
      </c>
      <c r="D1083" s="267" t="s">
        <v>1269</v>
      </c>
      <c r="E1083" s="184">
        <v>3.57</v>
      </c>
      <c r="F1083" s="34">
        <f t="shared" si="354"/>
        <v>40</v>
      </c>
      <c r="G1083" s="33">
        <f t="shared" si="352"/>
        <v>0</v>
      </c>
      <c r="H1083" s="20"/>
      <c r="I1083" s="20"/>
      <c r="J1083" s="20"/>
      <c r="K1083" s="20"/>
      <c r="L1083" s="20"/>
      <c r="M1083" s="20"/>
      <c r="N1083" s="20"/>
      <c r="O1083" s="20"/>
      <c r="P1083" s="20"/>
      <c r="Q1083" s="20"/>
      <c r="R1083" s="20"/>
      <c r="S1083" s="20"/>
      <c r="T1083" s="20"/>
      <c r="U1083" s="272" t="s">
        <v>1115</v>
      </c>
      <c r="V1083" s="66">
        <f t="shared" si="353"/>
        <v>0</v>
      </c>
      <c r="W1083" s="66">
        <f t="shared" si="355"/>
        <v>142.79999999999998</v>
      </c>
    </row>
    <row r="1084" spans="1:23" s="47" customFormat="1" ht="15" customHeight="1">
      <c r="A1084" s="48">
        <v>92</v>
      </c>
      <c r="B1084" s="209" t="s">
        <v>1363</v>
      </c>
      <c r="C1084" s="49">
        <v>40</v>
      </c>
      <c r="D1084" s="267" t="s">
        <v>1270</v>
      </c>
      <c r="E1084" s="184">
        <v>4.09</v>
      </c>
      <c r="F1084" s="34">
        <f t="shared" si="354"/>
        <v>40</v>
      </c>
      <c r="G1084" s="33">
        <f t="shared" si="352"/>
        <v>0</v>
      </c>
      <c r="H1084" s="20"/>
      <c r="I1084" s="20"/>
      <c r="J1084" s="20"/>
      <c r="K1084" s="20"/>
      <c r="L1084" s="20"/>
      <c r="M1084" s="20"/>
      <c r="N1084" s="20"/>
      <c r="O1084" s="20"/>
      <c r="P1084" s="20"/>
      <c r="Q1084" s="20"/>
      <c r="R1084" s="20"/>
      <c r="S1084" s="20"/>
      <c r="T1084" s="20"/>
      <c r="U1084" s="272" t="s">
        <v>1115</v>
      </c>
      <c r="V1084" s="66">
        <f t="shared" si="353"/>
        <v>0</v>
      </c>
      <c r="W1084" s="66">
        <f t="shared" si="355"/>
        <v>163.6</v>
      </c>
    </row>
    <row r="1085" spans="1:23" s="47" customFormat="1" ht="15" customHeight="1">
      <c r="A1085" s="48">
        <v>93</v>
      </c>
      <c r="B1085" s="209" t="s">
        <v>1363</v>
      </c>
      <c r="C1085" s="49">
        <v>40</v>
      </c>
      <c r="D1085" s="267" t="s">
        <v>1271</v>
      </c>
      <c r="E1085" s="184">
        <v>4.54</v>
      </c>
      <c r="F1085" s="34">
        <f t="shared" si="354"/>
        <v>40</v>
      </c>
      <c r="G1085" s="33">
        <f t="shared" si="352"/>
        <v>0</v>
      </c>
      <c r="H1085" s="20"/>
      <c r="I1085" s="20"/>
      <c r="J1085" s="20"/>
      <c r="K1085" s="20"/>
      <c r="L1085" s="20"/>
      <c r="M1085" s="20"/>
      <c r="N1085" s="20"/>
      <c r="O1085" s="20"/>
      <c r="P1085" s="20"/>
      <c r="Q1085" s="20"/>
      <c r="R1085" s="20"/>
      <c r="S1085" s="20"/>
      <c r="T1085" s="20"/>
      <c r="U1085" s="272" t="s">
        <v>1115</v>
      </c>
      <c r="V1085" s="66">
        <f t="shared" si="353"/>
        <v>0</v>
      </c>
      <c r="W1085" s="66">
        <f t="shared" si="355"/>
        <v>181.6</v>
      </c>
    </row>
    <row r="1086" spans="1:23" s="47" customFormat="1" ht="15" customHeight="1">
      <c r="A1086" s="48">
        <v>95</v>
      </c>
      <c r="B1086" s="209" t="s">
        <v>1363</v>
      </c>
      <c r="C1086" s="49">
        <v>6</v>
      </c>
      <c r="D1086" s="267" t="s">
        <v>1273</v>
      </c>
      <c r="E1086" s="184">
        <v>34.99</v>
      </c>
      <c r="F1086" s="34">
        <f t="shared" si="354"/>
        <v>6</v>
      </c>
      <c r="G1086" s="33">
        <f t="shared" si="352"/>
        <v>0</v>
      </c>
      <c r="H1086" s="20"/>
      <c r="I1086" s="20"/>
      <c r="J1086" s="20"/>
      <c r="K1086" s="20"/>
      <c r="L1086" s="20"/>
      <c r="M1086" s="20"/>
      <c r="N1086" s="20"/>
      <c r="O1086" s="20"/>
      <c r="P1086" s="20"/>
      <c r="Q1086" s="20"/>
      <c r="R1086" s="20"/>
      <c r="S1086" s="20"/>
      <c r="T1086" s="20"/>
      <c r="U1086" s="272" t="s">
        <v>42</v>
      </c>
      <c r="V1086" s="66">
        <f t="shared" si="353"/>
        <v>0</v>
      </c>
      <c r="W1086" s="66">
        <f t="shared" si="355"/>
        <v>209.94</v>
      </c>
    </row>
    <row r="1087" spans="1:23" s="47" customFormat="1" ht="15" customHeight="1">
      <c r="A1087" s="48">
        <v>100</v>
      </c>
      <c r="B1087" s="209" t="s">
        <v>1361</v>
      </c>
      <c r="C1087" s="49">
        <v>52</v>
      </c>
      <c r="D1087" s="267" t="s">
        <v>1141</v>
      </c>
      <c r="E1087" s="184">
        <v>15.98</v>
      </c>
      <c r="F1087" s="34">
        <f t="shared" si="354"/>
        <v>2</v>
      </c>
      <c r="G1087" s="33">
        <f t="shared" si="352"/>
        <v>50</v>
      </c>
      <c r="H1087" s="20">
        <v>50</v>
      </c>
      <c r="I1087" s="20"/>
      <c r="J1087" s="20"/>
      <c r="K1087" s="20"/>
      <c r="L1087" s="20"/>
      <c r="M1087" s="20"/>
      <c r="N1087" s="20"/>
      <c r="O1087" s="20"/>
      <c r="P1087" s="20"/>
      <c r="Q1087" s="20"/>
      <c r="R1087" s="20"/>
      <c r="S1087" s="20"/>
      <c r="T1087" s="20"/>
      <c r="U1087" s="272" t="s">
        <v>42</v>
      </c>
      <c r="V1087" s="66">
        <f t="shared" si="353"/>
        <v>2600</v>
      </c>
      <c r="W1087" s="66">
        <f t="shared" si="355"/>
        <v>830.96</v>
      </c>
    </row>
    <row r="1088" spans="1:23" s="47" customFormat="1" ht="15" customHeight="1">
      <c r="A1088" s="48">
        <v>106</v>
      </c>
      <c r="B1088" s="209" t="s">
        <v>1363</v>
      </c>
      <c r="C1088" s="49">
        <v>300</v>
      </c>
      <c r="D1088" s="267" t="s">
        <v>1144</v>
      </c>
      <c r="E1088" s="184">
        <v>0.33300000000000002</v>
      </c>
      <c r="F1088" s="34">
        <f t="shared" si="354"/>
        <v>300</v>
      </c>
      <c r="G1088" s="33">
        <f t="shared" si="352"/>
        <v>0</v>
      </c>
      <c r="H1088" s="20" t="s">
        <v>20</v>
      </c>
      <c r="I1088" s="20"/>
      <c r="J1088" s="20"/>
      <c r="K1088" s="20"/>
      <c r="L1088" s="20"/>
      <c r="M1088" s="20"/>
      <c r="N1088" s="20"/>
      <c r="O1088" s="20"/>
      <c r="P1088" s="20"/>
      <c r="Q1088" s="20"/>
      <c r="R1088" s="20"/>
      <c r="S1088" s="20"/>
      <c r="T1088" s="20"/>
      <c r="U1088" s="272" t="s">
        <v>42</v>
      </c>
      <c r="V1088" s="66">
        <f t="shared" si="353"/>
        <v>0</v>
      </c>
      <c r="W1088" s="66">
        <f t="shared" si="355"/>
        <v>99.9</v>
      </c>
    </row>
    <row r="1089" spans="1:23" s="47" customFormat="1" ht="15" customHeight="1">
      <c r="A1089" s="48">
        <v>108</v>
      </c>
      <c r="B1089" s="209" t="s">
        <v>1363</v>
      </c>
      <c r="C1089" s="49">
        <v>6</v>
      </c>
      <c r="D1089" s="267" t="s">
        <v>1145</v>
      </c>
      <c r="E1089" s="184">
        <v>6.95</v>
      </c>
      <c r="F1089" s="34">
        <f t="shared" si="354"/>
        <v>6</v>
      </c>
      <c r="G1089" s="33">
        <f t="shared" si="352"/>
        <v>0</v>
      </c>
      <c r="H1089" s="20" t="s">
        <v>20</v>
      </c>
      <c r="I1089" s="20"/>
      <c r="J1089" s="20"/>
      <c r="K1089" s="20"/>
      <c r="L1089" s="20"/>
      <c r="M1089" s="20"/>
      <c r="N1089" s="20"/>
      <c r="O1089" s="20"/>
      <c r="P1089" s="20"/>
      <c r="Q1089" s="20"/>
      <c r="R1089" s="20"/>
      <c r="S1089" s="20"/>
      <c r="T1089" s="20"/>
      <c r="U1089" s="272" t="s">
        <v>42</v>
      </c>
      <c r="V1089" s="66">
        <f t="shared" si="353"/>
        <v>0</v>
      </c>
      <c r="W1089" s="66">
        <f t="shared" si="355"/>
        <v>41.7</v>
      </c>
    </row>
    <row r="1090" spans="1:23" s="47" customFormat="1" ht="15" customHeight="1">
      <c r="A1090" s="48">
        <v>109</v>
      </c>
      <c r="B1090" s="209" t="s">
        <v>1363</v>
      </c>
      <c r="C1090" s="49">
        <v>3</v>
      </c>
      <c r="D1090" s="267" t="s">
        <v>1147</v>
      </c>
      <c r="E1090" s="184">
        <v>21.79</v>
      </c>
      <c r="F1090" s="34">
        <f t="shared" si="354"/>
        <v>3</v>
      </c>
      <c r="G1090" s="33">
        <f t="shared" si="352"/>
        <v>0</v>
      </c>
      <c r="H1090" s="20" t="s">
        <v>20</v>
      </c>
      <c r="I1090" s="20"/>
      <c r="J1090" s="20"/>
      <c r="K1090" s="20"/>
      <c r="L1090" s="20"/>
      <c r="M1090" s="20"/>
      <c r="N1090" s="20"/>
      <c r="O1090" s="20"/>
      <c r="P1090" s="20"/>
      <c r="Q1090" s="20"/>
      <c r="R1090" s="20"/>
      <c r="S1090" s="20"/>
      <c r="T1090" s="20"/>
      <c r="U1090" s="272" t="s">
        <v>1146</v>
      </c>
      <c r="V1090" s="66">
        <f t="shared" si="353"/>
        <v>0</v>
      </c>
      <c r="W1090" s="66">
        <f t="shared" si="355"/>
        <v>65.37</v>
      </c>
    </row>
    <row r="1091" spans="1:23" s="47" customFormat="1" ht="15" customHeight="1">
      <c r="A1091" s="48">
        <v>110</v>
      </c>
      <c r="B1091" s="209" t="s">
        <v>1363</v>
      </c>
      <c r="C1091" s="49">
        <v>3</v>
      </c>
      <c r="D1091" s="267" t="s">
        <v>1148</v>
      </c>
      <c r="E1091" s="184">
        <v>15</v>
      </c>
      <c r="F1091" s="34">
        <f t="shared" si="354"/>
        <v>3</v>
      </c>
      <c r="G1091" s="33">
        <f t="shared" si="352"/>
        <v>0</v>
      </c>
      <c r="H1091" s="20" t="s">
        <v>20</v>
      </c>
      <c r="I1091" s="20"/>
      <c r="J1091" s="20"/>
      <c r="K1091" s="20"/>
      <c r="L1091" s="20"/>
      <c r="M1091" s="20"/>
      <c r="N1091" s="20"/>
      <c r="O1091" s="20"/>
      <c r="P1091" s="20"/>
      <c r="Q1091" s="20"/>
      <c r="R1091" s="20"/>
      <c r="S1091" s="20"/>
      <c r="T1091" s="20"/>
      <c r="U1091" s="272" t="s">
        <v>1146</v>
      </c>
      <c r="V1091" s="66">
        <f t="shared" si="353"/>
        <v>0</v>
      </c>
      <c r="W1091" s="66">
        <f t="shared" si="355"/>
        <v>45</v>
      </c>
    </row>
    <row r="1092" spans="1:23" s="47" customFormat="1" ht="15" customHeight="1">
      <c r="A1092" s="48">
        <v>112</v>
      </c>
      <c r="B1092" s="209" t="s">
        <v>1363</v>
      </c>
      <c r="C1092" s="49">
        <v>3</v>
      </c>
      <c r="D1092" s="267" t="s">
        <v>1149</v>
      </c>
      <c r="E1092" s="184">
        <v>4</v>
      </c>
      <c r="F1092" s="34">
        <f t="shared" si="354"/>
        <v>3</v>
      </c>
      <c r="G1092" s="33">
        <f t="shared" si="352"/>
        <v>0</v>
      </c>
      <c r="H1092" s="20" t="s">
        <v>20</v>
      </c>
      <c r="I1092" s="20"/>
      <c r="J1092" s="20"/>
      <c r="K1092" s="20"/>
      <c r="L1092" s="20"/>
      <c r="M1092" s="20"/>
      <c r="N1092" s="20"/>
      <c r="O1092" s="20"/>
      <c r="P1092" s="20"/>
      <c r="Q1092" s="20"/>
      <c r="R1092" s="20"/>
      <c r="S1092" s="20"/>
      <c r="T1092" s="20"/>
      <c r="U1092" s="272" t="s">
        <v>42</v>
      </c>
      <c r="V1092" s="66">
        <f t="shared" si="353"/>
        <v>0</v>
      </c>
      <c r="W1092" s="66">
        <f t="shared" si="355"/>
        <v>12</v>
      </c>
    </row>
    <row r="1093" spans="1:23" s="47" customFormat="1" ht="15" customHeight="1">
      <c r="A1093" s="48">
        <v>114</v>
      </c>
      <c r="B1093" s="209" t="s">
        <v>1363</v>
      </c>
      <c r="C1093" s="49">
        <v>4</v>
      </c>
      <c r="D1093" s="267" t="s">
        <v>1277</v>
      </c>
      <c r="E1093" s="184">
        <v>56</v>
      </c>
      <c r="F1093" s="34">
        <f t="shared" si="354"/>
        <v>4</v>
      </c>
      <c r="G1093" s="33">
        <f t="shared" si="352"/>
        <v>0</v>
      </c>
      <c r="H1093" s="20" t="s">
        <v>20</v>
      </c>
      <c r="I1093" s="20"/>
      <c r="J1093" s="20"/>
      <c r="K1093" s="20"/>
      <c r="L1093" s="20"/>
      <c r="M1093" s="20"/>
      <c r="N1093" s="20"/>
      <c r="O1093" s="20"/>
      <c r="P1093" s="20"/>
      <c r="Q1093" s="20"/>
      <c r="R1093" s="20"/>
      <c r="S1093" s="20"/>
      <c r="T1093" s="20"/>
      <c r="U1093" s="272" t="s">
        <v>42</v>
      </c>
      <c r="V1093" s="66">
        <f t="shared" si="353"/>
        <v>0</v>
      </c>
      <c r="W1093" s="66">
        <f t="shared" si="355"/>
        <v>224</v>
      </c>
    </row>
    <row r="1094" spans="1:23" s="47" customFormat="1" ht="15" customHeight="1">
      <c r="A1094" s="48">
        <v>134</v>
      </c>
      <c r="B1094" s="209" t="s">
        <v>1360</v>
      </c>
      <c r="C1094" s="49">
        <v>4</v>
      </c>
      <c r="D1094" s="267" t="s">
        <v>1164</v>
      </c>
      <c r="E1094" s="184">
        <v>21.16</v>
      </c>
      <c r="F1094" s="34">
        <f t="shared" si="354"/>
        <v>0</v>
      </c>
      <c r="G1094" s="33">
        <f t="shared" si="352"/>
        <v>4</v>
      </c>
      <c r="H1094" s="20">
        <v>4</v>
      </c>
      <c r="I1094" s="20"/>
      <c r="J1094" s="20"/>
      <c r="K1094" s="20"/>
      <c r="L1094" s="20"/>
      <c r="M1094" s="20"/>
      <c r="N1094" s="20"/>
      <c r="O1094" s="20"/>
      <c r="P1094" s="20"/>
      <c r="Q1094" s="20"/>
      <c r="R1094" s="20"/>
      <c r="S1094" s="20"/>
      <c r="T1094" s="20"/>
      <c r="U1094" s="272" t="s">
        <v>42</v>
      </c>
      <c r="V1094" s="66">
        <f t="shared" si="353"/>
        <v>16</v>
      </c>
      <c r="W1094" s="66">
        <f t="shared" si="355"/>
        <v>84.64</v>
      </c>
    </row>
    <row r="1095" spans="1:23" s="47" customFormat="1" ht="15" customHeight="1">
      <c r="A1095" s="48">
        <v>138</v>
      </c>
      <c r="B1095" s="209" t="s">
        <v>1360</v>
      </c>
      <c r="C1095" s="49">
        <v>40</v>
      </c>
      <c r="D1095" s="267" t="s">
        <v>1166</v>
      </c>
      <c r="E1095" s="184">
        <v>12.76</v>
      </c>
      <c r="F1095" s="34">
        <f t="shared" si="354"/>
        <v>0</v>
      </c>
      <c r="G1095" s="33">
        <f t="shared" si="352"/>
        <v>40</v>
      </c>
      <c r="H1095" s="20">
        <v>40</v>
      </c>
      <c r="I1095" s="20"/>
      <c r="J1095" s="20"/>
      <c r="K1095" s="20"/>
      <c r="L1095" s="20"/>
      <c r="M1095" s="20"/>
      <c r="N1095" s="20"/>
      <c r="O1095" s="20"/>
      <c r="P1095" s="20"/>
      <c r="Q1095" s="20"/>
      <c r="R1095" s="20"/>
      <c r="S1095" s="20"/>
      <c r="T1095" s="20"/>
      <c r="U1095" s="272" t="s">
        <v>1163</v>
      </c>
      <c r="V1095" s="66">
        <f t="shared" si="353"/>
        <v>1600</v>
      </c>
      <c r="W1095" s="66">
        <f t="shared" si="355"/>
        <v>510.4</v>
      </c>
    </row>
    <row r="1096" spans="1:23" s="47" customFormat="1" ht="15" customHeight="1">
      <c r="A1096" s="48">
        <v>139</v>
      </c>
      <c r="B1096" s="209" t="s">
        <v>1360</v>
      </c>
      <c r="C1096" s="49">
        <v>40</v>
      </c>
      <c r="D1096" s="267" t="s">
        <v>1282</v>
      </c>
      <c r="E1096" s="184">
        <v>12.16</v>
      </c>
      <c r="F1096" s="34">
        <f t="shared" si="354"/>
        <v>0</v>
      </c>
      <c r="G1096" s="33">
        <f t="shared" si="352"/>
        <v>40</v>
      </c>
      <c r="H1096" s="20">
        <v>40</v>
      </c>
      <c r="I1096" s="20"/>
      <c r="J1096" s="20"/>
      <c r="K1096" s="20"/>
      <c r="L1096" s="20"/>
      <c r="M1096" s="20"/>
      <c r="N1096" s="20"/>
      <c r="O1096" s="20"/>
      <c r="P1096" s="20"/>
      <c r="Q1096" s="20"/>
      <c r="R1096" s="20"/>
      <c r="S1096" s="20"/>
      <c r="T1096" s="20"/>
      <c r="U1096" s="272" t="s">
        <v>1163</v>
      </c>
      <c r="V1096" s="66">
        <f t="shared" si="353"/>
        <v>1600</v>
      </c>
      <c r="W1096" s="66">
        <f t="shared" si="355"/>
        <v>486.4</v>
      </c>
    </row>
    <row r="1097" spans="1:23" s="47" customFormat="1" ht="15" customHeight="1">
      <c r="A1097" s="48">
        <v>146</v>
      </c>
      <c r="B1097" s="209" t="s">
        <v>1360</v>
      </c>
      <c r="C1097" s="49">
        <v>25</v>
      </c>
      <c r="D1097" s="267" t="s">
        <v>1289</v>
      </c>
      <c r="E1097" s="184">
        <v>1.99</v>
      </c>
      <c r="F1097" s="34">
        <f t="shared" si="354"/>
        <v>0</v>
      </c>
      <c r="G1097" s="33">
        <f t="shared" si="352"/>
        <v>25</v>
      </c>
      <c r="H1097" s="20">
        <v>25</v>
      </c>
      <c r="I1097" s="20"/>
      <c r="J1097" s="20"/>
      <c r="K1097" s="20"/>
      <c r="L1097" s="20"/>
      <c r="M1097" s="20"/>
      <c r="N1097" s="20"/>
      <c r="O1097" s="20"/>
      <c r="P1097" s="20"/>
      <c r="Q1097" s="20"/>
      <c r="R1097" s="20"/>
      <c r="S1097" s="20"/>
      <c r="T1097" s="20"/>
      <c r="U1097" s="272" t="s">
        <v>1163</v>
      </c>
      <c r="V1097" s="66">
        <f t="shared" si="353"/>
        <v>625</v>
      </c>
      <c r="W1097" s="66">
        <f t="shared" si="355"/>
        <v>49.75</v>
      </c>
    </row>
    <row r="1098" spans="1:23" s="47" customFormat="1" ht="15" customHeight="1">
      <c r="A1098" s="48">
        <v>147</v>
      </c>
      <c r="B1098" s="209" t="s">
        <v>1360</v>
      </c>
      <c r="C1098" s="49">
        <v>25</v>
      </c>
      <c r="D1098" s="267" t="s">
        <v>1290</v>
      </c>
      <c r="E1098" s="184">
        <v>5.97</v>
      </c>
      <c r="F1098" s="34">
        <f t="shared" si="354"/>
        <v>0</v>
      </c>
      <c r="G1098" s="33">
        <f t="shared" si="352"/>
        <v>25</v>
      </c>
      <c r="H1098" s="20">
        <v>25</v>
      </c>
      <c r="I1098" s="20"/>
      <c r="J1098" s="20"/>
      <c r="K1098" s="20"/>
      <c r="L1098" s="20"/>
      <c r="M1098" s="20"/>
      <c r="N1098" s="20"/>
      <c r="O1098" s="20"/>
      <c r="P1098" s="20"/>
      <c r="Q1098" s="20"/>
      <c r="R1098" s="20"/>
      <c r="S1098" s="20"/>
      <c r="T1098" s="20"/>
      <c r="U1098" s="272" t="s">
        <v>1163</v>
      </c>
      <c r="V1098" s="66">
        <f t="shared" si="353"/>
        <v>625</v>
      </c>
      <c r="W1098" s="66">
        <f t="shared" si="355"/>
        <v>149.25</v>
      </c>
    </row>
    <row r="1099" spans="1:23" s="47" customFormat="1" ht="15" customHeight="1">
      <c r="A1099" s="48">
        <v>148</v>
      </c>
      <c r="B1099" s="209" t="s">
        <v>1360</v>
      </c>
      <c r="C1099" s="49">
        <v>10</v>
      </c>
      <c r="D1099" s="267" t="s">
        <v>1291</v>
      </c>
      <c r="E1099" s="184">
        <v>8.57</v>
      </c>
      <c r="F1099" s="34">
        <f t="shared" si="354"/>
        <v>0</v>
      </c>
      <c r="G1099" s="33">
        <f t="shared" si="352"/>
        <v>10</v>
      </c>
      <c r="H1099" s="20">
        <v>10</v>
      </c>
      <c r="I1099" s="20"/>
      <c r="J1099" s="20"/>
      <c r="K1099" s="20"/>
      <c r="L1099" s="20"/>
      <c r="M1099" s="20"/>
      <c r="N1099" s="20"/>
      <c r="O1099" s="20"/>
      <c r="P1099" s="20"/>
      <c r="Q1099" s="20"/>
      <c r="R1099" s="20"/>
      <c r="S1099" s="20"/>
      <c r="T1099" s="20"/>
      <c r="U1099" s="272" t="s">
        <v>1163</v>
      </c>
      <c r="V1099" s="66">
        <f t="shared" si="353"/>
        <v>100</v>
      </c>
      <c r="W1099" s="66">
        <f t="shared" si="355"/>
        <v>85.7</v>
      </c>
    </row>
    <row r="1100" spans="1:23" s="47" customFormat="1" ht="15" customHeight="1">
      <c r="A1100" s="48">
        <v>149</v>
      </c>
      <c r="B1100" s="209" t="s">
        <v>1360</v>
      </c>
      <c r="C1100" s="49">
        <v>20</v>
      </c>
      <c r="D1100" s="267" t="s">
        <v>1292</v>
      </c>
      <c r="E1100" s="184">
        <v>18.87</v>
      </c>
      <c r="F1100" s="34">
        <f t="shared" si="354"/>
        <v>0</v>
      </c>
      <c r="G1100" s="33">
        <f t="shared" si="352"/>
        <v>20</v>
      </c>
      <c r="H1100" s="20">
        <v>20</v>
      </c>
      <c r="I1100" s="20"/>
      <c r="J1100" s="20"/>
      <c r="K1100" s="20"/>
      <c r="L1100" s="20"/>
      <c r="M1100" s="20"/>
      <c r="N1100" s="20"/>
      <c r="O1100" s="20"/>
      <c r="P1100" s="20"/>
      <c r="Q1100" s="20"/>
      <c r="R1100" s="20"/>
      <c r="S1100" s="20"/>
      <c r="T1100" s="20"/>
      <c r="U1100" s="272" t="s">
        <v>1163</v>
      </c>
      <c r="V1100" s="66">
        <f t="shared" si="353"/>
        <v>400</v>
      </c>
      <c r="W1100" s="66">
        <f t="shared" si="355"/>
        <v>377.40000000000003</v>
      </c>
    </row>
    <row r="1101" spans="1:23" s="47" customFormat="1" ht="15" customHeight="1">
      <c r="A1101" s="48">
        <v>150</v>
      </c>
      <c r="B1101" s="209" t="s">
        <v>1360</v>
      </c>
      <c r="C1101" s="49">
        <v>25</v>
      </c>
      <c r="D1101" s="267" t="s">
        <v>1293</v>
      </c>
      <c r="E1101" s="184">
        <v>3.59</v>
      </c>
      <c r="F1101" s="34">
        <f t="shared" si="354"/>
        <v>0</v>
      </c>
      <c r="G1101" s="33">
        <f t="shared" si="352"/>
        <v>25</v>
      </c>
      <c r="H1101" s="20">
        <v>25</v>
      </c>
      <c r="I1101" s="20"/>
      <c r="J1101" s="20"/>
      <c r="K1101" s="20"/>
      <c r="L1101" s="20"/>
      <c r="M1101" s="20"/>
      <c r="N1101" s="20"/>
      <c r="O1101" s="20"/>
      <c r="P1101" s="20"/>
      <c r="Q1101" s="20"/>
      <c r="R1101" s="20"/>
      <c r="S1101" s="20"/>
      <c r="T1101" s="20"/>
      <c r="U1101" s="272" t="s">
        <v>1163</v>
      </c>
      <c r="V1101" s="66">
        <f t="shared" si="353"/>
        <v>625</v>
      </c>
      <c r="W1101" s="66">
        <f t="shared" si="355"/>
        <v>89.75</v>
      </c>
    </row>
    <row r="1102" spans="1:23" s="47" customFormat="1" ht="15" customHeight="1">
      <c r="A1102" s="48">
        <v>151</v>
      </c>
      <c r="B1102" s="209" t="s">
        <v>1360</v>
      </c>
      <c r="C1102" s="49">
        <v>20</v>
      </c>
      <c r="D1102" s="267" t="s">
        <v>1294</v>
      </c>
      <c r="E1102" s="184">
        <v>1.95</v>
      </c>
      <c r="F1102" s="34">
        <f t="shared" si="354"/>
        <v>0</v>
      </c>
      <c r="G1102" s="33">
        <f t="shared" si="352"/>
        <v>20</v>
      </c>
      <c r="H1102" s="20">
        <v>20</v>
      </c>
      <c r="I1102" s="20"/>
      <c r="J1102" s="20"/>
      <c r="K1102" s="20"/>
      <c r="L1102" s="20"/>
      <c r="M1102" s="20"/>
      <c r="N1102" s="20"/>
      <c r="O1102" s="20"/>
      <c r="P1102" s="20"/>
      <c r="Q1102" s="20"/>
      <c r="R1102" s="20"/>
      <c r="S1102" s="20"/>
      <c r="T1102" s="20"/>
      <c r="U1102" s="272" t="s">
        <v>1163</v>
      </c>
      <c r="V1102" s="66">
        <f t="shared" si="353"/>
        <v>400</v>
      </c>
      <c r="W1102" s="66">
        <f t="shared" si="355"/>
        <v>39</v>
      </c>
    </row>
    <row r="1103" spans="1:23" s="47" customFormat="1" ht="15" customHeight="1">
      <c r="A1103" s="48">
        <v>152</v>
      </c>
      <c r="B1103" s="209" t="s">
        <v>1360</v>
      </c>
      <c r="C1103" s="49">
        <v>15</v>
      </c>
      <c r="D1103" s="267" t="s">
        <v>1295</v>
      </c>
      <c r="E1103" s="184">
        <v>2.65</v>
      </c>
      <c r="F1103" s="34">
        <f t="shared" si="354"/>
        <v>0</v>
      </c>
      <c r="G1103" s="33">
        <f t="shared" si="352"/>
        <v>15</v>
      </c>
      <c r="H1103" s="20">
        <v>15</v>
      </c>
      <c r="I1103" s="20"/>
      <c r="J1103" s="20"/>
      <c r="K1103" s="20"/>
      <c r="L1103" s="20"/>
      <c r="M1103" s="20"/>
      <c r="N1103" s="20"/>
      <c r="O1103" s="20"/>
      <c r="P1103" s="20"/>
      <c r="Q1103" s="20"/>
      <c r="R1103" s="20"/>
      <c r="S1103" s="20"/>
      <c r="T1103" s="20"/>
      <c r="U1103" s="272" t="s">
        <v>1163</v>
      </c>
      <c r="V1103" s="66">
        <f t="shared" si="353"/>
        <v>225</v>
      </c>
      <c r="W1103" s="66">
        <f t="shared" si="355"/>
        <v>39.75</v>
      </c>
    </row>
    <row r="1104" spans="1:23" s="47" customFormat="1" ht="15" customHeight="1">
      <c r="A1104" s="48">
        <v>153</v>
      </c>
      <c r="B1104" s="209" t="s">
        <v>1360</v>
      </c>
      <c r="C1104" s="49">
        <v>20</v>
      </c>
      <c r="D1104" s="267" t="s">
        <v>1296</v>
      </c>
      <c r="E1104" s="184">
        <v>4.91</v>
      </c>
      <c r="F1104" s="34">
        <f t="shared" si="354"/>
        <v>0</v>
      </c>
      <c r="G1104" s="33">
        <f t="shared" si="352"/>
        <v>20</v>
      </c>
      <c r="H1104" s="20">
        <v>20</v>
      </c>
      <c r="I1104" s="20"/>
      <c r="J1104" s="20"/>
      <c r="K1104" s="20"/>
      <c r="L1104" s="20"/>
      <c r="M1104" s="20"/>
      <c r="N1104" s="20"/>
      <c r="O1104" s="20"/>
      <c r="P1104" s="20"/>
      <c r="Q1104" s="20"/>
      <c r="R1104" s="20"/>
      <c r="S1104" s="20"/>
      <c r="T1104" s="20"/>
      <c r="U1104" s="272" t="s">
        <v>1163</v>
      </c>
      <c r="V1104" s="66">
        <f t="shared" si="353"/>
        <v>400</v>
      </c>
      <c r="W1104" s="66">
        <f t="shared" si="355"/>
        <v>98.2</v>
      </c>
    </row>
    <row r="1105" spans="1:23" s="47" customFormat="1" ht="15" customHeight="1">
      <c r="A1105" s="48">
        <v>154</v>
      </c>
      <c r="B1105" s="209" t="s">
        <v>1360</v>
      </c>
      <c r="C1105" s="49">
        <v>20</v>
      </c>
      <c r="D1105" s="267" t="s">
        <v>1297</v>
      </c>
      <c r="E1105" s="184">
        <v>1.77</v>
      </c>
      <c r="F1105" s="34">
        <f t="shared" si="354"/>
        <v>0</v>
      </c>
      <c r="G1105" s="33">
        <f t="shared" si="352"/>
        <v>20</v>
      </c>
      <c r="H1105" s="20">
        <v>20</v>
      </c>
      <c r="I1105" s="20"/>
      <c r="J1105" s="20"/>
      <c r="K1105" s="20"/>
      <c r="L1105" s="20"/>
      <c r="M1105" s="20"/>
      <c r="N1105" s="20"/>
      <c r="O1105" s="20"/>
      <c r="P1105" s="20"/>
      <c r="Q1105" s="20"/>
      <c r="R1105" s="20"/>
      <c r="S1105" s="20"/>
      <c r="T1105" s="20"/>
      <c r="U1105" s="272" t="s">
        <v>1163</v>
      </c>
      <c r="V1105" s="66">
        <f t="shared" si="353"/>
        <v>400</v>
      </c>
      <c r="W1105" s="66">
        <f t="shared" si="355"/>
        <v>35.4</v>
      </c>
    </row>
    <row r="1106" spans="1:23" s="47" customFormat="1" ht="15" customHeight="1">
      <c r="A1106" s="48">
        <v>155</v>
      </c>
      <c r="B1106" s="209" t="s">
        <v>1360</v>
      </c>
      <c r="C1106" s="49">
        <v>20</v>
      </c>
      <c r="D1106" s="267" t="s">
        <v>1298</v>
      </c>
      <c r="E1106" s="184">
        <v>5.15</v>
      </c>
      <c r="F1106" s="34">
        <f t="shared" si="354"/>
        <v>0</v>
      </c>
      <c r="G1106" s="33">
        <f t="shared" si="352"/>
        <v>20</v>
      </c>
      <c r="H1106" s="20">
        <v>20</v>
      </c>
      <c r="I1106" s="20"/>
      <c r="J1106" s="20"/>
      <c r="K1106" s="20"/>
      <c r="L1106" s="20"/>
      <c r="M1106" s="20"/>
      <c r="N1106" s="20"/>
      <c r="O1106" s="20"/>
      <c r="P1106" s="20"/>
      <c r="Q1106" s="20"/>
      <c r="R1106" s="20"/>
      <c r="S1106" s="20"/>
      <c r="T1106" s="20"/>
      <c r="U1106" s="272" t="s">
        <v>1163</v>
      </c>
      <c r="V1106" s="66">
        <f t="shared" si="353"/>
        <v>400</v>
      </c>
      <c r="W1106" s="66">
        <f t="shared" si="355"/>
        <v>103</v>
      </c>
    </row>
    <row r="1107" spans="1:23" s="47" customFormat="1" ht="15" customHeight="1">
      <c r="A1107" s="48">
        <v>156</v>
      </c>
      <c r="B1107" s="209" t="s">
        <v>1360</v>
      </c>
      <c r="C1107" s="49">
        <v>10</v>
      </c>
      <c r="D1107" s="267" t="s">
        <v>1299</v>
      </c>
      <c r="E1107" s="184">
        <v>3.93</v>
      </c>
      <c r="F1107" s="34">
        <f t="shared" si="354"/>
        <v>0</v>
      </c>
      <c r="G1107" s="33">
        <f t="shared" si="352"/>
        <v>10</v>
      </c>
      <c r="H1107" s="20">
        <v>10</v>
      </c>
      <c r="I1107" s="20"/>
      <c r="J1107" s="20"/>
      <c r="K1107" s="20"/>
      <c r="L1107" s="20"/>
      <c r="M1107" s="20"/>
      <c r="N1107" s="20"/>
      <c r="O1107" s="20"/>
      <c r="P1107" s="20"/>
      <c r="Q1107" s="20"/>
      <c r="R1107" s="20"/>
      <c r="S1107" s="20"/>
      <c r="T1107" s="20"/>
      <c r="U1107" s="272" t="s">
        <v>1163</v>
      </c>
      <c r="V1107" s="66">
        <f t="shared" si="353"/>
        <v>100</v>
      </c>
      <c r="W1107" s="66">
        <f t="shared" si="355"/>
        <v>39.300000000000004</v>
      </c>
    </row>
    <row r="1108" spans="1:23" s="47" customFormat="1" ht="15" customHeight="1">
      <c r="A1108" s="48">
        <v>159</v>
      </c>
      <c r="B1108" s="209" t="s">
        <v>1360</v>
      </c>
      <c r="C1108" s="49">
        <v>50</v>
      </c>
      <c r="D1108" s="267" t="s">
        <v>1300</v>
      </c>
      <c r="E1108" s="184">
        <v>3.25</v>
      </c>
      <c r="F1108" s="34">
        <f t="shared" si="354"/>
        <v>0</v>
      </c>
      <c r="G1108" s="33">
        <f t="shared" si="352"/>
        <v>50</v>
      </c>
      <c r="H1108" s="20">
        <v>50</v>
      </c>
      <c r="I1108" s="20"/>
      <c r="J1108" s="20"/>
      <c r="K1108" s="20"/>
      <c r="L1108" s="20"/>
      <c r="M1108" s="20"/>
      <c r="N1108" s="20"/>
      <c r="O1108" s="20"/>
      <c r="P1108" s="20"/>
      <c r="Q1108" s="20"/>
      <c r="R1108" s="20"/>
      <c r="S1108" s="20"/>
      <c r="T1108" s="20"/>
      <c r="U1108" s="272" t="s">
        <v>1163</v>
      </c>
      <c r="V1108" s="66">
        <f t="shared" si="353"/>
        <v>2500</v>
      </c>
      <c r="W1108" s="66">
        <f t="shared" si="355"/>
        <v>162.5</v>
      </c>
    </row>
    <row r="1109" spans="1:23" s="47" customFormat="1" ht="15" customHeight="1">
      <c r="A1109" s="48">
        <v>161</v>
      </c>
      <c r="B1109" s="209" t="s">
        <v>1360</v>
      </c>
      <c r="C1109" s="49">
        <v>65</v>
      </c>
      <c r="D1109" s="267" t="s">
        <v>1301</v>
      </c>
      <c r="E1109" s="184">
        <v>3.62</v>
      </c>
      <c r="F1109" s="34">
        <f t="shared" si="354"/>
        <v>45</v>
      </c>
      <c r="G1109" s="33">
        <f t="shared" si="352"/>
        <v>20</v>
      </c>
      <c r="H1109" s="20">
        <v>20</v>
      </c>
      <c r="I1109" s="20"/>
      <c r="J1109" s="20"/>
      <c r="K1109" s="20"/>
      <c r="L1109" s="20"/>
      <c r="M1109" s="20"/>
      <c r="N1109" s="20"/>
      <c r="O1109" s="20"/>
      <c r="P1109" s="20"/>
      <c r="Q1109" s="20"/>
      <c r="R1109" s="20"/>
      <c r="S1109" s="20"/>
      <c r="T1109" s="20"/>
      <c r="U1109" s="272" t="s">
        <v>1163</v>
      </c>
      <c r="V1109" s="66">
        <f t="shared" si="353"/>
        <v>1300</v>
      </c>
      <c r="W1109" s="66">
        <f t="shared" si="355"/>
        <v>235.3</v>
      </c>
    </row>
    <row r="1110" spans="1:23" s="47" customFormat="1" ht="15" customHeight="1">
      <c r="A1110" s="48">
        <v>171</v>
      </c>
      <c r="B1110" s="209" t="s">
        <v>1360</v>
      </c>
      <c r="C1110" s="49">
        <v>30</v>
      </c>
      <c r="D1110" s="267" t="s">
        <v>1304</v>
      </c>
      <c r="E1110" s="184">
        <v>8.94</v>
      </c>
      <c r="F1110" s="34">
        <f t="shared" si="354"/>
        <v>0</v>
      </c>
      <c r="G1110" s="33">
        <f t="shared" si="352"/>
        <v>30</v>
      </c>
      <c r="H1110" s="20">
        <v>30</v>
      </c>
      <c r="I1110" s="20"/>
      <c r="J1110" s="20"/>
      <c r="K1110" s="20"/>
      <c r="L1110" s="20"/>
      <c r="M1110" s="20"/>
      <c r="N1110" s="20"/>
      <c r="O1110" s="20"/>
      <c r="P1110" s="20"/>
      <c r="Q1110" s="20"/>
      <c r="R1110" s="20"/>
      <c r="S1110" s="20"/>
      <c r="T1110" s="20"/>
      <c r="U1110" s="272" t="s">
        <v>1163</v>
      </c>
      <c r="V1110" s="66">
        <f t="shared" si="353"/>
        <v>900</v>
      </c>
      <c r="W1110" s="66">
        <f t="shared" si="355"/>
        <v>268.2</v>
      </c>
    </row>
    <row r="1111" spans="1:23" s="47" customFormat="1" ht="15" customHeight="1">
      <c r="A1111" s="48">
        <v>183</v>
      </c>
      <c r="B1111" s="209" t="s">
        <v>1360</v>
      </c>
      <c r="C1111" s="49">
        <v>2</v>
      </c>
      <c r="D1111" s="267" t="s">
        <v>1311</v>
      </c>
      <c r="E1111" s="184">
        <v>372.26</v>
      </c>
      <c r="F1111" s="34">
        <f t="shared" si="354"/>
        <v>0</v>
      </c>
      <c r="G1111" s="33">
        <f t="shared" si="352"/>
        <v>2</v>
      </c>
      <c r="H1111" s="20">
        <v>2</v>
      </c>
      <c r="I1111" s="20"/>
      <c r="J1111" s="20"/>
      <c r="K1111" s="20"/>
      <c r="L1111" s="20"/>
      <c r="M1111" s="20"/>
      <c r="N1111" s="20"/>
      <c r="O1111" s="20"/>
      <c r="P1111" s="20"/>
      <c r="Q1111" s="20"/>
      <c r="R1111" s="20"/>
      <c r="S1111" s="20"/>
      <c r="T1111" s="20"/>
      <c r="U1111" s="272" t="s">
        <v>42</v>
      </c>
      <c r="V1111" s="66">
        <f t="shared" si="353"/>
        <v>4</v>
      </c>
      <c r="W1111" s="66">
        <f t="shared" si="355"/>
        <v>744.52</v>
      </c>
    </row>
    <row r="1112" spans="1:23" s="47" customFormat="1" ht="15" customHeight="1">
      <c r="A1112" s="48">
        <v>198</v>
      </c>
      <c r="B1112" s="209" t="s">
        <v>1360</v>
      </c>
      <c r="C1112" s="49">
        <v>20</v>
      </c>
      <c r="D1112" s="267" t="s">
        <v>1316</v>
      </c>
      <c r="E1112" s="184">
        <v>2.88</v>
      </c>
      <c r="F1112" s="34">
        <f t="shared" si="354"/>
        <v>0</v>
      </c>
      <c r="G1112" s="33">
        <f t="shared" si="352"/>
        <v>20</v>
      </c>
      <c r="H1112" s="20">
        <v>20</v>
      </c>
      <c r="I1112" s="20"/>
      <c r="J1112" s="20"/>
      <c r="K1112" s="20"/>
      <c r="L1112" s="20"/>
      <c r="M1112" s="20"/>
      <c r="N1112" s="20"/>
      <c r="O1112" s="20"/>
      <c r="P1112" s="20"/>
      <c r="Q1112" s="20"/>
      <c r="R1112" s="20"/>
      <c r="S1112" s="20"/>
      <c r="T1112" s="20"/>
      <c r="U1112" s="272" t="s">
        <v>42</v>
      </c>
      <c r="V1112" s="66">
        <f t="shared" si="353"/>
        <v>400</v>
      </c>
      <c r="W1112" s="66">
        <f t="shared" si="355"/>
        <v>57.599999999999994</v>
      </c>
    </row>
    <row r="1113" spans="1:23" s="47" customFormat="1" ht="15" customHeight="1">
      <c r="A1113" s="48">
        <v>200</v>
      </c>
      <c r="B1113" s="209" t="s">
        <v>1360</v>
      </c>
      <c r="C1113" s="49">
        <v>15</v>
      </c>
      <c r="D1113" s="267" t="s">
        <v>1318</v>
      </c>
      <c r="E1113" s="184">
        <v>21.98</v>
      </c>
      <c r="F1113" s="34">
        <f t="shared" si="354"/>
        <v>0</v>
      </c>
      <c r="G1113" s="33">
        <f t="shared" si="352"/>
        <v>15</v>
      </c>
      <c r="H1113" s="20">
        <v>15</v>
      </c>
      <c r="I1113" s="20"/>
      <c r="J1113" s="20"/>
      <c r="K1113" s="20"/>
      <c r="L1113" s="20"/>
      <c r="M1113" s="20"/>
      <c r="N1113" s="20"/>
      <c r="O1113" s="20"/>
      <c r="P1113" s="20"/>
      <c r="Q1113" s="20"/>
      <c r="R1113" s="20"/>
      <c r="S1113" s="20"/>
      <c r="T1113" s="20"/>
      <c r="U1113" s="272" t="s">
        <v>42</v>
      </c>
      <c r="V1113" s="66">
        <f t="shared" si="353"/>
        <v>225</v>
      </c>
      <c r="W1113" s="66">
        <f t="shared" si="355"/>
        <v>329.7</v>
      </c>
    </row>
    <row r="1114" spans="1:23" s="47" customFormat="1" ht="15" customHeight="1">
      <c r="A1114" s="48">
        <v>201</v>
      </c>
      <c r="B1114" s="209" t="s">
        <v>1360</v>
      </c>
      <c r="C1114" s="49">
        <v>5</v>
      </c>
      <c r="D1114" s="267" t="s">
        <v>1319</v>
      </c>
      <c r="E1114" s="184">
        <v>25.16</v>
      </c>
      <c r="F1114" s="34">
        <f t="shared" si="354"/>
        <v>0</v>
      </c>
      <c r="G1114" s="33">
        <f t="shared" si="352"/>
        <v>5</v>
      </c>
      <c r="H1114" s="20">
        <v>5</v>
      </c>
      <c r="I1114" s="20"/>
      <c r="J1114" s="20"/>
      <c r="K1114" s="20"/>
      <c r="L1114" s="20"/>
      <c r="M1114" s="20"/>
      <c r="N1114" s="20"/>
      <c r="O1114" s="20"/>
      <c r="P1114" s="20"/>
      <c r="Q1114" s="20"/>
      <c r="R1114" s="20"/>
      <c r="S1114" s="20"/>
      <c r="T1114" s="20"/>
      <c r="U1114" s="272" t="s">
        <v>42</v>
      </c>
      <c r="V1114" s="66">
        <f t="shared" si="353"/>
        <v>25</v>
      </c>
      <c r="W1114" s="66">
        <f t="shared" si="355"/>
        <v>125.8</v>
      </c>
    </row>
    <row r="1115" spans="1:23" s="47" customFormat="1" ht="15" customHeight="1">
      <c r="A1115" s="48">
        <v>207</v>
      </c>
      <c r="B1115" s="209" t="s">
        <v>1360</v>
      </c>
      <c r="C1115" s="49">
        <v>12</v>
      </c>
      <c r="D1115" s="267" t="s">
        <v>1177</v>
      </c>
      <c r="E1115" s="184">
        <v>28.59</v>
      </c>
      <c r="F1115" s="34">
        <f t="shared" si="354"/>
        <v>0</v>
      </c>
      <c r="G1115" s="33">
        <f t="shared" si="352"/>
        <v>12</v>
      </c>
      <c r="H1115" s="20">
        <v>12</v>
      </c>
      <c r="I1115" s="20"/>
      <c r="J1115" s="20"/>
      <c r="K1115" s="20"/>
      <c r="L1115" s="20"/>
      <c r="M1115" s="20"/>
      <c r="N1115" s="20"/>
      <c r="O1115" s="20"/>
      <c r="P1115" s="20"/>
      <c r="Q1115" s="20"/>
      <c r="R1115" s="20"/>
      <c r="S1115" s="20"/>
      <c r="T1115" s="20"/>
      <c r="U1115" s="272" t="s">
        <v>1163</v>
      </c>
      <c r="V1115" s="66">
        <f t="shared" si="353"/>
        <v>144</v>
      </c>
      <c r="W1115" s="66">
        <f t="shared" si="355"/>
        <v>343.08</v>
      </c>
    </row>
    <row r="1116" spans="1:23" s="47" customFormat="1" ht="15" customHeight="1">
      <c r="A1116" s="48">
        <v>208</v>
      </c>
      <c r="B1116" s="209" t="s">
        <v>1360</v>
      </c>
      <c r="C1116" s="49">
        <v>12</v>
      </c>
      <c r="D1116" s="267" t="s">
        <v>1178</v>
      </c>
      <c r="E1116" s="184">
        <v>22.97</v>
      </c>
      <c r="F1116" s="34">
        <f t="shared" si="354"/>
        <v>0</v>
      </c>
      <c r="G1116" s="33">
        <f t="shared" si="352"/>
        <v>12</v>
      </c>
      <c r="H1116" s="20">
        <v>12</v>
      </c>
      <c r="I1116" s="20"/>
      <c r="J1116" s="20"/>
      <c r="K1116" s="20"/>
      <c r="L1116" s="20"/>
      <c r="M1116" s="20"/>
      <c r="N1116" s="20"/>
      <c r="O1116" s="20"/>
      <c r="P1116" s="20"/>
      <c r="Q1116" s="20"/>
      <c r="R1116" s="20"/>
      <c r="S1116" s="20"/>
      <c r="T1116" s="20"/>
      <c r="U1116" s="272" t="s">
        <v>1163</v>
      </c>
      <c r="V1116" s="66">
        <f t="shared" si="353"/>
        <v>144</v>
      </c>
      <c r="W1116" s="66">
        <f t="shared" si="355"/>
        <v>275.64</v>
      </c>
    </row>
    <row r="1117" spans="1:23" s="47" customFormat="1" ht="15" customHeight="1">
      <c r="A1117" s="48">
        <v>211</v>
      </c>
      <c r="B1117" s="209" t="s">
        <v>1360</v>
      </c>
      <c r="C1117" s="49">
        <v>15</v>
      </c>
      <c r="D1117" s="267" t="s">
        <v>1320</v>
      </c>
      <c r="E1117" s="184">
        <v>20.62</v>
      </c>
      <c r="F1117" s="34">
        <f t="shared" si="354"/>
        <v>0</v>
      </c>
      <c r="G1117" s="33">
        <f t="shared" si="352"/>
        <v>15</v>
      </c>
      <c r="H1117" s="20">
        <v>15</v>
      </c>
      <c r="I1117" s="20"/>
      <c r="J1117" s="20"/>
      <c r="K1117" s="20"/>
      <c r="L1117" s="20"/>
      <c r="M1117" s="20"/>
      <c r="N1117" s="20"/>
      <c r="O1117" s="20"/>
      <c r="P1117" s="20"/>
      <c r="Q1117" s="20"/>
      <c r="R1117" s="20"/>
      <c r="S1117" s="20"/>
      <c r="T1117" s="20"/>
      <c r="U1117" s="272" t="s">
        <v>1163</v>
      </c>
      <c r="V1117" s="66">
        <f t="shared" si="353"/>
        <v>225</v>
      </c>
      <c r="W1117" s="66">
        <f t="shared" si="355"/>
        <v>309.3</v>
      </c>
    </row>
    <row r="1118" spans="1:23" s="47" customFormat="1" ht="15" customHeight="1">
      <c r="A1118" s="48">
        <v>212</v>
      </c>
      <c r="B1118" s="209" t="s">
        <v>1360</v>
      </c>
      <c r="C1118" s="49">
        <v>15</v>
      </c>
      <c r="D1118" s="267" t="s">
        <v>1321</v>
      </c>
      <c r="E1118" s="184">
        <v>22.47</v>
      </c>
      <c r="F1118" s="34">
        <f t="shared" si="354"/>
        <v>0</v>
      </c>
      <c r="G1118" s="33">
        <f t="shared" si="352"/>
        <v>15</v>
      </c>
      <c r="H1118" s="20">
        <v>15</v>
      </c>
      <c r="I1118" s="20"/>
      <c r="J1118" s="20"/>
      <c r="K1118" s="20"/>
      <c r="L1118" s="20"/>
      <c r="M1118" s="20"/>
      <c r="N1118" s="20"/>
      <c r="O1118" s="20"/>
      <c r="P1118" s="20"/>
      <c r="Q1118" s="20"/>
      <c r="R1118" s="20"/>
      <c r="S1118" s="20"/>
      <c r="T1118" s="20"/>
      <c r="U1118" s="272" t="s">
        <v>1163</v>
      </c>
      <c r="V1118" s="66">
        <f t="shared" si="353"/>
        <v>225</v>
      </c>
      <c r="W1118" s="66">
        <f t="shared" si="355"/>
        <v>337.04999999999995</v>
      </c>
    </row>
    <row r="1119" spans="1:23" s="47" customFormat="1" ht="15" customHeight="1">
      <c r="A1119" s="48">
        <v>213</v>
      </c>
      <c r="B1119" s="209" t="s">
        <v>1360</v>
      </c>
      <c r="C1119" s="49">
        <v>5</v>
      </c>
      <c r="D1119" s="267" t="s">
        <v>1322</v>
      </c>
      <c r="E1119" s="184">
        <v>49.92</v>
      </c>
      <c r="F1119" s="34">
        <f t="shared" si="354"/>
        <v>0</v>
      </c>
      <c r="G1119" s="33">
        <f t="shared" si="352"/>
        <v>5</v>
      </c>
      <c r="H1119" s="20">
        <v>5</v>
      </c>
      <c r="I1119" s="20"/>
      <c r="J1119" s="20"/>
      <c r="K1119" s="20"/>
      <c r="L1119" s="20"/>
      <c r="M1119" s="20"/>
      <c r="N1119" s="20"/>
      <c r="O1119" s="20"/>
      <c r="P1119" s="20"/>
      <c r="Q1119" s="20"/>
      <c r="R1119" s="20"/>
      <c r="S1119" s="20"/>
      <c r="T1119" s="20"/>
      <c r="U1119" s="272" t="s">
        <v>1163</v>
      </c>
      <c r="V1119" s="66">
        <f t="shared" si="353"/>
        <v>25</v>
      </c>
      <c r="W1119" s="66">
        <f t="shared" si="355"/>
        <v>249.60000000000002</v>
      </c>
    </row>
    <row r="1120" spans="1:23" s="47" customFormat="1" ht="15" customHeight="1">
      <c r="A1120" s="48">
        <v>214</v>
      </c>
      <c r="B1120" s="209" t="s">
        <v>1360</v>
      </c>
      <c r="C1120" s="49">
        <v>5</v>
      </c>
      <c r="D1120" s="267" t="s">
        <v>1323</v>
      </c>
      <c r="E1120" s="184">
        <v>79.95</v>
      </c>
      <c r="F1120" s="34">
        <f t="shared" si="354"/>
        <v>0</v>
      </c>
      <c r="G1120" s="33">
        <f t="shared" si="352"/>
        <v>5</v>
      </c>
      <c r="H1120" s="20">
        <v>5</v>
      </c>
      <c r="I1120" s="20"/>
      <c r="J1120" s="20"/>
      <c r="K1120" s="20"/>
      <c r="L1120" s="20"/>
      <c r="M1120" s="20"/>
      <c r="N1120" s="20"/>
      <c r="O1120" s="20"/>
      <c r="P1120" s="20"/>
      <c r="Q1120" s="20"/>
      <c r="R1120" s="20"/>
      <c r="S1120" s="20"/>
      <c r="T1120" s="20"/>
      <c r="U1120" s="272" t="s">
        <v>1163</v>
      </c>
      <c r="V1120" s="66">
        <f t="shared" si="353"/>
        <v>25</v>
      </c>
      <c r="W1120" s="66">
        <f t="shared" si="355"/>
        <v>399.75</v>
      </c>
    </row>
    <row r="1121" spans="1:23" s="47" customFormat="1" ht="15" customHeight="1">
      <c r="A1121" s="48">
        <v>223</v>
      </c>
      <c r="B1121" s="209" t="s">
        <v>1360</v>
      </c>
      <c r="C1121" s="49">
        <v>30</v>
      </c>
      <c r="D1121" s="267" t="s">
        <v>1184</v>
      </c>
      <c r="E1121" s="184">
        <v>1.99</v>
      </c>
      <c r="F1121" s="34">
        <f t="shared" si="354"/>
        <v>0</v>
      </c>
      <c r="G1121" s="33">
        <f t="shared" si="352"/>
        <v>30</v>
      </c>
      <c r="H1121" s="20">
        <v>30</v>
      </c>
      <c r="I1121" s="20"/>
      <c r="J1121" s="20"/>
      <c r="K1121" s="20"/>
      <c r="L1121" s="20"/>
      <c r="M1121" s="20"/>
      <c r="N1121" s="20"/>
      <c r="O1121" s="20"/>
      <c r="P1121" s="20"/>
      <c r="Q1121" s="20"/>
      <c r="R1121" s="20"/>
      <c r="S1121" s="20"/>
      <c r="T1121" s="20"/>
      <c r="U1121" s="272" t="s">
        <v>1183</v>
      </c>
      <c r="V1121" s="66">
        <f t="shared" si="353"/>
        <v>900</v>
      </c>
      <c r="W1121" s="66">
        <f t="shared" si="355"/>
        <v>59.7</v>
      </c>
    </row>
    <row r="1122" spans="1:23" s="47" customFormat="1" ht="15" customHeight="1">
      <c r="A1122" s="48">
        <v>224</v>
      </c>
      <c r="B1122" s="209" t="s">
        <v>1360</v>
      </c>
      <c r="C1122" s="49">
        <v>20</v>
      </c>
      <c r="D1122" s="267" t="s">
        <v>1185</v>
      </c>
      <c r="E1122" s="184">
        <v>4.29</v>
      </c>
      <c r="F1122" s="34">
        <f t="shared" si="354"/>
        <v>0</v>
      </c>
      <c r="G1122" s="33">
        <f t="shared" si="352"/>
        <v>20</v>
      </c>
      <c r="H1122" s="20">
        <v>20</v>
      </c>
      <c r="I1122" s="20"/>
      <c r="J1122" s="20"/>
      <c r="K1122" s="20"/>
      <c r="L1122" s="20"/>
      <c r="M1122" s="20"/>
      <c r="N1122" s="20"/>
      <c r="O1122" s="20"/>
      <c r="P1122" s="20"/>
      <c r="Q1122" s="20"/>
      <c r="R1122" s="20"/>
      <c r="S1122" s="20"/>
      <c r="T1122" s="20"/>
      <c r="U1122" s="272" t="s">
        <v>42</v>
      </c>
      <c r="V1122" s="66">
        <f t="shared" si="353"/>
        <v>400</v>
      </c>
      <c r="W1122" s="66">
        <f t="shared" si="355"/>
        <v>85.8</v>
      </c>
    </row>
    <row r="1123" spans="1:23" s="47" customFormat="1" ht="15" customHeight="1">
      <c r="A1123" s="48">
        <v>225</v>
      </c>
      <c r="B1123" s="209" t="s">
        <v>1360</v>
      </c>
      <c r="C1123" s="49">
        <v>10</v>
      </c>
      <c r="D1123" s="267" t="s">
        <v>1186</v>
      </c>
      <c r="E1123" s="184">
        <v>10.78</v>
      </c>
      <c r="F1123" s="34">
        <f t="shared" si="354"/>
        <v>0</v>
      </c>
      <c r="G1123" s="33">
        <f t="shared" si="352"/>
        <v>10</v>
      </c>
      <c r="H1123" s="20">
        <v>10</v>
      </c>
      <c r="I1123" s="20"/>
      <c r="J1123" s="20"/>
      <c r="K1123" s="20"/>
      <c r="L1123" s="20"/>
      <c r="M1123" s="20"/>
      <c r="N1123" s="20"/>
      <c r="O1123" s="20"/>
      <c r="P1123" s="20"/>
      <c r="Q1123" s="20"/>
      <c r="R1123" s="20"/>
      <c r="S1123" s="20"/>
      <c r="T1123" s="20"/>
      <c r="U1123" s="272" t="s">
        <v>1163</v>
      </c>
      <c r="V1123" s="66">
        <f t="shared" si="353"/>
        <v>100</v>
      </c>
      <c r="W1123" s="66">
        <f t="shared" si="355"/>
        <v>107.8</v>
      </c>
    </row>
    <row r="1124" spans="1:23" s="47" customFormat="1" ht="15" customHeight="1">
      <c r="A1124" s="48">
        <v>231</v>
      </c>
      <c r="B1124" s="209" t="s">
        <v>1360</v>
      </c>
      <c r="C1124" s="49">
        <v>40</v>
      </c>
      <c r="D1124" s="267" t="s">
        <v>1328</v>
      </c>
      <c r="E1124" s="184">
        <v>58.95</v>
      </c>
      <c r="F1124" s="34">
        <f t="shared" si="354"/>
        <v>0</v>
      </c>
      <c r="G1124" s="33">
        <f t="shared" si="352"/>
        <v>40</v>
      </c>
      <c r="H1124" s="20">
        <v>40</v>
      </c>
      <c r="I1124" s="20"/>
      <c r="J1124" s="20"/>
      <c r="K1124" s="20"/>
      <c r="L1124" s="20"/>
      <c r="M1124" s="20"/>
      <c r="N1124" s="20"/>
      <c r="O1124" s="20"/>
      <c r="P1124" s="20"/>
      <c r="Q1124" s="20"/>
      <c r="R1124" s="20"/>
      <c r="S1124" s="20"/>
      <c r="T1124" s="20"/>
      <c r="U1124" s="272" t="s">
        <v>42</v>
      </c>
      <c r="V1124" s="66">
        <f t="shared" si="353"/>
        <v>1600</v>
      </c>
      <c r="W1124" s="66">
        <f t="shared" si="355"/>
        <v>2358</v>
      </c>
    </row>
    <row r="1125" spans="1:23" s="47" customFormat="1" ht="15" customHeight="1">
      <c r="A1125" s="48">
        <v>233</v>
      </c>
      <c r="B1125" s="209" t="s">
        <v>1360</v>
      </c>
      <c r="C1125" s="49">
        <v>5</v>
      </c>
      <c r="D1125" s="267" t="s">
        <v>1330</v>
      </c>
      <c r="E1125" s="184">
        <v>33.82</v>
      </c>
      <c r="F1125" s="34">
        <f t="shared" si="354"/>
        <v>0</v>
      </c>
      <c r="G1125" s="33">
        <f t="shared" si="352"/>
        <v>5</v>
      </c>
      <c r="H1125" s="20">
        <v>5</v>
      </c>
      <c r="I1125" s="20"/>
      <c r="J1125" s="20"/>
      <c r="K1125" s="20"/>
      <c r="L1125" s="20"/>
      <c r="M1125" s="20"/>
      <c r="N1125" s="20"/>
      <c r="O1125" s="20"/>
      <c r="P1125" s="20"/>
      <c r="Q1125" s="20"/>
      <c r="R1125" s="20"/>
      <c r="S1125" s="20"/>
      <c r="T1125" s="20"/>
      <c r="U1125" s="272" t="s">
        <v>42</v>
      </c>
      <c r="V1125" s="66">
        <f t="shared" si="353"/>
        <v>25</v>
      </c>
      <c r="W1125" s="66">
        <f t="shared" si="355"/>
        <v>169.1</v>
      </c>
    </row>
    <row r="1126" spans="1:23" s="47" customFormat="1" ht="15" customHeight="1">
      <c r="A1126" s="48">
        <v>236</v>
      </c>
      <c r="B1126" s="209" t="s">
        <v>1360</v>
      </c>
      <c r="C1126" s="49">
        <v>10</v>
      </c>
      <c r="D1126" s="267" t="s">
        <v>1332</v>
      </c>
      <c r="E1126" s="184">
        <v>5.49</v>
      </c>
      <c r="F1126" s="34">
        <f t="shared" si="354"/>
        <v>0</v>
      </c>
      <c r="G1126" s="33">
        <f t="shared" si="352"/>
        <v>10</v>
      </c>
      <c r="H1126" s="20">
        <v>10</v>
      </c>
      <c r="I1126" s="20"/>
      <c r="J1126" s="20"/>
      <c r="K1126" s="20"/>
      <c r="L1126" s="20"/>
      <c r="M1126" s="20"/>
      <c r="N1126" s="20"/>
      <c r="O1126" s="20"/>
      <c r="P1126" s="20"/>
      <c r="Q1126" s="20"/>
      <c r="R1126" s="20"/>
      <c r="S1126" s="20"/>
      <c r="T1126" s="20"/>
      <c r="U1126" s="272" t="s">
        <v>1189</v>
      </c>
      <c r="V1126" s="66">
        <f t="shared" si="353"/>
        <v>100</v>
      </c>
      <c r="W1126" s="66">
        <f t="shared" si="355"/>
        <v>54.900000000000006</v>
      </c>
    </row>
    <row r="1127" spans="1:23" s="47" customFormat="1" ht="15" customHeight="1">
      <c r="A1127" s="48">
        <v>238</v>
      </c>
      <c r="B1127" s="209" t="s">
        <v>1360</v>
      </c>
      <c r="C1127" s="49">
        <v>10</v>
      </c>
      <c r="D1127" s="267" t="s">
        <v>1334</v>
      </c>
      <c r="E1127" s="184">
        <v>21.39</v>
      </c>
      <c r="F1127" s="34">
        <f t="shared" si="354"/>
        <v>0</v>
      </c>
      <c r="G1127" s="33">
        <f t="shared" si="352"/>
        <v>10</v>
      </c>
      <c r="H1127" s="20">
        <v>10</v>
      </c>
      <c r="I1127" s="20"/>
      <c r="J1127" s="20"/>
      <c r="K1127" s="20"/>
      <c r="L1127" s="20"/>
      <c r="M1127" s="20"/>
      <c r="N1127" s="20"/>
      <c r="O1127" s="20"/>
      <c r="P1127" s="20"/>
      <c r="Q1127" s="20"/>
      <c r="R1127" s="20"/>
      <c r="S1127" s="20"/>
      <c r="T1127" s="20"/>
      <c r="U1127" s="272" t="s">
        <v>42</v>
      </c>
      <c r="V1127" s="66">
        <f t="shared" si="353"/>
        <v>100</v>
      </c>
      <c r="W1127" s="66">
        <f t="shared" si="355"/>
        <v>213.9</v>
      </c>
    </row>
    <row r="1128" spans="1:23" s="47" customFormat="1" ht="15" customHeight="1">
      <c r="A1128" s="48">
        <v>240</v>
      </c>
      <c r="B1128" s="209" t="s">
        <v>1360</v>
      </c>
      <c r="C1128" s="49">
        <v>10</v>
      </c>
      <c r="D1128" s="267" t="s">
        <v>1336</v>
      </c>
      <c r="E1128" s="184">
        <v>5.23</v>
      </c>
      <c r="F1128" s="34">
        <f t="shared" si="354"/>
        <v>0</v>
      </c>
      <c r="G1128" s="33">
        <f t="shared" si="352"/>
        <v>10</v>
      </c>
      <c r="H1128" s="20">
        <v>10</v>
      </c>
      <c r="I1128" s="20"/>
      <c r="J1128" s="20"/>
      <c r="K1128" s="20"/>
      <c r="L1128" s="20"/>
      <c r="M1128" s="20"/>
      <c r="N1128" s="20"/>
      <c r="O1128" s="20"/>
      <c r="P1128" s="20"/>
      <c r="Q1128" s="20"/>
      <c r="R1128" s="20"/>
      <c r="S1128" s="20"/>
      <c r="T1128" s="20"/>
      <c r="U1128" s="272" t="s">
        <v>42</v>
      </c>
      <c r="V1128" s="66">
        <f t="shared" si="353"/>
        <v>100</v>
      </c>
      <c r="W1128" s="66">
        <f t="shared" si="355"/>
        <v>52.300000000000004</v>
      </c>
    </row>
    <row r="1129" spans="1:23" s="47" customFormat="1" ht="15" customHeight="1">
      <c r="A1129" s="48">
        <v>244</v>
      </c>
      <c r="B1129" s="209" t="s">
        <v>1360</v>
      </c>
      <c r="C1129" s="49">
        <v>100</v>
      </c>
      <c r="D1129" s="267" t="s">
        <v>1190</v>
      </c>
      <c r="E1129" s="184">
        <v>0.12</v>
      </c>
      <c r="F1129" s="34">
        <f t="shared" si="354"/>
        <v>0</v>
      </c>
      <c r="G1129" s="33">
        <f t="shared" si="352"/>
        <v>100</v>
      </c>
      <c r="H1129" s="20">
        <v>100</v>
      </c>
      <c r="I1129" s="20"/>
      <c r="J1129" s="20"/>
      <c r="K1129" s="20"/>
      <c r="L1129" s="20"/>
      <c r="M1129" s="20"/>
      <c r="N1129" s="20"/>
      <c r="O1129" s="20"/>
      <c r="P1129" s="20"/>
      <c r="Q1129" s="20"/>
      <c r="R1129" s="20"/>
      <c r="S1129" s="20"/>
      <c r="T1129" s="20"/>
      <c r="U1129" s="272" t="s">
        <v>42</v>
      </c>
      <c r="V1129" s="66">
        <f t="shared" si="353"/>
        <v>10000</v>
      </c>
      <c r="W1129" s="66">
        <f t="shared" si="355"/>
        <v>12</v>
      </c>
    </row>
    <row r="1130" spans="1:23" s="47" customFormat="1" ht="15" customHeight="1">
      <c r="A1130" s="48">
        <v>248</v>
      </c>
      <c r="B1130" s="209" t="s">
        <v>1360</v>
      </c>
      <c r="C1130" s="49">
        <v>30</v>
      </c>
      <c r="D1130" s="267" t="s">
        <v>1339</v>
      </c>
      <c r="E1130" s="184">
        <v>9.49</v>
      </c>
      <c r="F1130" s="34">
        <f t="shared" si="354"/>
        <v>0</v>
      </c>
      <c r="G1130" s="33">
        <f t="shared" si="352"/>
        <v>30</v>
      </c>
      <c r="H1130" s="20">
        <v>30</v>
      </c>
      <c r="I1130" s="20"/>
      <c r="J1130" s="20"/>
      <c r="K1130" s="20"/>
      <c r="L1130" s="20"/>
      <c r="M1130" s="20"/>
      <c r="N1130" s="20"/>
      <c r="O1130" s="20"/>
      <c r="P1130" s="20"/>
      <c r="Q1130" s="20"/>
      <c r="R1130" s="20"/>
      <c r="S1130" s="20"/>
      <c r="T1130" s="20"/>
      <c r="U1130" s="272" t="s">
        <v>42</v>
      </c>
      <c r="V1130" s="66">
        <f t="shared" si="353"/>
        <v>900</v>
      </c>
      <c r="W1130" s="66">
        <f t="shared" si="355"/>
        <v>284.7</v>
      </c>
    </row>
    <row r="1131" spans="1:23" s="47" customFormat="1" ht="15" customHeight="1">
      <c r="A1131" s="48">
        <v>250</v>
      </c>
      <c r="B1131" s="209" t="s">
        <v>1360</v>
      </c>
      <c r="C1131" s="49">
        <v>50</v>
      </c>
      <c r="D1131" s="267" t="s">
        <v>1191</v>
      </c>
      <c r="E1131" s="184">
        <v>14.29</v>
      </c>
      <c r="F1131" s="34">
        <f t="shared" si="354"/>
        <v>0</v>
      </c>
      <c r="G1131" s="33">
        <f t="shared" si="352"/>
        <v>50</v>
      </c>
      <c r="H1131" s="20">
        <v>50</v>
      </c>
      <c r="I1131" s="20"/>
      <c r="J1131" s="20"/>
      <c r="K1131" s="20"/>
      <c r="L1131" s="20"/>
      <c r="M1131" s="20"/>
      <c r="N1131" s="20"/>
      <c r="O1131" s="20"/>
      <c r="P1131" s="20"/>
      <c r="Q1131" s="20"/>
      <c r="R1131" s="20"/>
      <c r="S1131" s="20"/>
      <c r="T1131" s="20"/>
      <c r="U1131" s="272" t="s">
        <v>42</v>
      </c>
      <c r="V1131" s="66">
        <f t="shared" si="353"/>
        <v>2500</v>
      </c>
      <c r="W1131" s="66">
        <f t="shared" si="355"/>
        <v>714.5</v>
      </c>
    </row>
    <row r="1132" spans="1:23" s="47" customFormat="1" ht="15" customHeight="1">
      <c r="A1132" s="48">
        <v>252</v>
      </c>
      <c r="B1132" s="209" t="s">
        <v>1360</v>
      </c>
      <c r="C1132" s="49">
        <v>50</v>
      </c>
      <c r="D1132" s="267" t="s">
        <v>1340</v>
      </c>
      <c r="E1132" s="184">
        <v>8.74</v>
      </c>
      <c r="F1132" s="34">
        <f t="shared" si="354"/>
        <v>0</v>
      </c>
      <c r="G1132" s="33">
        <f t="shared" si="352"/>
        <v>50</v>
      </c>
      <c r="H1132" s="20">
        <v>50</v>
      </c>
      <c r="I1132" s="20"/>
      <c r="J1132" s="20"/>
      <c r="K1132" s="20"/>
      <c r="L1132" s="20"/>
      <c r="M1132" s="20"/>
      <c r="N1132" s="20"/>
      <c r="O1132" s="20"/>
      <c r="P1132" s="20"/>
      <c r="Q1132" s="20"/>
      <c r="R1132" s="20"/>
      <c r="S1132" s="20"/>
      <c r="T1132" s="20"/>
      <c r="U1132" s="272" t="s">
        <v>42</v>
      </c>
      <c r="V1132" s="66">
        <f t="shared" ref="V1132:V1139" si="356">C1132*G1132</f>
        <v>2500</v>
      </c>
      <c r="W1132" s="66">
        <f t="shared" si="355"/>
        <v>437</v>
      </c>
    </row>
    <row r="1133" spans="1:23" s="47" customFormat="1" ht="15" customHeight="1">
      <c r="A1133" s="48">
        <v>253</v>
      </c>
      <c r="B1133" s="209" t="s">
        <v>1360</v>
      </c>
      <c r="C1133" s="49">
        <v>50</v>
      </c>
      <c r="D1133" s="267" t="s">
        <v>1341</v>
      </c>
      <c r="E1133" s="184">
        <v>2.5499999999999998</v>
      </c>
      <c r="F1133" s="34">
        <f t="shared" si="354"/>
        <v>0</v>
      </c>
      <c r="G1133" s="33">
        <f t="shared" si="352"/>
        <v>50</v>
      </c>
      <c r="H1133" s="20">
        <v>50</v>
      </c>
      <c r="I1133" s="20"/>
      <c r="J1133" s="20"/>
      <c r="K1133" s="20"/>
      <c r="L1133" s="20"/>
      <c r="M1133" s="20"/>
      <c r="N1133" s="20"/>
      <c r="O1133" s="20"/>
      <c r="P1133" s="20"/>
      <c r="Q1133" s="20"/>
      <c r="R1133" s="20"/>
      <c r="S1133" s="20"/>
      <c r="T1133" s="20"/>
      <c r="U1133" s="272" t="s">
        <v>42</v>
      </c>
      <c r="V1133" s="66">
        <f t="shared" si="356"/>
        <v>2500</v>
      </c>
      <c r="W1133" s="66">
        <f t="shared" si="355"/>
        <v>127.49999999999999</v>
      </c>
    </row>
    <row r="1134" spans="1:23" s="47" customFormat="1" ht="15" customHeight="1">
      <c r="A1134" s="48">
        <v>259</v>
      </c>
      <c r="B1134" s="209" t="s">
        <v>1360</v>
      </c>
      <c r="C1134" s="49">
        <v>35</v>
      </c>
      <c r="D1134" s="267" t="s">
        <v>1342</v>
      </c>
      <c r="E1134" s="184">
        <v>10.93</v>
      </c>
      <c r="F1134" s="34">
        <f t="shared" ref="F1134:F1139" si="357">C1134-G1134</f>
        <v>0</v>
      </c>
      <c r="G1134" s="33">
        <f t="shared" si="352"/>
        <v>35</v>
      </c>
      <c r="H1134" s="20">
        <v>35</v>
      </c>
      <c r="I1134" s="20"/>
      <c r="J1134" s="20"/>
      <c r="K1134" s="20"/>
      <c r="L1134" s="20"/>
      <c r="M1134" s="20"/>
      <c r="N1134" s="20"/>
      <c r="O1134" s="20"/>
      <c r="P1134" s="20"/>
      <c r="Q1134" s="20"/>
      <c r="R1134" s="20"/>
      <c r="S1134" s="20"/>
      <c r="T1134" s="20"/>
      <c r="U1134" s="272" t="s">
        <v>42</v>
      </c>
      <c r="V1134" s="66">
        <f t="shared" si="356"/>
        <v>1225</v>
      </c>
      <c r="W1134" s="66">
        <f t="shared" ref="W1134:W1139" si="358">C1134*E1134</f>
        <v>382.55</v>
      </c>
    </row>
    <row r="1135" spans="1:23" s="47" customFormat="1" ht="15" customHeight="1">
      <c r="A1135" s="48">
        <v>260</v>
      </c>
      <c r="B1135" s="209" t="s">
        <v>1360</v>
      </c>
      <c r="C1135" s="49">
        <v>25</v>
      </c>
      <c r="D1135" s="267" t="s">
        <v>1343</v>
      </c>
      <c r="E1135" s="184">
        <v>16.649999999999999</v>
      </c>
      <c r="F1135" s="34">
        <f t="shared" si="357"/>
        <v>0</v>
      </c>
      <c r="G1135" s="33">
        <f t="shared" si="352"/>
        <v>25</v>
      </c>
      <c r="H1135" s="20">
        <v>25</v>
      </c>
      <c r="I1135" s="20"/>
      <c r="J1135" s="20"/>
      <c r="K1135" s="20"/>
      <c r="L1135" s="20"/>
      <c r="M1135" s="20"/>
      <c r="N1135" s="20"/>
      <c r="O1135" s="20"/>
      <c r="P1135" s="20"/>
      <c r="Q1135" s="20"/>
      <c r="R1135" s="20"/>
      <c r="S1135" s="20"/>
      <c r="T1135" s="20"/>
      <c r="U1135" s="272" t="s">
        <v>42</v>
      </c>
      <c r="V1135" s="66">
        <f t="shared" si="356"/>
        <v>625</v>
      </c>
      <c r="W1135" s="66">
        <f t="shared" si="358"/>
        <v>416.24999999999994</v>
      </c>
    </row>
    <row r="1136" spans="1:23" s="47" customFormat="1" ht="15" customHeight="1">
      <c r="A1136" s="48">
        <v>262</v>
      </c>
      <c r="B1136" s="209" t="s">
        <v>1360</v>
      </c>
      <c r="C1136" s="49">
        <v>35</v>
      </c>
      <c r="D1136" s="267" t="s">
        <v>1345</v>
      </c>
      <c r="E1136" s="184">
        <v>11.45</v>
      </c>
      <c r="F1136" s="34">
        <f t="shared" si="357"/>
        <v>0</v>
      </c>
      <c r="G1136" s="33">
        <f t="shared" si="352"/>
        <v>35</v>
      </c>
      <c r="H1136" s="20">
        <v>35</v>
      </c>
      <c r="I1136" s="20"/>
      <c r="J1136" s="20"/>
      <c r="K1136" s="20"/>
      <c r="L1136" s="20"/>
      <c r="M1136" s="20"/>
      <c r="N1136" s="20"/>
      <c r="O1136" s="20"/>
      <c r="P1136" s="20"/>
      <c r="Q1136" s="20"/>
      <c r="R1136" s="20"/>
      <c r="S1136" s="20"/>
      <c r="T1136" s="20"/>
      <c r="U1136" s="272" t="s">
        <v>42</v>
      </c>
      <c r="V1136" s="66">
        <f t="shared" si="356"/>
        <v>1225</v>
      </c>
      <c r="W1136" s="66">
        <f t="shared" si="358"/>
        <v>400.75</v>
      </c>
    </row>
    <row r="1137" spans="1:23" s="47" customFormat="1" ht="15" customHeight="1">
      <c r="A1137" s="48">
        <v>278</v>
      </c>
      <c r="B1137" s="209" t="s">
        <v>1360</v>
      </c>
      <c r="C1137" s="49">
        <v>50</v>
      </c>
      <c r="D1137" s="267" t="s">
        <v>1346</v>
      </c>
      <c r="E1137" s="184">
        <v>1.76</v>
      </c>
      <c r="F1137" s="34">
        <f t="shared" si="357"/>
        <v>0</v>
      </c>
      <c r="G1137" s="33">
        <f t="shared" si="352"/>
        <v>50</v>
      </c>
      <c r="H1137" s="20">
        <v>50</v>
      </c>
      <c r="I1137" s="20"/>
      <c r="J1137" s="20"/>
      <c r="K1137" s="20"/>
      <c r="L1137" s="20"/>
      <c r="M1137" s="20"/>
      <c r="N1137" s="20"/>
      <c r="O1137" s="20"/>
      <c r="P1137" s="20"/>
      <c r="Q1137" s="20"/>
      <c r="R1137" s="20"/>
      <c r="S1137" s="20"/>
      <c r="T1137" s="20"/>
      <c r="U1137" s="272" t="s">
        <v>42</v>
      </c>
      <c r="V1137" s="66">
        <f t="shared" si="356"/>
        <v>2500</v>
      </c>
      <c r="W1137" s="66">
        <f t="shared" si="358"/>
        <v>88</v>
      </c>
    </row>
    <row r="1138" spans="1:23" s="47" customFormat="1" ht="15" customHeight="1">
      <c r="A1138" s="48">
        <v>281</v>
      </c>
      <c r="B1138" s="209" t="s">
        <v>1360</v>
      </c>
      <c r="C1138" s="49">
        <v>30</v>
      </c>
      <c r="D1138" s="267" t="s">
        <v>1347</v>
      </c>
      <c r="E1138" s="184">
        <v>8.4700000000000006</v>
      </c>
      <c r="F1138" s="34">
        <f t="shared" si="357"/>
        <v>0</v>
      </c>
      <c r="G1138" s="33">
        <f t="shared" si="352"/>
        <v>30</v>
      </c>
      <c r="H1138" s="20">
        <v>30</v>
      </c>
      <c r="I1138" s="20"/>
      <c r="J1138" s="20"/>
      <c r="K1138" s="20"/>
      <c r="L1138" s="20"/>
      <c r="M1138" s="20"/>
      <c r="N1138" s="20"/>
      <c r="O1138" s="20"/>
      <c r="P1138" s="20"/>
      <c r="Q1138" s="20"/>
      <c r="R1138" s="20"/>
      <c r="S1138" s="20"/>
      <c r="T1138" s="20"/>
      <c r="U1138" s="272" t="s">
        <v>42</v>
      </c>
      <c r="V1138" s="66">
        <f t="shared" si="356"/>
        <v>900</v>
      </c>
      <c r="W1138" s="66">
        <f t="shared" si="358"/>
        <v>254.10000000000002</v>
      </c>
    </row>
    <row r="1139" spans="1:23" s="47" customFormat="1" ht="15" customHeight="1">
      <c r="A1139" s="48">
        <v>292</v>
      </c>
      <c r="B1139" s="209" t="s">
        <v>1360</v>
      </c>
      <c r="C1139" s="49">
        <v>20</v>
      </c>
      <c r="D1139" s="267" t="s">
        <v>1200</v>
      </c>
      <c r="E1139" s="184">
        <v>59.97</v>
      </c>
      <c r="F1139" s="34">
        <f t="shared" si="357"/>
        <v>0</v>
      </c>
      <c r="G1139" s="33">
        <f>SUM( H1139:T1139)</f>
        <v>20</v>
      </c>
      <c r="H1139" s="20">
        <v>20</v>
      </c>
      <c r="I1139" s="20"/>
      <c r="J1139" s="20"/>
      <c r="K1139" s="20"/>
      <c r="L1139" s="20"/>
      <c r="M1139" s="20"/>
      <c r="N1139" s="20"/>
      <c r="O1139" s="20"/>
      <c r="P1139" s="20"/>
      <c r="Q1139" s="20"/>
      <c r="R1139" s="20"/>
      <c r="S1139" s="20"/>
      <c r="T1139" s="20"/>
      <c r="U1139" s="272" t="s">
        <v>42</v>
      </c>
      <c r="V1139" s="66">
        <f t="shared" si="356"/>
        <v>400</v>
      </c>
      <c r="W1139" s="66">
        <f t="shared" si="358"/>
        <v>1199.4000000000001</v>
      </c>
    </row>
    <row r="1140" spans="1:23" s="47" customFormat="1" ht="14.25" customHeight="1">
      <c r="A1140" s="211" t="s">
        <v>400</v>
      </c>
      <c r="B1140" s="211"/>
      <c r="C1140" s="211"/>
      <c r="D1140" s="211"/>
      <c r="E1140" s="274">
        <f>SUM(W1141:W1141)</f>
        <v>600</v>
      </c>
      <c r="F1140" s="196"/>
      <c r="G1140" s="311"/>
      <c r="H1140" s="196"/>
      <c r="I1140" s="196"/>
      <c r="J1140" s="196"/>
      <c r="K1140" s="196"/>
      <c r="L1140" s="196"/>
      <c r="M1140" s="196"/>
      <c r="N1140" s="196"/>
      <c r="O1140" s="196"/>
      <c r="P1140" s="196"/>
      <c r="Q1140" s="196"/>
      <c r="R1140" s="196"/>
      <c r="S1140" s="196"/>
      <c r="T1140" s="196"/>
      <c r="U1140" s="196"/>
      <c r="V1140" s="196"/>
      <c r="W1140" s="197"/>
    </row>
    <row r="1141" spans="1:23" s="47" customFormat="1" ht="15" customHeight="1">
      <c r="A1141" s="48">
        <v>184</v>
      </c>
      <c r="B1141" s="209" t="s">
        <v>1360</v>
      </c>
      <c r="C1141" s="49">
        <v>3</v>
      </c>
      <c r="D1141" s="267" t="s">
        <v>1312</v>
      </c>
      <c r="E1141" s="184">
        <v>200</v>
      </c>
      <c r="F1141" s="34">
        <f>C1141-G1141</f>
        <v>2</v>
      </c>
      <c r="G1141" s="33">
        <f t="shared" ref="G1141" si="359">SUM( H1141:T1141)</f>
        <v>1</v>
      </c>
      <c r="H1141" s="20">
        <v>1</v>
      </c>
      <c r="I1141" s="20"/>
      <c r="J1141" s="20"/>
      <c r="K1141" s="20"/>
      <c r="L1141" s="20"/>
      <c r="M1141" s="20"/>
      <c r="N1141" s="20"/>
      <c r="O1141" s="20"/>
      <c r="P1141" s="20"/>
      <c r="Q1141" s="20"/>
      <c r="R1141" s="20"/>
      <c r="S1141" s="20"/>
      <c r="T1141" s="20"/>
      <c r="U1141" s="69" t="s">
        <v>1171</v>
      </c>
      <c r="V1141" s="66">
        <f>E1141*G1141</f>
        <v>200</v>
      </c>
      <c r="W1141" s="66">
        <f>C1141*E1141</f>
        <v>600</v>
      </c>
    </row>
    <row r="1142" spans="1:23" s="47" customFormat="1" ht="14.25" customHeight="1">
      <c r="A1142" s="211" t="s">
        <v>401</v>
      </c>
      <c r="B1142" s="211"/>
      <c r="C1142" s="211"/>
      <c r="D1142" s="211"/>
      <c r="E1142" s="274">
        <f>SUM(W1143:W1143)</f>
        <v>1530</v>
      </c>
      <c r="F1142" s="196"/>
      <c r="G1142" s="196"/>
      <c r="H1142" s="196"/>
      <c r="I1142" s="196"/>
      <c r="J1142" s="196"/>
      <c r="K1142" s="196"/>
      <c r="L1142" s="196"/>
      <c r="M1142" s="196"/>
      <c r="N1142" s="196"/>
      <c r="O1142" s="196"/>
      <c r="P1142" s="196"/>
      <c r="Q1142" s="196"/>
      <c r="R1142" s="196"/>
      <c r="S1142" s="196"/>
      <c r="T1142" s="196"/>
      <c r="U1142" s="196"/>
      <c r="V1142" s="196"/>
      <c r="W1142" s="197"/>
    </row>
    <row r="1143" spans="1:23" s="47" customFormat="1" ht="15" customHeight="1">
      <c r="A1143" s="48">
        <v>59</v>
      </c>
      <c r="B1143" s="209" t="s">
        <v>1363</v>
      </c>
      <c r="C1143" s="49">
        <v>300</v>
      </c>
      <c r="D1143" s="267" t="s">
        <v>1248</v>
      </c>
      <c r="E1143" s="184">
        <v>5.0999999999999996</v>
      </c>
      <c r="F1143" s="34">
        <f>C1143-G1143</f>
        <v>300</v>
      </c>
      <c r="G1143" s="33">
        <v>0</v>
      </c>
      <c r="H1143" s="20"/>
      <c r="I1143" s="20"/>
      <c r="J1143" s="20"/>
      <c r="K1143" s="20"/>
      <c r="L1143" s="20"/>
      <c r="M1143" s="20"/>
      <c r="N1143" s="20"/>
      <c r="O1143" s="20"/>
      <c r="P1143" s="20"/>
      <c r="Q1143" s="20"/>
      <c r="R1143" s="20"/>
      <c r="S1143" s="20"/>
      <c r="T1143" s="20"/>
      <c r="U1143" s="69" t="s">
        <v>1151</v>
      </c>
      <c r="V1143" s="66">
        <f>E1143*G1143</f>
        <v>0</v>
      </c>
      <c r="W1143" s="66">
        <f>C1143*E1143</f>
        <v>1530</v>
      </c>
    </row>
    <row r="1144" spans="1:23" s="47" customFormat="1" ht="14.25" customHeight="1">
      <c r="A1144" s="211" t="s">
        <v>1365</v>
      </c>
      <c r="B1144" s="211"/>
      <c r="C1144" s="211"/>
      <c r="D1144" s="211"/>
      <c r="E1144" s="274">
        <f>SUM(W1145:W1146)</f>
        <v>1772.7</v>
      </c>
      <c r="F1144" s="196"/>
      <c r="G1144" s="196"/>
      <c r="H1144" s="196"/>
      <c r="I1144" s="196"/>
      <c r="J1144" s="196"/>
      <c r="K1144" s="196"/>
      <c r="L1144" s="196"/>
      <c r="M1144" s="196"/>
      <c r="N1144" s="196"/>
      <c r="O1144" s="196"/>
      <c r="P1144" s="196"/>
      <c r="Q1144" s="196"/>
      <c r="R1144" s="196"/>
      <c r="S1144" s="196"/>
      <c r="T1144" s="196"/>
      <c r="U1144" s="196"/>
      <c r="V1144" s="196"/>
      <c r="W1144" s="197"/>
    </row>
    <row r="1145" spans="1:23" s="47" customFormat="1" ht="15" customHeight="1">
      <c r="A1145" s="48">
        <v>284</v>
      </c>
      <c r="B1145" s="209" t="s">
        <v>1360</v>
      </c>
      <c r="C1145" s="49">
        <v>10</v>
      </c>
      <c r="D1145" s="267" t="s">
        <v>1195</v>
      </c>
      <c r="E1145" s="184">
        <v>70.22</v>
      </c>
      <c r="F1145" s="34">
        <f>C1145-G1145</f>
        <v>4</v>
      </c>
      <c r="G1145" s="33">
        <f t="shared" ref="G1145:G1208" si="360">SUM( H1145:T1145)</f>
        <v>6</v>
      </c>
      <c r="H1145" s="20">
        <v>6</v>
      </c>
      <c r="I1145" s="20"/>
      <c r="J1145" s="20"/>
      <c r="K1145" s="20"/>
      <c r="L1145" s="20"/>
      <c r="M1145" s="20"/>
      <c r="N1145" s="20"/>
      <c r="O1145" s="20"/>
      <c r="P1145" s="20"/>
      <c r="Q1145" s="20"/>
      <c r="R1145" s="20"/>
      <c r="S1145" s="20"/>
      <c r="T1145" s="20"/>
      <c r="U1145" s="272" t="s">
        <v>1194</v>
      </c>
      <c r="V1145" s="66">
        <f>E1145*G1145</f>
        <v>421.32</v>
      </c>
      <c r="W1145" s="66">
        <f>E1145*C1145</f>
        <v>702.2</v>
      </c>
    </row>
    <row r="1146" spans="1:23" s="47" customFormat="1" ht="15" customHeight="1">
      <c r="A1146" s="48">
        <v>285</v>
      </c>
      <c r="B1146" s="209" t="s">
        <v>1360</v>
      </c>
      <c r="C1146" s="49">
        <v>50</v>
      </c>
      <c r="D1146" s="267" t="s">
        <v>1196</v>
      </c>
      <c r="E1146" s="184">
        <v>21.41</v>
      </c>
      <c r="F1146" s="34">
        <f>C1146-G1146</f>
        <v>0</v>
      </c>
      <c r="G1146" s="33">
        <f t="shared" si="360"/>
        <v>50</v>
      </c>
      <c r="H1146" s="20">
        <v>50</v>
      </c>
      <c r="I1146" s="20"/>
      <c r="J1146" s="20"/>
      <c r="K1146" s="20"/>
      <c r="L1146" s="20"/>
      <c r="M1146" s="20"/>
      <c r="N1146" s="20"/>
      <c r="O1146" s="20"/>
      <c r="P1146" s="20"/>
      <c r="Q1146" s="20"/>
      <c r="R1146" s="20"/>
      <c r="S1146" s="20"/>
      <c r="T1146" s="20"/>
      <c r="U1146" s="272" t="s">
        <v>42</v>
      </c>
      <c r="V1146" s="66">
        <f>E1146*G1146</f>
        <v>1070.5</v>
      </c>
      <c r="W1146" s="66">
        <f>E1146*C1146</f>
        <v>1070.5</v>
      </c>
    </row>
    <row r="1147" spans="1:23" s="47" customFormat="1" ht="14.25" customHeight="1">
      <c r="A1147" s="211" t="s">
        <v>1366</v>
      </c>
      <c r="B1147" s="211"/>
      <c r="C1147" s="211"/>
      <c r="D1147" s="211"/>
      <c r="E1147" s="274">
        <f>SUM(W1148:W1241)</f>
        <v>57389.979899999998</v>
      </c>
      <c r="F1147" s="196"/>
      <c r="G1147" s="196"/>
      <c r="H1147" s="196"/>
      <c r="I1147" s="196"/>
      <c r="J1147" s="196"/>
      <c r="K1147" s="196"/>
      <c r="L1147" s="196"/>
      <c r="M1147" s="196"/>
      <c r="N1147" s="196"/>
      <c r="O1147" s="196"/>
      <c r="P1147" s="196"/>
      <c r="Q1147" s="196"/>
      <c r="R1147" s="196"/>
      <c r="S1147" s="196"/>
      <c r="T1147" s="196"/>
      <c r="U1147" s="196"/>
      <c r="V1147" s="196"/>
      <c r="W1147" s="197"/>
    </row>
    <row r="1148" spans="1:23" s="47" customFormat="1" ht="15" customHeight="1">
      <c r="A1148" s="48">
        <v>12</v>
      </c>
      <c r="B1148" s="209" t="s">
        <v>1359</v>
      </c>
      <c r="C1148" s="49">
        <v>20</v>
      </c>
      <c r="D1148" s="267" t="s">
        <v>1212</v>
      </c>
      <c r="E1148" s="184">
        <v>5.1398999999999999</v>
      </c>
      <c r="F1148" s="34">
        <f>C1148-G1148</f>
        <v>10</v>
      </c>
      <c r="G1148" s="33">
        <f t="shared" si="360"/>
        <v>10</v>
      </c>
      <c r="H1148" s="20">
        <v>10</v>
      </c>
      <c r="I1148" s="20"/>
      <c r="J1148" s="20"/>
      <c r="K1148" s="20"/>
      <c r="L1148" s="20"/>
      <c r="M1148" s="20"/>
      <c r="N1148" s="20"/>
      <c r="O1148" s="20"/>
      <c r="P1148" s="20"/>
      <c r="Q1148" s="20"/>
      <c r="R1148" s="20"/>
      <c r="S1148" s="20"/>
      <c r="T1148" s="20"/>
      <c r="U1148" s="69" t="s">
        <v>42</v>
      </c>
      <c r="V1148" s="66">
        <f>G1148*E1148</f>
        <v>51.399000000000001</v>
      </c>
      <c r="W1148" s="66">
        <f>C1148*E1148</f>
        <v>102.798</v>
      </c>
    </row>
    <row r="1149" spans="1:23" s="47" customFormat="1" ht="15" customHeight="1">
      <c r="A1149" s="48">
        <v>140</v>
      </c>
      <c r="B1149" s="209" t="s">
        <v>1360</v>
      </c>
      <c r="C1149" s="49">
        <v>40</v>
      </c>
      <c r="D1149" s="267" t="s">
        <v>1283</v>
      </c>
      <c r="E1149" s="184">
        <v>9.9001999999999999</v>
      </c>
      <c r="F1149" s="34">
        <f t="shared" ref="F1149:F1154" si="361">C1149-G1149</f>
        <v>0</v>
      </c>
      <c r="G1149" s="33">
        <f t="shared" si="360"/>
        <v>40</v>
      </c>
      <c r="H1149" s="20">
        <v>40</v>
      </c>
      <c r="I1149" s="20"/>
      <c r="J1149" s="20"/>
      <c r="K1149" s="20"/>
      <c r="L1149" s="20"/>
      <c r="M1149" s="20"/>
      <c r="N1149" s="20"/>
      <c r="O1149" s="20"/>
      <c r="P1149" s="20"/>
      <c r="Q1149" s="20"/>
      <c r="R1149" s="20"/>
      <c r="S1149" s="20"/>
      <c r="T1149" s="20"/>
      <c r="U1149" s="69" t="s">
        <v>42</v>
      </c>
      <c r="V1149" s="66">
        <f t="shared" ref="V1149:V1154" si="362">G1149*E1149</f>
        <v>396.00799999999998</v>
      </c>
      <c r="W1149" s="66">
        <f t="shared" ref="W1149:W1154" si="363">C1149*E1149</f>
        <v>396.00799999999998</v>
      </c>
    </row>
    <row r="1150" spans="1:23" s="47" customFormat="1" ht="15" customHeight="1">
      <c r="A1150" s="48">
        <v>141</v>
      </c>
      <c r="B1150" s="209" t="s">
        <v>1360</v>
      </c>
      <c r="C1150" s="49">
        <v>55</v>
      </c>
      <c r="D1150" s="267" t="s">
        <v>1284</v>
      </c>
      <c r="E1150" s="184">
        <v>9.4804999999999993</v>
      </c>
      <c r="F1150" s="34">
        <f t="shared" si="361"/>
        <v>0</v>
      </c>
      <c r="G1150" s="33">
        <f t="shared" si="360"/>
        <v>55</v>
      </c>
      <c r="H1150" s="20">
        <v>55</v>
      </c>
      <c r="I1150" s="20"/>
      <c r="J1150" s="20"/>
      <c r="K1150" s="20"/>
      <c r="L1150" s="20"/>
      <c r="M1150" s="20"/>
      <c r="N1150" s="20"/>
      <c r="O1150" s="20"/>
      <c r="P1150" s="20"/>
      <c r="Q1150" s="20"/>
      <c r="R1150" s="20"/>
      <c r="S1150" s="20"/>
      <c r="T1150" s="20"/>
      <c r="U1150" s="69" t="s">
        <v>42</v>
      </c>
      <c r="V1150" s="66">
        <f t="shared" si="362"/>
        <v>521.42750000000001</v>
      </c>
      <c r="W1150" s="66">
        <f t="shared" si="363"/>
        <v>521.42750000000001</v>
      </c>
    </row>
    <row r="1151" spans="1:23" s="47" customFormat="1" ht="15" customHeight="1">
      <c r="A1151" s="48">
        <v>144</v>
      </c>
      <c r="B1151" s="209" t="s">
        <v>1360</v>
      </c>
      <c r="C1151" s="49">
        <v>55</v>
      </c>
      <c r="D1151" s="267" t="s">
        <v>1287</v>
      </c>
      <c r="E1151" s="184">
        <v>8.0860000000000003</v>
      </c>
      <c r="F1151" s="34">
        <f t="shared" si="361"/>
        <v>0</v>
      </c>
      <c r="G1151" s="33">
        <f t="shared" si="360"/>
        <v>55</v>
      </c>
      <c r="H1151" s="20">
        <v>55</v>
      </c>
      <c r="I1151" s="20"/>
      <c r="J1151" s="20"/>
      <c r="K1151" s="20"/>
      <c r="L1151" s="20"/>
      <c r="M1151" s="20"/>
      <c r="N1151" s="20"/>
      <c r="O1151" s="20"/>
      <c r="P1151" s="20"/>
      <c r="Q1151" s="20"/>
      <c r="R1151" s="20"/>
      <c r="S1151" s="20"/>
      <c r="T1151" s="20"/>
      <c r="U1151" s="69" t="s">
        <v>42</v>
      </c>
      <c r="V1151" s="66">
        <f t="shared" si="362"/>
        <v>444.73</v>
      </c>
      <c r="W1151" s="66">
        <f t="shared" si="363"/>
        <v>444.73</v>
      </c>
    </row>
    <row r="1152" spans="1:23" s="47" customFormat="1" ht="15" customHeight="1">
      <c r="A1152" s="48">
        <v>182</v>
      </c>
      <c r="B1152" s="209" t="s">
        <v>1360</v>
      </c>
      <c r="C1152" s="49">
        <v>12</v>
      </c>
      <c r="D1152" s="267" t="s">
        <v>1310</v>
      </c>
      <c r="E1152" s="184">
        <v>49.767200000000003</v>
      </c>
      <c r="F1152" s="34">
        <f t="shared" si="361"/>
        <v>0</v>
      </c>
      <c r="G1152" s="33">
        <f t="shared" si="360"/>
        <v>12</v>
      </c>
      <c r="H1152" s="20">
        <v>12</v>
      </c>
      <c r="I1152" s="20"/>
      <c r="J1152" s="20"/>
      <c r="K1152" s="20"/>
      <c r="L1152" s="20"/>
      <c r="M1152" s="20"/>
      <c r="N1152" s="20"/>
      <c r="O1152" s="20"/>
      <c r="P1152" s="20"/>
      <c r="Q1152" s="20"/>
      <c r="R1152" s="20"/>
      <c r="S1152" s="20"/>
      <c r="T1152" s="20"/>
      <c r="U1152" s="69" t="s">
        <v>42</v>
      </c>
      <c r="V1152" s="66">
        <f t="shared" si="362"/>
        <v>597.20640000000003</v>
      </c>
      <c r="W1152" s="66">
        <f t="shared" si="363"/>
        <v>597.20640000000003</v>
      </c>
    </row>
    <row r="1153" spans="1:23" s="47" customFormat="1" ht="15" customHeight="1">
      <c r="A1153" s="48">
        <v>205</v>
      </c>
      <c r="B1153" s="209" t="s">
        <v>1360</v>
      </c>
      <c r="C1153" s="49">
        <v>12</v>
      </c>
      <c r="D1153" s="267" t="s">
        <v>1175</v>
      </c>
      <c r="E1153" s="184">
        <v>34.299999999999997</v>
      </c>
      <c r="F1153" s="34">
        <f t="shared" si="361"/>
        <v>0</v>
      </c>
      <c r="G1153" s="33">
        <f t="shared" si="360"/>
        <v>12</v>
      </c>
      <c r="H1153" s="20">
        <v>12</v>
      </c>
      <c r="I1153" s="20"/>
      <c r="J1153" s="20"/>
      <c r="K1153" s="20"/>
      <c r="L1153" s="20"/>
      <c r="M1153" s="20"/>
      <c r="N1153" s="20"/>
      <c r="O1153" s="20"/>
      <c r="P1153" s="20"/>
      <c r="Q1153" s="20"/>
      <c r="R1153" s="20"/>
      <c r="S1153" s="20"/>
      <c r="T1153" s="20"/>
      <c r="U1153" s="69" t="s">
        <v>42</v>
      </c>
      <c r="V1153" s="66">
        <f t="shared" si="362"/>
        <v>411.59999999999997</v>
      </c>
      <c r="W1153" s="66">
        <f t="shared" si="363"/>
        <v>411.59999999999997</v>
      </c>
    </row>
    <row r="1154" spans="1:23" s="47" customFormat="1" ht="15" customHeight="1">
      <c r="A1154" s="48">
        <v>206</v>
      </c>
      <c r="B1154" s="209" t="s">
        <v>1360</v>
      </c>
      <c r="C1154" s="49">
        <v>12</v>
      </c>
      <c r="D1154" s="267" t="s">
        <v>1176</v>
      </c>
      <c r="E1154" s="184">
        <v>53.7</v>
      </c>
      <c r="F1154" s="34">
        <f t="shared" si="361"/>
        <v>0</v>
      </c>
      <c r="G1154" s="33">
        <f t="shared" si="360"/>
        <v>12</v>
      </c>
      <c r="H1154" s="20">
        <v>12</v>
      </c>
      <c r="I1154" s="20"/>
      <c r="J1154" s="20"/>
      <c r="K1154" s="20"/>
      <c r="L1154" s="20"/>
      <c r="M1154" s="20"/>
      <c r="N1154" s="20"/>
      <c r="O1154" s="20"/>
      <c r="P1154" s="20"/>
      <c r="Q1154" s="20"/>
      <c r="R1154" s="20"/>
      <c r="S1154" s="20"/>
      <c r="T1154" s="20"/>
      <c r="U1154" s="69" t="s">
        <v>42</v>
      </c>
      <c r="V1154" s="66">
        <f t="shared" si="362"/>
        <v>644.40000000000009</v>
      </c>
      <c r="W1154" s="66">
        <f t="shared" si="363"/>
        <v>644.40000000000009</v>
      </c>
    </row>
    <row r="1155" spans="1:23" s="47" customFormat="1" ht="14.25" customHeight="1">
      <c r="A1155" s="211" t="s">
        <v>637</v>
      </c>
      <c r="B1155" s="211"/>
      <c r="C1155" s="211"/>
      <c r="D1155" s="211"/>
      <c r="E1155" s="274">
        <f>SUM(W1156:W1177)</f>
        <v>7954.63</v>
      </c>
      <c r="F1155" s="196"/>
      <c r="G1155" s="311"/>
      <c r="H1155" s="196"/>
      <c r="I1155" s="196"/>
      <c r="J1155" s="196"/>
      <c r="K1155" s="196"/>
      <c r="L1155" s="196"/>
      <c r="M1155" s="196"/>
      <c r="N1155" s="196"/>
      <c r="O1155" s="196"/>
      <c r="P1155" s="196"/>
      <c r="Q1155" s="196"/>
      <c r="R1155" s="196"/>
      <c r="S1155" s="196"/>
      <c r="T1155" s="196"/>
      <c r="U1155" s="196"/>
      <c r="V1155" s="196"/>
      <c r="W1155" s="197"/>
    </row>
    <row r="1156" spans="1:23" s="47" customFormat="1" ht="15" customHeight="1">
      <c r="A1156" s="48">
        <v>2</v>
      </c>
      <c r="B1156" s="209" t="s">
        <v>1364</v>
      </c>
      <c r="C1156" s="49">
        <v>5</v>
      </c>
      <c r="D1156" s="267" t="s">
        <v>1202</v>
      </c>
      <c r="E1156" s="184">
        <v>230</v>
      </c>
      <c r="F1156" s="34">
        <f>C1156-G1156</f>
        <v>2</v>
      </c>
      <c r="G1156" s="33">
        <f t="shared" si="360"/>
        <v>3</v>
      </c>
      <c r="H1156" s="20">
        <v>3</v>
      </c>
      <c r="I1156" s="20"/>
      <c r="J1156" s="20"/>
      <c r="K1156" s="20"/>
      <c r="L1156" s="20"/>
      <c r="M1156" s="20"/>
      <c r="N1156" s="20"/>
      <c r="O1156" s="20"/>
      <c r="P1156" s="20"/>
      <c r="Q1156" s="20"/>
      <c r="R1156" s="20"/>
      <c r="S1156" s="20"/>
      <c r="T1156" s="20"/>
      <c r="U1156" s="69" t="s">
        <v>1103</v>
      </c>
      <c r="V1156" s="66">
        <f>E1156*G1156</f>
        <v>690</v>
      </c>
      <c r="W1156" s="66">
        <f>E1156*C1156</f>
        <v>1150</v>
      </c>
    </row>
    <row r="1157" spans="1:23" s="47" customFormat="1" ht="15" customHeight="1">
      <c r="A1157" s="48">
        <v>6</v>
      </c>
      <c r="B1157" s="209" t="s">
        <v>1359</v>
      </c>
      <c r="C1157" s="49">
        <v>4</v>
      </c>
      <c r="D1157" s="267" t="s">
        <v>1206</v>
      </c>
      <c r="E1157" s="184">
        <v>225</v>
      </c>
      <c r="F1157" s="34">
        <f t="shared" ref="F1157:F1177" si="364">C1157-G1157</f>
        <v>4</v>
      </c>
      <c r="G1157" s="33">
        <f t="shared" si="360"/>
        <v>0</v>
      </c>
      <c r="H1157" s="20" t="s">
        <v>20</v>
      </c>
      <c r="I1157" s="20"/>
      <c r="J1157" s="20"/>
      <c r="K1157" s="20"/>
      <c r="L1157" s="20"/>
      <c r="M1157" s="20"/>
      <c r="N1157" s="20"/>
      <c r="O1157" s="20"/>
      <c r="P1157" s="20"/>
      <c r="Q1157" s="20"/>
      <c r="R1157" s="20"/>
      <c r="S1157" s="20"/>
      <c r="T1157" s="20"/>
      <c r="U1157" s="69" t="s">
        <v>1103</v>
      </c>
      <c r="V1157" s="66">
        <f t="shared" ref="V1157:V1220" si="365">E1157*G1157</f>
        <v>0</v>
      </c>
      <c r="W1157" s="66">
        <f t="shared" ref="W1157:W1220" si="366">E1157*C1157</f>
        <v>900</v>
      </c>
    </row>
    <row r="1158" spans="1:23" s="47" customFormat="1" ht="15" customHeight="1">
      <c r="A1158" s="48">
        <v>11</v>
      </c>
      <c r="B1158" s="209" t="s">
        <v>1359</v>
      </c>
      <c r="C1158" s="49">
        <v>20</v>
      </c>
      <c r="D1158" s="267" t="s">
        <v>1211</v>
      </c>
      <c r="E1158" s="184">
        <v>1.1499999999999999</v>
      </c>
      <c r="F1158" s="34">
        <f t="shared" si="364"/>
        <v>10</v>
      </c>
      <c r="G1158" s="33">
        <f t="shared" si="360"/>
        <v>10</v>
      </c>
      <c r="H1158" s="20">
        <v>10</v>
      </c>
      <c r="I1158" s="20"/>
      <c r="J1158" s="20"/>
      <c r="K1158" s="20"/>
      <c r="L1158" s="20"/>
      <c r="M1158" s="20"/>
      <c r="N1158" s="20"/>
      <c r="O1158" s="20"/>
      <c r="P1158" s="20"/>
      <c r="Q1158" s="20"/>
      <c r="R1158" s="20"/>
      <c r="S1158" s="20"/>
      <c r="T1158" s="20"/>
      <c r="U1158" s="69" t="s">
        <v>1105</v>
      </c>
      <c r="V1158" s="66">
        <f t="shared" si="365"/>
        <v>11.5</v>
      </c>
      <c r="W1158" s="66">
        <f t="shared" si="366"/>
        <v>23</v>
      </c>
    </row>
    <row r="1159" spans="1:23" s="47" customFormat="1" ht="15" customHeight="1">
      <c r="A1159" s="48">
        <v>16</v>
      </c>
      <c r="B1159" s="209" t="s">
        <v>1359</v>
      </c>
      <c r="C1159" s="49">
        <v>8</v>
      </c>
      <c r="D1159" s="267" t="s">
        <v>1214</v>
      </c>
      <c r="E1159" s="184">
        <v>25</v>
      </c>
      <c r="F1159" s="34">
        <f t="shared" si="364"/>
        <v>8</v>
      </c>
      <c r="G1159" s="33">
        <f t="shared" si="360"/>
        <v>0</v>
      </c>
      <c r="H1159" s="20" t="s">
        <v>20</v>
      </c>
      <c r="I1159" s="20"/>
      <c r="J1159" s="20"/>
      <c r="K1159" s="20"/>
      <c r="L1159" s="20"/>
      <c r="M1159" s="20"/>
      <c r="N1159" s="20"/>
      <c r="O1159" s="20"/>
      <c r="P1159" s="20"/>
      <c r="Q1159" s="20"/>
      <c r="R1159" s="20"/>
      <c r="S1159" s="20"/>
      <c r="T1159" s="20"/>
      <c r="U1159" s="69" t="s">
        <v>1151</v>
      </c>
      <c r="V1159" s="66">
        <f t="shared" si="365"/>
        <v>0</v>
      </c>
      <c r="W1159" s="66">
        <f t="shared" si="366"/>
        <v>200</v>
      </c>
    </row>
    <row r="1160" spans="1:23" s="47" customFormat="1" ht="15" customHeight="1">
      <c r="A1160" s="48">
        <v>29</v>
      </c>
      <c r="B1160" s="209" t="s">
        <v>1398</v>
      </c>
      <c r="C1160" s="49">
        <v>9</v>
      </c>
      <c r="D1160" s="267" t="s">
        <v>1112</v>
      </c>
      <c r="E1160" s="184">
        <v>19.309999999999999</v>
      </c>
      <c r="F1160" s="34">
        <f t="shared" si="364"/>
        <v>7</v>
      </c>
      <c r="G1160" s="33">
        <f t="shared" si="360"/>
        <v>2</v>
      </c>
      <c r="H1160" s="20">
        <v>2</v>
      </c>
      <c r="I1160" s="20"/>
      <c r="J1160" s="20"/>
      <c r="K1160" s="20"/>
      <c r="L1160" s="20"/>
      <c r="M1160" s="20"/>
      <c r="N1160" s="20"/>
      <c r="O1160" s="20"/>
      <c r="P1160" s="20"/>
      <c r="Q1160" s="20"/>
      <c r="R1160" s="20"/>
      <c r="S1160" s="20"/>
      <c r="T1160" s="20"/>
      <c r="U1160" s="69" t="s">
        <v>1151</v>
      </c>
      <c r="V1160" s="66">
        <f t="shared" si="365"/>
        <v>38.619999999999997</v>
      </c>
      <c r="W1160" s="66">
        <f t="shared" si="366"/>
        <v>173.79</v>
      </c>
    </row>
    <row r="1161" spans="1:23" s="47" customFormat="1" ht="15" customHeight="1">
      <c r="A1161" s="48">
        <v>60</v>
      </c>
      <c r="B1161" s="209" t="s">
        <v>1363</v>
      </c>
      <c r="C1161" s="49">
        <v>30</v>
      </c>
      <c r="D1161" s="267" t="s">
        <v>1249</v>
      </c>
      <c r="E1161" s="184">
        <v>10</v>
      </c>
      <c r="F1161" s="34">
        <f t="shared" si="364"/>
        <v>30</v>
      </c>
      <c r="G1161" s="33">
        <f t="shared" si="360"/>
        <v>0</v>
      </c>
      <c r="H1161" s="20"/>
      <c r="I1161" s="20"/>
      <c r="J1161" s="20"/>
      <c r="K1161" s="20"/>
      <c r="L1161" s="20"/>
      <c r="M1161" s="20"/>
      <c r="N1161" s="20"/>
      <c r="O1161" s="20"/>
      <c r="P1161" s="20"/>
      <c r="Q1161" s="20"/>
      <c r="R1161" s="20"/>
      <c r="S1161" s="20"/>
      <c r="T1161" s="20"/>
      <c r="U1161" s="69" t="s">
        <v>42</v>
      </c>
      <c r="V1161" s="66">
        <f t="shared" si="365"/>
        <v>0</v>
      </c>
      <c r="W1161" s="66">
        <f t="shared" si="366"/>
        <v>300</v>
      </c>
    </row>
    <row r="1162" spans="1:23" s="47" customFormat="1" ht="15" customHeight="1">
      <c r="A1162" s="48">
        <v>61</v>
      </c>
      <c r="B1162" s="209" t="s">
        <v>1363</v>
      </c>
      <c r="C1162" s="49">
        <v>50</v>
      </c>
      <c r="D1162" s="267" t="s">
        <v>1250</v>
      </c>
      <c r="E1162" s="184">
        <v>5</v>
      </c>
      <c r="F1162" s="34">
        <f t="shared" si="364"/>
        <v>50</v>
      </c>
      <c r="G1162" s="33">
        <f t="shared" si="360"/>
        <v>0</v>
      </c>
      <c r="H1162" s="20"/>
      <c r="I1162" s="20"/>
      <c r="J1162" s="20"/>
      <c r="K1162" s="20"/>
      <c r="L1162" s="20"/>
      <c r="M1162" s="20"/>
      <c r="N1162" s="20"/>
      <c r="O1162" s="20"/>
      <c r="P1162" s="20"/>
      <c r="Q1162" s="20"/>
      <c r="R1162" s="20"/>
      <c r="S1162" s="20"/>
      <c r="T1162" s="20"/>
      <c r="U1162" s="69" t="s">
        <v>42</v>
      </c>
      <c r="V1162" s="66">
        <f t="shared" si="365"/>
        <v>0</v>
      </c>
      <c r="W1162" s="66">
        <f t="shared" si="366"/>
        <v>250</v>
      </c>
    </row>
    <row r="1163" spans="1:23" s="47" customFormat="1" ht="15" customHeight="1">
      <c r="A1163" s="48">
        <v>62</v>
      </c>
      <c r="B1163" s="209" t="s">
        <v>1363</v>
      </c>
      <c r="C1163" s="49">
        <v>25</v>
      </c>
      <c r="D1163" s="267" t="s">
        <v>1251</v>
      </c>
      <c r="E1163" s="184">
        <v>5</v>
      </c>
      <c r="F1163" s="34">
        <f t="shared" si="364"/>
        <v>25</v>
      </c>
      <c r="G1163" s="33">
        <f t="shared" si="360"/>
        <v>0</v>
      </c>
      <c r="H1163" s="20"/>
      <c r="I1163" s="20"/>
      <c r="J1163" s="20"/>
      <c r="K1163" s="20"/>
      <c r="L1163" s="20"/>
      <c r="M1163" s="20"/>
      <c r="N1163" s="20"/>
      <c r="O1163" s="20"/>
      <c r="P1163" s="20"/>
      <c r="Q1163" s="20"/>
      <c r="R1163" s="20"/>
      <c r="S1163" s="20"/>
      <c r="T1163" s="20"/>
      <c r="U1163" s="69" t="s">
        <v>42</v>
      </c>
      <c r="V1163" s="66">
        <f t="shared" si="365"/>
        <v>0</v>
      </c>
      <c r="W1163" s="66">
        <f t="shared" si="366"/>
        <v>125</v>
      </c>
    </row>
    <row r="1164" spans="1:23" s="47" customFormat="1" ht="15" customHeight="1">
      <c r="A1164" s="48">
        <v>64</v>
      </c>
      <c r="B1164" s="209" t="s">
        <v>1363</v>
      </c>
      <c r="C1164" s="49">
        <v>10</v>
      </c>
      <c r="D1164" s="267" t="s">
        <v>1252</v>
      </c>
      <c r="E1164" s="184">
        <v>49.66</v>
      </c>
      <c r="F1164" s="34">
        <f t="shared" si="364"/>
        <v>10</v>
      </c>
      <c r="G1164" s="33">
        <f t="shared" si="360"/>
        <v>0</v>
      </c>
      <c r="H1164" s="20"/>
      <c r="I1164" s="20"/>
      <c r="J1164" s="20"/>
      <c r="K1164" s="20"/>
      <c r="L1164" s="20"/>
      <c r="M1164" s="20"/>
      <c r="N1164" s="20"/>
      <c r="O1164" s="20"/>
      <c r="P1164" s="20"/>
      <c r="Q1164" s="20"/>
      <c r="R1164" s="20"/>
      <c r="S1164" s="20"/>
      <c r="T1164" s="20"/>
      <c r="U1164" s="69" t="s">
        <v>56</v>
      </c>
      <c r="V1164" s="66">
        <f t="shared" si="365"/>
        <v>0</v>
      </c>
      <c r="W1164" s="66">
        <f t="shared" si="366"/>
        <v>496.59999999999997</v>
      </c>
    </row>
    <row r="1165" spans="1:23" s="47" customFormat="1" ht="15" customHeight="1">
      <c r="A1165" s="48">
        <v>65</v>
      </c>
      <c r="B1165" s="209" t="s">
        <v>1363</v>
      </c>
      <c r="C1165" s="49">
        <v>1</v>
      </c>
      <c r="D1165" s="267" t="s">
        <v>1253</v>
      </c>
      <c r="E1165" s="184">
        <v>48</v>
      </c>
      <c r="F1165" s="34">
        <f t="shared" si="364"/>
        <v>1</v>
      </c>
      <c r="G1165" s="33">
        <f t="shared" si="360"/>
        <v>0</v>
      </c>
      <c r="H1165" s="20"/>
      <c r="I1165" s="20"/>
      <c r="J1165" s="20"/>
      <c r="K1165" s="20"/>
      <c r="L1165" s="20"/>
      <c r="M1165" s="20"/>
      <c r="N1165" s="20"/>
      <c r="O1165" s="20"/>
      <c r="P1165" s="20"/>
      <c r="Q1165" s="20"/>
      <c r="R1165" s="20"/>
      <c r="S1165" s="20"/>
      <c r="T1165" s="20"/>
      <c r="U1165" s="69" t="s">
        <v>1397</v>
      </c>
      <c r="V1165" s="66">
        <f t="shared" si="365"/>
        <v>0</v>
      </c>
      <c r="W1165" s="66">
        <f t="shared" si="366"/>
        <v>48</v>
      </c>
    </row>
    <row r="1166" spans="1:23" s="47" customFormat="1" ht="15" customHeight="1">
      <c r="A1166" s="48">
        <v>72</v>
      </c>
      <c r="B1166" s="209" t="s">
        <v>1363</v>
      </c>
      <c r="C1166" s="49">
        <v>15</v>
      </c>
      <c r="D1166" s="267" t="s">
        <v>1259</v>
      </c>
      <c r="E1166" s="184">
        <v>10</v>
      </c>
      <c r="F1166" s="34">
        <f t="shared" si="364"/>
        <v>15</v>
      </c>
      <c r="G1166" s="33">
        <f t="shared" si="360"/>
        <v>0</v>
      </c>
      <c r="H1166" s="20"/>
      <c r="I1166" s="20"/>
      <c r="J1166" s="20"/>
      <c r="K1166" s="20"/>
      <c r="L1166" s="20"/>
      <c r="M1166" s="20"/>
      <c r="N1166" s="20"/>
      <c r="O1166" s="20"/>
      <c r="P1166" s="20"/>
      <c r="Q1166" s="20"/>
      <c r="R1166" s="20"/>
      <c r="S1166" s="20"/>
      <c r="T1166" s="20"/>
      <c r="U1166" s="69" t="s">
        <v>616</v>
      </c>
      <c r="V1166" s="66">
        <f t="shared" si="365"/>
        <v>0</v>
      </c>
      <c r="W1166" s="66">
        <f t="shared" si="366"/>
        <v>150</v>
      </c>
    </row>
    <row r="1167" spans="1:23" s="47" customFormat="1" ht="15" customHeight="1">
      <c r="A1167" s="48">
        <v>75</v>
      </c>
      <c r="B1167" s="209" t="s">
        <v>1363</v>
      </c>
      <c r="C1167" s="49">
        <v>1</v>
      </c>
      <c r="D1167" s="267" t="s">
        <v>1261</v>
      </c>
      <c r="E1167" s="184">
        <v>230</v>
      </c>
      <c r="F1167" s="34">
        <f t="shared" si="364"/>
        <v>1</v>
      </c>
      <c r="G1167" s="33">
        <f t="shared" si="360"/>
        <v>0</v>
      </c>
      <c r="H1167" s="20"/>
      <c r="I1167" s="20"/>
      <c r="J1167" s="20"/>
      <c r="K1167" s="20"/>
      <c r="L1167" s="20"/>
      <c r="M1167" s="20"/>
      <c r="N1167" s="20"/>
      <c r="O1167" s="20"/>
      <c r="P1167" s="20"/>
      <c r="Q1167" s="20"/>
      <c r="R1167" s="20"/>
      <c r="S1167" s="20"/>
      <c r="T1167" s="20"/>
      <c r="U1167" s="69" t="s">
        <v>1131</v>
      </c>
      <c r="V1167" s="66">
        <f t="shared" si="365"/>
        <v>0</v>
      </c>
      <c r="W1167" s="66">
        <f t="shared" si="366"/>
        <v>230</v>
      </c>
    </row>
    <row r="1168" spans="1:23" s="47" customFormat="1" ht="15" customHeight="1">
      <c r="A1168" s="48">
        <v>77</v>
      </c>
      <c r="B1168" s="209" t="s">
        <v>1363</v>
      </c>
      <c r="C1168" s="49">
        <v>10</v>
      </c>
      <c r="D1168" s="267" t="s">
        <v>30</v>
      </c>
      <c r="E1168" s="184">
        <v>220</v>
      </c>
      <c r="F1168" s="34">
        <f t="shared" si="364"/>
        <v>10</v>
      </c>
      <c r="G1168" s="33">
        <f t="shared" si="360"/>
        <v>0</v>
      </c>
      <c r="H1168" s="20"/>
      <c r="I1168" s="20"/>
      <c r="J1168" s="20"/>
      <c r="K1168" s="20"/>
      <c r="L1168" s="20"/>
      <c r="M1168" s="20"/>
      <c r="N1168" s="20"/>
      <c r="O1168" s="20"/>
      <c r="P1168" s="20"/>
      <c r="Q1168" s="20"/>
      <c r="R1168" s="20"/>
      <c r="S1168" s="20"/>
      <c r="T1168" s="20"/>
      <c r="U1168" s="69" t="s">
        <v>1132</v>
      </c>
      <c r="V1168" s="66">
        <f t="shared" si="365"/>
        <v>0</v>
      </c>
      <c r="W1168" s="66">
        <f t="shared" si="366"/>
        <v>2200</v>
      </c>
    </row>
    <row r="1169" spans="1:23" s="47" customFormat="1" ht="15" customHeight="1">
      <c r="A1169" s="48">
        <v>83</v>
      </c>
      <c r="B1169" s="209" t="s">
        <v>1363</v>
      </c>
      <c r="C1169" s="49">
        <v>1</v>
      </c>
      <c r="D1169" s="267" t="s">
        <v>1263</v>
      </c>
      <c r="E1169" s="184">
        <v>30</v>
      </c>
      <c r="F1169" s="34">
        <f t="shared" si="364"/>
        <v>1</v>
      </c>
      <c r="G1169" s="33">
        <f t="shared" si="360"/>
        <v>0</v>
      </c>
      <c r="H1169" s="20"/>
      <c r="I1169" s="20"/>
      <c r="J1169" s="20"/>
      <c r="K1169" s="20"/>
      <c r="L1169" s="20"/>
      <c r="M1169" s="20"/>
      <c r="N1169" s="20"/>
      <c r="O1169" s="20"/>
      <c r="P1169" s="20"/>
      <c r="Q1169" s="20"/>
      <c r="R1169" s="20"/>
      <c r="S1169" s="20"/>
      <c r="T1169" s="20"/>
      <c r="U1169" s="69" t="s">
        <v>610</v>
      </c>
      <c r="V1169" s="66">
        <f t="shared" si="365"/>
        <v>0</v>
      </c>
      <c r="W1169" s="66">
        <f t="shared" si="366"/>
        <v>30</v>
      </c>
    </row>
    <row r="1170" spans="1:23" s="47" customFormat="1" ht="15" customHeight="1">
      <c r="A1170" s="48">
        <v>85</v>
      </c>
      <c r="B1170" s="209" t="s">
        <v>1363</v>
      </c>
      <c r="C1170" s="49">
        <v>2</v>
      </c>
      <c r="D1170" s="267" t="s">
        <v>1264</v>
      </c>
      <c r="E1170" s="184">
        <v>15</v>
      </c>
      <c r="F1170" s="34">
        <f t="shared" si="364"/>
        <v>2</v>
      </c>
      <c r="G1170" s="33">
        <f t="shared" si="360"/>
        <v>0</v>
      </c>
      <c r="H1170" s="20"/>
      <c r="I1170" s="20"/>
      <c r="J1170" s="20"/>
      <c r="K1170" s="20"/>
      <c r="L1170" s="20"/>
      <c r="M1170" s="20"/>
      <c r="N1170" s="20"/>
      <c r="O1170" s="20"/>
      <c r="P1170" s="20"/>
      <c r="Q1170" s="20"/>
      <c r="R1170" s="20"/>
      <c r="S1170" s="20"/>
      <c r="T1170" s="20"/>
      <c r="U1170" s="69" t="s">
        <v>1131</v>
      </c>
      <c r="V1170" s="66">
        <f t="shared" si="365"/>
        <v>0</v>
      </c>
      <c r="W1170" s="66">
        <f t="shared" si="366"/>
        <v>30</v>
      </c>
    </row>
    <row r="1171" spans="1:23" s="47" customFormat="1" ht="15" customHeight="1">
      <c r="A1171" s="48">
        <v>86</v>
      </c>
      <c r="B1171" s="209" t="s">
        <v>1363</v>
      </c>
      <c r="C1171" s="49">
        <v>2</v>
      </c>
      <c r="D1171" s="267" t="s">
        <v>1265</v>
      </c>
      <c r="E1171" s="184">
        <v>80</v>
      </c>
      <c r="F1171" s="34">
        <f t="shared" si="364"/>
        <v>2</v>
      </c>
      <c r="G1171" s="33">
        <f t="shared" si="360"/>
        <v>0</v>
      </c>
      <c r="H1171" s="20"/>
      <c r="I1171" s="20"/>
      <c r="J1171" s="20"/>
      <c r="K1171" s="20"/>
      <c r="L1171" s="20"/>
      <c r="M1171" s="20"/>
      <c r="N1171" s="20"/>
      <c r="O1171" s="20"/>
      <c r="P1171" s="20"/>
      <c r="Q1171" s="20"/>
      <c r="R1171" s="20"/>
      <c r="S1171" s="20"/>
      <c r="T1171" s="20"/>
      <c r="U1171" s="69" t="s">
        <v>42</v>
      </c>
      <c r="V1171" s="66">
        <f t="shared" si="365"/>
        <v>0</v>
      </c>
      <c r="W1171" s="66">
        <f t="shared" si="366"/>
        <v>160</v>
      </c>
    </row>
    <row r="1172" spans="1:23" s="47" customFormat="1" ht="15" customHeight="1">
      <c r="A1172" s="48">
        <v>87</v>
      </c>
      <c r="B1172" s="209" t="s">
        <v>1363</v>
      </c>
      <c r="C1172" s="49">
        <v>2</v>
      </c>
      <c r="D1172" s="267" t="s">
        <v>1266</v>
      </c>
      <c r="E1172" s="184">
        <v>6.8</v>
      </c>
      <c r="F1172" s="34">
        <f t="shared" si="364"/>
        <v>2</v>
      </c>
      <c r="G1172" s="33">
        <f t="shared" si="360"/>
        <v>0</v>
      </c>
      <c r="H1172" s="20"/>
      <c r="I1172" s="20"/>
      <c r="J1172" s="20"/>
      <c r="K1172" s="20"/>
      <c r="L1172" s="20"/>
      <c r="M1172" s="20"/>
      <c r="N1172" s="20"/>
      <c r="O1172" s="20"/>
      <c r="P1172" s="20"/>
      <c r="Q1172" s="20"/>
      <c r="R1172" s="20"/>
      <c r="S1172" s="20"/>
      <c r="T1172" s="20"/>
      <c r="U1172" s="69" t="s">
        <v>56</v>
      </c>
      <c r="V1172" s="66">
        <f t="shared" si="365"/>
        <v>0</v>
      </c>
      <c r="W1172" s="66">
        <f t="shared" si="366"/>
        <v>13.6</v>
      </c>
    </row>
    <row r="1173" spans="1:23" s="47" customFormat="1" ht="15" customHeight="1">
      <c r="A1173" s="48">
        <v>94</v>
      </c>
      <c r="B1173" s="209" t="s">
        <v>1361</v>
      </c>
      <c r="C1173" s="49">
        <v>13</v>
      </c>
      <c r="D1173" s="267" t="s">
        <v>1272</v>
      </c>
      <c r="E1173" s="184">
        <v>13.78</v>
      </c>
      <c r="F1173" s="34">
        <f t="shared" si="364"/>
        <v>9</v>
      </c>
      <c r="G1173" s="33">
        <f t="shared" si="360"/>
        <v>4</v>
      </c>
      <c r="H1173" s="20">
        <v>4</v>
      </c>
      <c r="I1173" s="20"/>
      <c r="J1173" s="20"/>
      <c r="K1173" s="20"/>
      <c r="L1173" s="20"/>
      <c r="M1173" s="20"/>
      <c r="N1173" s="20"/>
      <c r="O1173" s="20"/>
      <c r="P1173" s="20"/>
      <c r="Q1173" s="20"/>
      <c r="R1173" s="20"/>
      <c r="S1173" s="20"/>
      <c r="T1173" s="20"/>
      <c r="U1173" s="69" t="s">
        <v>1397</v>
      </c>
      <c r="V1173" s="66">
        <f t="shared" si="365"/>
        <v>55.12</v>
      </c>
      <c r="W1173" s="66">
        <f t="shared" si="366"/>
        <v>179.14</v>
      </c>
    </row>
    <row r="1174" spans="1:23" s="47" customFormat="1" ht="15" customHeight="1">
      <c r="A1174" s="48">
        <v>96</v>
      </c>
      <c r="B1174" s="209" t="s">
        <v>1363</v>
      </c>
      <c r="C1174" s="49">
        <v>50</v>
      </c>
      <c r="D1174" s="267" t="s">
        <v>1274</v>
      </c>
      <c r="E1174" s="184">
        <v>20.67</v>
      </c>
      <c r="F1174" s="34">
        <f t="shared" si="364"/>
        <v>50</v>
      </c>
      <c r="G1174" s="33">
        <f t="shared" si="360"/>
        <v>0</v>
      </c>
      <c r="H1174" s="20"/>
      <c r="I1174" s="20"/>
      <c r="J1174" s="20"/>
      <c r="K1174" s="20"/>
      <c r="L1174" s="20"/>
      <c r="M1174" s="20"/>
      <c r="N1174" s="20"/>
      <c r="O1174" s="20"/>
      <c r="P1174" s="20"/>
      <c r="Q1174" s="20"/>
      <c r="R1174" s="20"/>
      <c r="S1174" s="20"/>
      <c r="T1174" s="20"/>
      <c r="U1174" s="69" t="s">
        <v>1397</v>
      </c>
      <c r="V1174" s="66">
        <f t="shared" si="365"/>
        <v>0</v>
      </c>
      <c r="W1174" s="66">
        <f t="shared" si="366"/>
        <v>1033.5</v>
      </c>
    </row>
    <row r="1175" spans="1:23" s="47" customFormat="1" ht="15" customHeight="1">
      <c r="A1175" s="48">
        <v>99</v>
      </c>
      <c r="B1175" s="209" t="s">
        <v>1363</v>
      </c>
      <c r="C1175" s="49">
        <v>7</v>
      </c>
      <c r="D1175" s="267" t="s">
        <v>1140</v>
      </c>
      <c r="E1175" s="184">
        <v>9</v>
      </c>
      <c r="F1175" s="34">
        <f t="shared" si="364"/>
        <v>7</v>
      </c>
      <c r="G1175" s="33">
        <f t="shared" si="360"/>
        <v>0</v>
      </c>
      <c r="H1175" s="20"/>
      <c r="I1175" s="20"/>
      <c r="J1175" s="20"/>
      <c r="K1175" s="20"/>
      <c r="L1175" s="20"/>
      <c r="M1175" s="20"/>
      <c r="N1175" s="20"/>
      <c r="O1175" s="20"/>
      <c r="P1175" s="20"/>
      <c r="Q1175" s="20"/>
      <c r="R1175" s="20"/>
      <c r="S1175" s="20"/>
      <c r="T1175" s="20"/>
      <c r="U1175" s="69" t="s">
        <v>42</v>
      </c>
      <c r="V1175" s="66">
        <f t="shared" si="365"/>
        <v>0</v>
      </c>
      <c r="W1175" s="66">
        <f t="shared" si="366"/>
        <v>63</v>
      </c>
    </row>
    <row r="1176" spans="1:23" s="47" customFormat="1" ht="15" customHeight="1">
      <c r="A1176" s="48">
        <v>103</v>
      </c>
      <c r="B1176" s="209" t="s">
        <v>1363</v>
      </c>
      <c r="C1176" s="49">
        <v>20</v>
      </c>
      <c r="D1176" s="267" t="s">
        <v>1142</v>
      </c>
      <c r="E1176" s="184">
        <v>5</v>
      </c>
      <c r="F1176" s="34">
        <f t="shared" si="364"/>
        <v>20</v>
      </c>
      <c r="G1176" s="33">
        <f t="shared" si="360"/>
        <v>0</v>
      </c>
      <c r="H1176" s="20"/>
      <c r="I1176" s="20"/>
      <c r="J1176" s="20"/>
      <c r="K1176" s="20"/>
      <c r="L1176" s="20"/>
      <c r="M1176" s="20"/>
      <c r="N1176" s="20"/>
      <c r="O1176" s="20"/>
      <c r="P1176" s="20"/>
      <c r="Q1176" s="20"/>
      <c r="R1176" s="20"/>
      <c r="S1176" s="20"/>
      <c r="T1176" s="20"/>
      <c r="U1176" s="69" t="s">
        <v>1127</v>
      </c>
      <c r="V1176" s="66">
        <f t="shared" si="365"/>
        <v>0</v>
      </c>
      <c r="W1176" s="66">
        <f t="shared" si="366"/>
        <v>100</v>
      </c>
    </row>
    <row r="1177" spans="1:23" s="47" customFormat="1" ht="15" customHeight="1">
      <c r="A1177" s="48">
        <v>105</v>
      </c>
      <c r="B1177" s="209" t="s">
        <v>1363</v>
      </c>
      <c r="C1177" s="49">
        <v>900</v>
      </c>
      <c r="D1177" s="267" t="s">
        <v>35</v>
      </c>
      <c r="E1177" s="184">
        <v>0.11</v>
      </c>
      <c r="F1177" s="34">
        <f t="shared" si="364"/>
        <v>900</v>
      </c>
      <c r="G1177" s="33">
        <f t="shared" si="360"/>
        <v>0</v>
      </c>
      <c r="H1177" s="20"/>
      <c r="I1177" s="20"/>
      <c r="J1177" s="20"/>
      <c r="K1177" s="20"/>
      <c r="L1177" s="20"/>
      <c r="M1177" s="20"/>
      <c r="N1177" s="20"/>
      <c r="O1177" s="20"/>
      <c r="P1177" s="20"/>
      <c r="Q1177" s="20"/>
      <c r="R1177" s="20"/>
      <c r="S1177" s="20"/>
      <c r="T1177" s="20"/>
      <c r="U1177" s="69" t="s">
        <v>42</v>
      </c>
      <c r="V1177" s="66">
        <f t="shared" si="365"/>
        <v>0</v>
      </c>
      <c r="W1177" s="66">
        <f t="shared" si="366"/>
        <v>99</v>
      </c>
    </row>
    <row r="1178" spans="1:23" s="47" customFormat="1" ht="14.25" customHeight="1">
      <c r="A1178" s="211" t="s">
        <v>1399</v>
      </c>
      <c r="B1178" s="211"/>
      <c r="C1178" s="211"/>
      <c r="D1178" s="211"/>
      <c r="E1178" s="274">
        <f>SUM(W1179:W1183)</f>
        <v>7029.26</v>
      </c>
      <c r="F1178" s="196"/>
      <c r="G1178" s="311"/>
      <c r="H1178" s="196"/>
      <c r="I1178" s="196"/>
      <c r="J1178" s="196"/>
      <c r="K1178" s="196"/>
      <c r="L1178" s="196"/>
      <c r="M1178" s="196"/>
      <c r="N1178" s="196"/>
      <c r="O1178" s="196"/>
      <c r="P1178" s="196"/>
      <c r="Q1178" s="196"/>
      <c r="R1178" s="196"/>
      <c r="S1178" s="196"/>
      <c r="T1178" s="196"/>
      <c r="U1178" s="196"/>
      <c r="V1178" s="66">
        <f t="shared" si="365"/>
        <v>0</v>
      </c>
      <c r="W1178" s="66"/>
    </row>
    <row r="1179" spans="1:23" s="47" customFormat="1" ht="15" customHeight="1">
      <c r="A1179" s="48">
        <v>1</v>
      </c>
      <c r="B1179" s="209" t="s">
        <v>1359</v>
      </c>
      <c r="C1179" s="49">
        <v>4</v>
      </c>
      <c r="D1179" s="267" t="s">
        <v>1201</v>
      </c>
      <c r="E1179" s="184">
        <v>80</v>
      </c>
      <c r="F1179" s="34">
        <f>C1179-G1179</f>
        <v>3</v>
      </c>
      <c r="G1179" s="33">
        <f t="shared" si="360"/>
        <v>1</v>
      </c>
      <c r="H1179" s="20">
        <v>1</v>
      </c>
      <c r="I1179" s="20"/>
      <c r="J1179" s="20"/>
      <c r="K1179" s="20"/>
      <c r="L1179" s="20"/>
      <c r="M1179" s="20"/>
      <c r="N1179" s="20"/>
      <c r="O1179" s="20"/>
      <c r="P1179" s="20"/>
      <c r="Q1179" s="20"/>
      <c r="R1179" s="20"/>
      <c r="S1179" s="20"/>
      <c r="T1179" s="20"/>
      <c r="U1179" s="69" t="s">
        <v>1103</v>
      </c>
      <c r="V1179" s="66">
        <f t="shared" si="365"/>
        <v>80</v>
      </c>
      <c r="W1179" s="66">
        <f t="shared" si="366"/>
        <v>320</v>
      </c>
    </row>
    <row r="1180" spans="1:23" s="47" customFormat="1" ht="15" customHeight="1">
      <c r="A1180" s="48">
        <v>14</v>
      </c>
      <c r="B1180" s="209" t="s">
        <v>1398</v>
      </c>
      <c r="C1180" s="49">
        <v>228</v>
      </c>
      <c r="D1180" s="267" t="s">
        <v>1107</v>
      </c>
      <c r="E1180" s="184">
        <v>12</v>
      </c>
      <c r="F1180" s="34">
        <f t="shared" ref="F1180:F1183" si="367">C1180-G1180</f>
        <v>218</v>
      </c>
      <c r="G1180" s="33">
        <f t="shared" si="360"/>
        <v>10</v>
      </c>
      <c r="H1180" s="20">
        <v>10</v>
      </c>
      <c r="I1180" s="20"/>
      <c r="J1180" s="20"/>
      <c r="K1180" s="20"/>
      <c r="L1180" s="20"/>
      <c r="M1180" s="20"/>
      <c r="N1180" s="20"/>
      <c r="O1180" s="20"/>
      <c r="P1180" s="20"/>
      <c r="Q1180" s="20"/>
      <c r="R1180" s="20"/>
      <c r="S1180" s="20"/>
      <c r="T1180" s="20"/>
      <c r="U1180" s="69" t="s">
        <v>1106</v>
      </c>
      <c r="V1180" s="66">
        <f t="shared" si="365"/>
        <v>120</v>
      </c>
      <c r="W1180" s="66">
        <f t="shared" si="366"/>
        <v>2736</v>
      </c>
    </row>
    <row r="1181" spans="1:23" s="47" customFormat="1" ht="15" customHeight="1">
      <c r="A1181" s="48">
        <v>15</v>
      </c>
      <c r="B1181" s="209" t="s">
        <v>1400</v>
      </c>
      <c r="C1181" s="49">
        <v>228</v>
      </c>
      <c r="D1181" s="267" t="s">
        <v>1213</v>
      </c>
      <c r="E1181" s="184">
        <v>16.88</v>
      </c>
      <c r="F1181" s="34">
        <f t="shared" si="367"/>
        <v>132</v>
      </c>
      <c r="G1181" s="33">
        <f t="shared" si="360"/>
        <v>96</v>
      </c>
      <c r="H1181" s="20">
        <v>96</v>
      </c>
      <c r="I1181" s="20"/>
      <c r="J1181" s="20"/>
      <c r="K1181" s="20"/>
      <c r="L1181" s="20"/>
      <c r="M1181" s="20"/>
      <c r="N1181" s="20"/>
      <c r="O1181" s="20"/>
      <c r="P1181" s="20"/>
      <c r="Q1181" s="20"/>
      <c r="R1181" s="20"/>
      <c r="S1181" s="20"/>
      <c r="T1181" s="20"/>
      <c r="U1181" s="69" t="s">
        <v>1106</v>
      </c>
      <c r="V1181" s="66">
        <f t="shared" si="365"/>
        <v>1620.48</v>
      </c>
      <c r="W1181" s="66">
        <f t="shared" si="366"/>
        <v>3848.64</v>
      </c>
    </row>
    <row r="1182" spans="1:23" s="47" customFormat="1" ht="15" customHeight="1">
      <c r="A1182" s="48">
        <v>58</v>
      </c>
      <c r="B1182" s="209" t="s">
        <v>1363</v>
      </c>
      <c r="C1182" s="49">
        <v>1</v>
      </c>
      <c r="D1182" s="267" t="s">
        <v>1247</v>
      </c>
      <c r="E1182" s="184">
        <v>16.52</v>
      </c>
      <c r="F1182" s="34">
        <f t="shared" si="367"/>
        <v>1</v>
      </c>
      <c r="G1182" s="33">
        <f t="shared" si="360"/>
        <v>0</v>
      </c>
      <c r="H1182" s="20"/>
      <c r="I1182" s="20"/>
      <c r="J1182" s="20"/>
      <c r="K1182" s="20"/>
      <c r="L1182" s="20"/>
      <c r="M1182" s="20"/>
      <c r="N1182" s="20"/>
      <c r="O1182" s="20"/>
      <c r="P1182" s="20"/>
      <c r="Q1182" s="20"/>
      <c r="R1182" s="20"/>
      <c r="S1182" s="20"/>
      <c r="T1182" s="20"/>
      <c r="U1182" s="69" t="s">
        <v>1128</v>
      </c>
      <c r="V1182" s="66">
        <f t="shared" si="365"/>
        <v>0</v>
      </c>
      <c r="W1182" s="66">
        <f t="shared" si="366"/>
        <v>16.52</v>
      </c>
    </row>
    <row r="1183" spans="1:23" s="47" customFormat="1" ht="15" customHeight="1">
      <c r="A1183" s="48">
        <v>71</v>
      </c>
      <c r="B1183" s="209" t="s">
        <v>1363</v>
      </c>
      <c r="C1183" s="49">
        <v>5</v>
      </c>
      <c r="D1183" s="267" t="s">
        <v>1258</v>
      </c>
      <c r="E1183" s="184">
        <v>21.62</v>
      </c>
      <c r="F1183" s="34">
        <f t="shared" si="367"/>
        <v>5</v>
      </c>
      <c r="G1183" s="33">
        <f t="shared" si="360"/>
        <v>0</v>
      </c>
      <c r="H1183" s="20"/>
      <c r="I1183" s="20"/>
      <c r="J1183" s="20"/>
      <c r="K1183" s="20"/>
      <c r="L1183" s="20"/>
      <c r="M1183" s="20"/>
      <c r="N1183" s="20"/>
      <c r="O1183" s="20"/>
      <c r="P1183" s="20"/>
      <c r="Q1183" s="20"/>
      <c r="R1183" s="20"/>
      <c r="S1183" s="20"/>
      <c r="T1183" s="20"/>
      <c r="U1183" s="69" t="s">
        <v>1130</v>
      </c>
      <c r="V1183" s="66">
        <f t="shared" si="365"/>
        <v>0</v>
      </c>
      <c r="W1183" s="66">
        <f t="shared" si="366"/>
        <v>108.10000000000001</v>
      </c>
    </row>
    <row r="1184" spans="1:23" s="47" customFormat="1" ht="14.25" customHeight="1">
      <c r="A1184" s="211" t="s">
        <v>1401</v>
      </c>
      <c r="B1184" s="211"/>
      <c r="C1184" s="211"/>
      <c r="D1184" s="211"/>
      <c r="E1184" s="274">
        <f>SUM(W1185:W1189)</f>
        <v>4740</v>
      </c>
      <c r="F1184" s="196"/>
      <c r="G1184" s="311"/>
      <c r="H1184" s="196"/>
      <c r="I1184" s="196"/>
      <c r="J1184" s="196"/>
      <c r="K1184" s="196"/>
      <c r="L1184" s="196"/>
      <c r="M1184" s="196"/>
      <c r="N1184" s="196"/>
      <c r="O1184" s="196"/>
      <c r="P1184" s="196"/>
      <c r="Q1184" s="196"/>
      <c r="R1184" s="196"/>
      <c r="S1184" s="196"/>
      <c r="T1184" s="196"/>
      <c r="U1184" s="196"/>
      <c r="V1184" s="66"/>
      <c r="W1184" s="66"/>
    </row>
    <row r="1185" spans="1:23" s="47" customFormat="1" ht="15" customHeight="1">
      <c r="A1185" s="48">
        <v>24</v>
      </c>
      <c r="B1185" s="209" t="s">
        <v>1359</v>
      </c>
      <c r="C1185" s="49">
        <v>5</v>
      </c>
      <c r="D1185" s="267" t="s">
        <v>1222</v>
      </c>
      <c r="E1185" s="184">
        <v>200</v>
      </c>
      <c r="F1185" s="34">
        <f>C1185-G1185</f>
        <v>5</v>
      </c>
      <c r="G1185" s="33">
        <f t="shared" si="360"/>
        <v>0</v>
      </c>
      <c r="H1185" s="20"/>
      <c r="I1185" s="20"/>
      <c r="J1185" s="20"/>
      <c r="K1185" s="20"/>
      <c r="L1185" s="20"/>
      <c r="M1185" s="20"/>
      <c r="N1185" s="20"/>
      <c r="O1185" s="20"/>
      <c r="P1185" s="20"/>
      <c r="Q1185" s="20"/>
      <c r="R1185" s="20"/>
      <c r="S1185" s="20"/>
      <c r="T1185" s="20"/>
      <c r="U1185" s="69" t="s">
        <v>1103</v>
      </c>
      <c r="V1185" s="66">
        <f t="shared" si="365"/>
        <v>0</v>
      </c>
      <c r="W1185" s="66">
        <f t="shared" si="366"/>
        <v>1000</v>
      </c>
    </row>
    <row r="1186" spans="1:23" s="47" customFormat="1" ht="14.25" customHeight="1">
      <c r="A1186" s="211" t="s">
        <v>1402</v>
      </c>
      <c r="B1186" s="211"/>
      <c r="C1186" s="211"/>
      <c r="D1186" s="211"/>
      <c r="E1186" s="274">
        <f>SUM(W1187:W1206)</f>
        <v>14000</v>
      </c>
      <c r="F1186" s="196"/>
      <c r="G1186" s="311"/>
      <c r="H1186" s="196"/>
      <c r="I1186" s="196"/>
      <c r="J1186" s="196"/>
      <c r="K1186" s="196"/>
      <c r="L1186" s="196"/>
      <c r="M1186" s="196"/>
      <c r="N1186" s="196"/>
      <c r="O1186" s="196"/>
      <c r="P1186" s="196"/>
      <c r="Q1186" s="196"/>
      <c r="R1186" s="196"/>
      <c r="S1186" s="196"/>
      <c r="T1186" s="196"/>
      <c r="U1186" s="196"/>
      <c r="V1186" s="66"/>
      <c r="W1186" s="66"/>
    </row>
    <row r="1187" spans="1:23" s="47" customFormat="1" ht="15" customHeight="1">
      <c r="A1187" s="48">
        <v>3</v>
      </c>
      <c r="B1187" s="209" t="s">
        <v>1398</v>
      </c>
      <c r="C1187" s="49">
        <v>6</v>
      </c>
      <c r="D1187" s="267" t="s">
        <v>1203</v>
      </c>
      <c r="E1187" s="184">
        <v>200</v>
      </c>
      <c r="F1187" s="34">
        <f>C1187-G1187</f>
        <v>4</v>
      </c>
      <c r="G1187" s="33">
        <f t="shared" si="360"/>
        <v>2</v>
      </c>
      <c r="H1187" s="20">
        <v>2</v>
      </c>
      <c r="I1187" s="20"/>
      <c r="J1187" s="20"/>
      <c r="K1187" s="20"/>
      <c r="L1187" s="20"/>
      <c r="M1187" s="20"/>
      <c r="N1187" s="20"/>
      <c r="O1187" s="20"/>
      <c r="P1187" s="20"/>
      <c r="Q1187" s="20"/>
      <c r="R1187" s="20"/>
      <c r="S1187" s="20"/>
      <c r="T1187" s="20"/>
      <c r="U1187" s="69" t="s">
        <v>1103</v>
      </c>
      <c r="V1187" s="66">
        <f t="shared" si="365"/>
        <v>400</v>
      </c>
      <c r="W1187" s="66">
        <f t="shared" si="366"/>
        <v>1200</v>
      </c>
    </row>
    <row r="1188" spans="1:23" s="47" customFormat="1" ht="15" customHeight="1">
      <c r="A1188" s="48">
        <v>4</v>
      </c>
      <c r="B1188" s="209" t="s">
        <v>1398</v>
      </c>
      <c r="C1188" s="49">
        <v>7</v>
      </c>
      <c r="D1188" s="267" t="s">
        <v>1204</v>
      </c>
      <c r="E1188" s="184">
        <v>220</v>
      </c>
      <c r="F1188" s="34">
        <f t="shared" ref="F1188:F1206" si="368">C1188-G1188</f>
        <v>5</v>
      </c>
      <c r="G1188" s="33">
        <f t="shared" si="360"/>
        <v>2</v>
      </c>
      <c r="H1188" s="20">
        <v>2</v>
      </c>
      <c r="I1188" s="20"/>
      <c r="J1188" s="20"/>
      <c r="K1188" s="20"/>
      <c r="L1188" s="20"/>
      <c r="M1188" s="20"/>
      <c r="N1188" s="20"/>
      <c r="O1188" s="20"/>
      <c r="P1188" s="20"/>
      <c r="Q1188" s="20"/>
      <c r="R1188" s="20"/>
      <c r="S1188" s="20"/>
      <c r="T1188" s="20"/>
      <c r="U1188" s="69" t="s">
        <v>1103</v>
      </c>
      <c r="V1188" s="66">
        <f t="shared" si="365"/>
        <v>440</v>
      </c>
      <c r="W1188" s="66">
        <f t="shared" si="366"/>
        <v>1540</v>
      </c>
    </row>
    <row r="1189" spans="1:23" s="47" customFormat="1" ht="15" customHeight="1">
      <c r="A1189" s="48">
        <v>5</v>
      </c>
      <c r="B1189" s="209" t="s">
        <v>1359</v>
      </c>
      <c r="C1189" s="49">
        <v>5</v>
      </c>
      <c r="D1189" s="267" t="s">
        <v>1205</v>
      </c>
      <c r="E1189" s="184">
        <v>200</v>
      </c>
      <c r="F1189" s="34">
        <f t="shared" si="368"/>
        <v>4</v>
      </c>
      <c r="G1189" s="33">
        <f t="shared" si="360"/>
        <v>1</v>
      </c>
      <c r="H1189" s="20">
        <v>1</v>
      </c>
      <c r="I1189" s="20"/>
      <c r="J1189" s="20"/>
      <c r="K1189" s="20"/>
      <c r="L1189" s="20"/>
      <c r="M1189" s="20"/>
      <c r="N1189" s="20"/>
      <c r="O1189" s="20"/>
      <c r="P1189" s="20"/>
      <c r="Q1189" s="20"/>
      <c r="R1189" s="20"/>
      <c r="S1189" s="20"/>
      <c r="T1189" s="20"/>
      <c r="U1189" s="69" t="s">
        <v>1103</v>
      </c>
      <c r="V1189" s="66">
        <f t="shared" si="365"/>
        <v>200</v>
      </c>
      <c r="W1189" s="66">
        <f t="shared" si="366"/>
        <v>1000</v>
      </c>
    </row>
    <row r="1190" spans="1:23" s="47" customFormat="1" ht="15" customHeight="1">
      <c r="A1190" s="48">
        <v>7</v>
      </c>
      <c r="B1190" s="209" t="s">
        <v>1359</v>
      </c>
      <c r="C1190" s="49">
        <v>4</v>
      </c>
      <c r="D1190" s="267" t="s">
        <v>1207</v>
      </c>
      <c r="E1190" s="184">
        <v>200</v>
      </c>
      <c r="F1190" s="34">
        <f t="shared" si="368"/>
        <v>3</v>
      </c>
      <c r="G1190" s="33">
        <f t="shared" si="360"/>
        <v>1</v>
      </c>
      <c r="H1190" s="20">
        <v>1</v>
      </c>
      <c r="I1190" s="20"/>
      <c r="J1190" s="20"/>
      <c r="K1190" s="20"/>
      <c r="L1190" s="20"/>
      <c r="M1190" s="20"/>
      <c r="N1190" s="20"/>
      <c r="O1190" s="20"/>
      <c r="P1190" s="20"/>
      <c r="Q1190" s="20"/>
      <c r="R1190" s="20"/>
      <c r="S1190" s="20"/>
      <c r="T1190" s="20"/>
      <c r="U1190" s="69" t="s">
        <v>1103</v>
      </c>
      <c r="V1190" s="66">
        <f t="shared" si="365"/>
        <v>200</v>
      </c>
      <c r="W1190" s="66">
        <f t="shared" si="366"/>
        <v>800</v>
      </c>
    </row>
    <row r="1191" spans="1:23" s="47" customFormat="1" ht="15" customHeight="1">
      <c r="A1191" s="48">
        <v>8</v>
      </c>
      <c r="B1191" s="209" t="s">
        <v>1359</v>
      </c>
      <c r="C1191" s="49">
        <v>4</v>
      </c>
      <c r="D1191" s="267" t="s">
        <v>1208</v>
      </c>
      <c r="E1191" s="184">
        <v>230</v>
      </c>
      <c r="F1191" s="34">
        <f t="shared" si="368"/>
        <v>3</v>
      </c>
      <c r="G1191" s="33">
        <f t="shared" si="360"/>
        <v>1</v>
      </c>
      <c r="H1191" s="20">
        <v>1</v>
      </c>
      <c r="I1191" s="20"/>
      <c r="J1191" s="20"/>
      <c r="K1191" s="20"/>
      <c r="L1191" s="20"/>
      <c r="M1191" s="20"/>
      <c r="N1191" s="20"/>
      <c r="O1191" s="20"/>
      <c r="P1191" s="20"/>
      <c r="Q1191" s="20"/>
      <c r="R1191" s="20"/>
      <c r="S1191" s="20"/>
      <c r="T1191" s="20"/>
      <c r="U1191" s="69" t="s">
        <v>1103</v>
      </c>
      <c r="V1191" s="66">
        <f t="shared" si="365"/>
        <v>230</v>
      </c>
      <c r="W1191" s="66">
        <f t="shared" si="366"/>
        <v>920</v>
      </c>
    </row>
    <row r="1192" spans="1:23" s="47" customFormat="1" ht="15" customHeight="1">
      <c r="A1192" s="48">
        <v>9</v>
      </c>
      <c r="B1192" s="209" t="s">
        <v>1359</v>
      </c>
      <c r="C1192" s="49">
        <v>4</v>
      </c>
      <c r="D1192" s="267" t="s">
        <v>1209</v>
      </c>
      <c r="E1192" s="184">
        <v>210</v>
      </c>
      <c r="F1192" s="34">
        <f t="shared" si="368"/>
        <v>3</v>
      </c>
      <c r="G1192" s="33">
        <f t="shared" si="360"/>
        <v>1</v>
      </c>
      <c r="H1192" s="20">
        <v>1</v>
      </c>
      <c r="I1192" s="20"/>
      <c r="J1192" s="20"/>
      <c r="K1192" s="20"/>
      <c r="L1192" s="20"/>
      <c r="M1192" s="20"/>
      <c r="N1192" s="20"/>
      <c r="O1192" s="20"/>
      <c r="P1192" s="20"/>
      <c r="Q1192" s="20"/>
      <c r="R1192" s="20"/>
      <c r="S1192" s="20"/>
      <c r="T1192" s="20"/>
      <c r="U1192" s="69" t="s">
        <v>1103</v>
      </c>
      <c r="V1192" s="66">
        <f t="shared" si="365"/>
        <v>210</v>
      </c>
      <c r="W1192" s="66">
        <f t="shared" si="366"/>
        <v>840</v>
      </c>
    </row>
    <row r="1193" spans="1:23" s="47" customFormat="1" ht="15" customHeight="1">
      <c r="A1193" s="48">
        <v>20</v>
      </c>
      <c r="B1193" s="209" t="s">
        <v>1359</v>
      </c>
      <c r="C1193" s="49">
        <v>50</v>
      </c>
      <c r="D1193" s="267" t="s">
        <v>1218</v>
      </c>
      <c r="E1193" s="184">
        <v>4.2</v>
      </c>
      <c r="F1193" s="34">
        <f t="shared" si="368"/>
        <v>44</v>
      </c>
      <c r="G1193" s="33">
        <f t="shared" si="360"/>
        <v>6</v>
      </c>
      <c r="H1193" s="20">
        <v>6</v>
      </c>
      <c r="I1193" s="20"/>
      <c r="J1193" s="20"/>
      <c r="K1193" s="20"/>
      <c r="L1193" s="20"/>
      <c r="M1193" s="20"/>
      <c r="N1193" s="20"/>
      <c r="O1193" s="20"/>
      <c r="P1193" s="20"/>
      <c r="Q1193" s="20"/>
      <c r="R1193" s="20"/>
      <c r="S1193" s="20"/>
      <c r="T1193" s="20"/>
      <c r="U1193" s="69" t="s">
        <v>42</v>
      </c>
      <c r="V1193" s="66">
        <f t="shared" si="365"/>
        <v>25.200000000000003</v>
      </c>
      <c r="W1193" s="66">
        <f t="shared" si="366"/>
        <v>210</v>
      </c>
    </row>
    <row r="1194" spans="1:23" s="47" customFormat="1" ht="15" customHeight="1">
      <c r="A1194" s="48">
        <v>38</v>
      </c>
      <c r="B1194" s="209" t="s">
        <v>1359</v>
      </c>
      <c r="C1194" s="49">
        <v>5</v>
      </c>
      <c r="D1194" s="267" t="s">
        <v>1232</v>
      </c>
      <c r="E1194" s="184">
        <v>250</v>
      </c>
      <c r="F1194" s="34">
        <f t="shared" si="368"/>
        <v>4</v>
      </c>
      <c r="G1194" s="33">
        <f t="shared" si="360"/>
        <v>1</v>
      </c>
      <c r="H1194" s="20">
        <v>1</v>
      </c>
      <c r="I1194" s="20"/>
      <c r="J1194" s="20"/>
      <c r="K1194" s="20"/>
      <c r="L1194" s="20"/>
      <c r="M1194" s="20"/>
      <c r="N1194" s="20"/>
      <c r="O1194" s="20"/>
      <c r="P1194" s="20"/>
      <c r="Q1194" s="20"/>
      <c r="R1194" s="20"/>
      <c r="S1194" s="20"/>
      <c r="T1194" s="20"/>
      <c r="U1194" s="69" t="s">
        <v>1103</v>
      </c>
      <c r="V1194" s="66">
        <f t="shared" si="365"/>
        <v>250</v>
      </c>
      <c r="W1194" s="66">
        <f t="shared" si="366"/>
        <v>1250</v>
      </c>
    </row>
    <row r="1195" spans="1:23" s="47" customFormat="1" ht="15" customHeight="1">
      <c r="A1195" s="48">
        <v>73</v>
      </c>
      <c r="B1195" s="209" t="s">
        <v>1363</v>
      </c>
      <c r="C1195" s="49">
        <v>1</v>
      </c>
      <c r="D1195" s="267" t="s">
        <v>1260</v>
      </c>
      <c r="E1195" s="184">
        <v>240</v>
      </c>
      <c r="F1195" s="34">
        <f t="shared" si="368"/>
        <v>1</v>
      </c>
      <c r="G1195" s="33">
        <f t="shared" si="360"/>
        <v>0</v>
      </c>
      <c r="H1195" s="20"/>
      <c r="I1195" s="20"/>
      <c r="J1195" s="20"/>
      <c r="K1195" s="20"/>
      <c r="L1195" s="20"/>
      <c r="M1195" s="20"/>
      <c r="N1195" s="20"/>
      <c r="O1195" s="20"/>
      <c r="P1195" s="20"/>
      <c r="Q1195" s="20"/>
      <c r="R1195" s="20"/>
      <c r="S1195" s="20"/>
      <c r="T1195" s="20"/>
      <c r="U1195" s="69" t="s">
        <v>1103</v>
      </c>
      <c r="V1195" s="66">
        <f t="shared" si="365"/>
        <v>0</v>
      </c>
      <c r="W1195" s="66">
        <f t="shared" si="366"/>
        <v>240</v>
      </c>
    </row>
    <row r="1196" spans="1:23" s="47" customFormat="1" ht="15" customHeight="1">
      <c r="A1196" s="48">
        <v>126</v>
      </c>
      <c r="B1196" s="209" t="s">
        <v>1360</v>
      </c>
      <c r="C1196" s="49">
        <v>3</v>
      </c>
      <c r="D1196" s="267" t="s">
        <v>1158</v>
      </c>
      <c r="E1196" s="184">
        <v>250</v>
      </c>
      <c r="F1196" s="34">
        <f t="shared" si="368"/>
        <v>0</v>
      </c>
      <c r="G1196" s="33">
        <f t="shared" si="360"/>
        <v>3</v>
      </c>
      <c r="H1196" s="20">
        <v>3</v>
      </c>
      <c r="I1196" s="20"/>
      <c r="J1196" s="20"/>
      <c r="K1196" s="20"/>
      <c r="L1196" s="20"/>
      <c r="M1196" s="20"/>
      <c r="N1196" s="20"/>
      <c r="O1196" s="20"/>
      <c r="P1196" s="20"/>
      <c r="Q1196" s="20"/>
      <c r="R1196" s="20"/>
      <c r="S1196" s="20"/>
      <c r="T1196" s="20"/>
      <c r="U1196" s="69" t="s">
        <v>1103</v>
      </c>
      <c r="V1196" s="66">
        <f t="shared" si="365"/>
        <v>750</v>
      </c>
      <c r="W1196" s="66">
        <f t="shared" si="366"/>
        <v>750</v>
      </c>
    </row>
    <row r="1197" spans="1:23" s="47" customFormat="1" ht="15" customHeight="1">
      <c r="A1197" s="48">
        <v>127</v>
      </c>
      <c r="B1197" s="209" t="s">
        <v>1360</v>
      </c>
      <c r="C1197" s="49">
        <v>2</v>
      </c>
      <c r="D1197" s="267" t="s">
        <v>1280</v>
      </c>
      <c r="E1197" s="184">
        <v>200</v>
      </c>
      <c r="F1197" s="34">
        <f t="shared" si="368"/>
        <v>0</v>
      </c>
      <c r="G1197" s="33">
        <f t="shared" si="360"/>
        <v>2</v>
      </c>
      <c r="H1197" s="20">
        <v>2</v>
      </c>
      <c r="I1197" s="20"/>
      <c r="J1197" s="20"/>
      <c r="K1197" s="20"/>
      <c r="L1197" s="20"/>
      <c r="M1197" s="20"/>
      <c r="N1197" s="20"/>
      <c r="O1197" s="20"/>
      <c r="P1197" s="20"/>
      <c r="Q1197" s="20"/>
      <c r="R1197" s="20"/>
      <c r="S1197" s="20"/>
      <c r="T1197" s="20"/>
      <c r="U1197" s="69" t="s">
        <v>1103</v>
      </c>
      <c r="V1197" s="66">
        <f t="shared" si="365"/>
        <v>400</v>
      </c>
      <c r="W1197" s="66">
        <f t="shared" si="366"/>
        <v>400</v>
      </c>
    </row>
    <row r="1198" spans="1:23" s="47" customFormat="1" ht="15" customHeight="1">
      <c r="A1198" s="48">
        <v>128</v>
      </c>
      <c r="B1198" s="209" t="s">
        <v>1360</v>
      </c>
      <c r="C1198" s="49">
        <v>2</v>
      </c>
      <c r="D1198" s="267" t="s">
        <v>1159</v>
      </c>
      <c r="E1198" s="184">
        <v>220</v>
      </c>
      <c r="F1198" s="34">
        <f t="shared" si="368"/>
        <v>0</v>
      </c>
      <c r="G1198" s="33">
        <f t="shared" si="360"/>
        <v>2</v>
      </c>
      <c r="H1198" s="20">
        <v>2</v>
      </c>
      <c r="I1198" s="20"/>
      <c r="J1198" s="20"/>
      <c r="K1198" s="20"/>
      <c r="L1198" s="20"/>
      <c r="M1198" s="20"/>
      <c r="N1198" s="20"/>
      <c r="O1198" s="20"/>
      <c r="P1198" s="20"/>
      <c r="Q1198" s="20"/>
      <c r="R1198" s="20"/>
      <c r="S1198" s="20"/>
      <c r="T1198" s="20"/>
      <c r="U1198" s="69" t="s">
        <v>1103</v>
      </c>
      <c r="V1198" s="66">
        <f t="shared" si="365"/>
        <v>440</v>
      </c>
      <c r="W1198" s="66">
        <f t="shared" si="366"/>
        <v>440</v>
      </c>
    </row>
    <row r="1199" spans="1:23" s="47" customFormat="1" ht="15" customHeight="1">
      <c r="A1199" s="48">
        <v>130</v>
      </c>
      <c r="B1199" s="209" t="s">
        <v>1360</v>
      </c>
      <c r="C1199" s="49">
        <v>2</v>
      </c>
      <c r="D1199" s="267" t="s">
        <v>1160</v>
      </c>
      <c r="E1199" s="184">
        <v>210</v>
      </c>
      <c r="F1199" s="34">
        <f t="shared" si="368"/>
        <v>1</v>
      </c>
      <c r="G1199" s="33">
        <f t="shared" si="360"/>
        <v>1</v>
      </c>
      <c r="H1199" s="20">
        <v>1</v>
      </c>
      <c r="I1199" s="20"/>
      <c r="J1199" s="20"/>
      <c r="K1199" s="20"/>
      <c r="L1199" s="20"/>
      <c r="M1199" s="20"/>
      <c r="N1199" s="20"/>
      <c r="O1199" s="20"/>
      <c r="P1199" s="20"/>
      <c r="Q1199" s="20"/>
      <c r="R1199" s="20"/>
      <c r="S1199" s="20"/>
      <c r="T1199" s="20"/>
      <c r="U1199" s="69" t="s">
        <v>1103</v>
      </c>
      <c r="V1199" s="66">
        <f t="shared" si="365"/>
        <v>210</v>
      </c>
      <c r="W1199" s="66">
        <f t="shared" si="366"/>
        <v>420</v>
      </c>
    </row>
    <row r="1200" spans="1:23" s="47" customFormat="1" ht="15" customHeight="1">
      <c r="A1200" s="48">
        <v>163</v>
      </c>
      <c r="B1200" s="209" t="s">
        <v>1360</v>
      </c>
      <c r="C1200" s="49">
        <v>3</v>
      </c>
      <c r="D1200" s="267" t="s">
        <v>1167</v>
      </c>
      <c r="E1200" s="184">
        <v>200</v>
      </c>
      <c r="F1200" s="34">
        <f t="shared" si="368"/>
        <v>0</v>
      </c>
      <c r="G1200" s="33">
        <f t="shared" si="360"/>
        <v>3</v>
      </c>
      <c r="H1200" s="20">
        <v>3</v>
      </c>
      <c r="I1200" s="20"/>
      <c r="J1200" s="20"/>
      <c r="K1200" s="20"/>
      <c r="L1200" s="20"/>
      <c r="M1200" s="20"/>
      <c r="N1200" s="20"/>
      <c r="O1200" s="20"/>
      <c r="P1200" s="20"/>
      <c r="Q1200" s="20"/>
      <c r="R1200" s="20"/>
      <c r="S1200" s="20"/>
      <c r="T1200" s="20"/>
      <c r="U1200" s="69" t="s">
        <v>1103</v>
      </c>
      <c r="V1200" s="66">
        <f t="shared" si="365"/>
        <v>600</v>
      </c>
      <c r="W1200" s="66">
        <f t="shared" si="366"/>
        <v>600</v>
      </c>
    </row>
    <row r="1201" spans="1:23" s="47" customFormat="1" ht="15" customHeight="1">
      <c r="A1201" s="48">
        <v>164</v>
      </c>
      <c r="B1201" s="209" t="s">
        <v>1360</v>
      </c>
      <c r="C1201" s="49">
        <v>3</v>
      </c>
      <c r="D1201" s="267" t="s">
        <v>1168</v>
      </c>
      <c r="E1201" s="184">
        <v>180</v>
      </c>
      <c r="F1201" s="34">
        <f t="shared" si="368"/>
        <v>0</v>
      </c>
      <c r="G1201" s="33">
        <f t="shared" si="360"/>
        <v>3</v>
      </c>
      <c r="H1201" s="20">
        <v>3</v>
      </c>
      <c r="I1201" s="20"/>
      <c r="J1201" s="20"/>
      <c r="K1201" s="20"/>
      <c r="L1201" s="20"/>
      <c r="M1201" s="20"/>
      <c r="N1201" s="20"/>
      <c r="O1201" s="20"/>
      <c r="P1201" s="20"/>
      <c r="Q1201" s="20"/>
      <c r="R1201" s="20"/>
      <c r="S1201" s="20"/>
      <c r="T1201" s="20"/>
      <c r="U1201" s="69" t="s">
        <v>1103</v>
      </c>
      <c r="V1201" s="66">
        <f t="shared" si="365"/>
        <v>540</v>
      </c>
      <c r="W1201" s="66">
        <f t="shared" si="366"/>
        <v>540</v>
      </c>
    </row>
    <row r="1202" spans="1:23" s="47" customFormat="1" ht="15" customHeight="1">
      <c r="A1202" s="48">
        <v>165</v>
      </c>
      <c r="B1202" s="209" t="s">
        <v>1360</v>
      </c>
      <c r="C1202" s="49">
        <v>2</v>
      </c>
      <c r="D1202" s="267" t="s">
        <v>1169</v>
      </c>
      <c r="E1202" s="184">
        <v>150</v>
      </c>
      <c r="F1202" s="34">
        <f t="shared" si="368"/>
        <v>0</v>
      </c>
      <c r="G1202" s="33">
        <f t="shared" si="360"/>
        <v>2</v>
      </c>
      <c r="H1202" s="20">
        <v>2</v>
      </c>
      <c r="I1202" s="20"/>
      <c r="J1202" s="20"/>
      <c r="K1202" s="20"/>
      <c r="L1202" s="20"/>
      <c r="M1202" s="20"/>
      <c r="N1202" s="20"/>
      <c r="O1202" s="20"/>
      <c r="P1202" s="20"/>
      <c r="Q1202" s="20"/>
      <c r="R1202" s="20"/>
      <c r="S1202" s="20"/>
      <c r="T1202" s="20"/>
      <c r="U1202" s="69" t="s">
        <v>1103</v>
      </c>
      <c r="V1202" s="66">
        <f t="shared" si="365"/>
        <v>300</v>
      </c>
      <c r="W1202" s="66">
        <f t="shared" si="366"/>
        <v>300</v>
      </c>
    </row>
    <row r="1203" spans="1:23" s="47" customFormat="1" ht="15" customHeight="1">
      <c r="A1203" s="48">
        <v>167</v>
      </c>
      <c r="B1203" s="209" t="s">
        <v>1360</v>
      </c>
      <c r="C1203" s="49">
        <v>3</v>
      </c>
      <c r="D1203" s="267" t="s">
        <v>1303</v>
      </c>
      <c r="E1203" s="184">
        <v>110</v>
      </c>
      <c r="F1203" s="34">
        <f t="shared" si="368"/>
        <v>2</v>
      </c>
      <c r="G1203" s="33">
        <f t="shared" si="360"/>
        <v>1</v>
      </c>
      <c r="H1203" s="20">
        <v>1</v>
      </c>
      <c r="I1203" s="20"/>
      <c r="J1203" s="20"/>
      <c r="K1203" s="20"/>
      <c r="L1203" s="20"/>
      <c r="M1203" s="20"/>
      <c r="N1203" s="20"/>
      <c r="O1203" s="20"/>
      <c r="P1203" s="20"/>
      <c r="Q1203" s="20"/>
      <c r="R1203" s="20"/>
      <c r="S1203" s="20"/>
      <c r="T1203" s="20"/>
      <c r="U1203" s="69" t="s">
        <v>1103</v>
      </c>
      <c r="V1203" s="66">
        <f t="shared" si="365"/>
        <v>110</v>
      </c>
      <c r="W1203" s="66">
        <f t="shared" si="366"/>
        <v>330</v>
      </c>
    </row>
    <row r="1204" spans="1:23" s="47" customFormat="1" ht="15" customHeight="1">
      <c r="A1204" s="48">
        <v>168</v>
      </c>
      <c r="B1204" s="209" t="s">
        <v>1360</v>
      </c>
      <c r="C1204" s="49">
        <v>2</v>
      </c>
      <c r="D1204" s="267" t="s">
        <v>1170</v>
      </c>
      <c r="E1204" s="184">
        <v>210</v>
      </c>
      <c r="F1204" s="34">
        <f t="shared" si="368"/>
        <v>0</v>
      </c>
      <c r="G1204" s="33">
        <f t="shared" si="360"/>
        <v>2</v>
      </c>
      <c r="H1204" s="20">
        <v>2</v>
      </c>
      <c r="I1204" s="20"/>
      <c r="J1204" s="20"/>
      <c r="K1204" s="20"/>
      <c r="L1204" s="20"/>
      <c r="M1204" s="20"/>
      <c r="N1204" s="20"/>
      <c r="O1204" s="20"/>
      <c r="P1204" s="20"/>
      <c r="Q1204" s="20"/>
      <c r="R1204" s="20"/>
      <c r="S1204" s="20"/>
      <c r="T1204" s="20"/>
      <c r="U1204" s="69" t="s">
        <v>1103</v>
      </c>
      <c r="V1204" s="66">
        <f t="shared" si="365"/>
        <v>420</v>
      </c>
      <c r="W1204" s="66">
        <f t="shared" si="366"/>
        <v>420</v>
      </c>
    </row>
    <row r="1205" spans="1:23" s="47" customFormat="1" ht="15" customHeight="1">
      <c r="A1205" s="48">
        <v>232</v>
      </c>
      <c r="B1205" s="209" t="s">
        <v>1360</v>
      </c>
      <c r="C1205" s="49">
        <v>10</v>
      </c>
      <c r="D1205" s="267" t="s">
        <v>1329</v>
      </c>
      <c r="E1205" s="184">
        <v>80</v>
      </c>
      <c r="F1205" s="34">
        <f t="shared" si="368"/>
        <v>0</v>
      </c>
      <c r="G1205" s="33">
        <f t="shared" si="360"/>
        <v>10</v>
      </c>
      <c r="H1205" s="20">
        <v>10</v>
      </c>
      <c r="I1205" s="20"/>
      <c r="J1205" s="20"/>
      <c r="K1205" s="20"/>
      <c r="L1205" s="20"/>
      <c r="M1205" s="20"/>
      <c r="N1205" s="20"/>
      <c r="O1205" s="20"/>
      <c r="P1205" s="20"/>
      <c r="Q1205" s="20"/>
      <c r="R1205" s="20"/>
      <c r="S1205" s="20"/>
      <c r="T1205" s="20"/>
      <c r="U1205" s="69" t="s">
        <v>1163</v>
      </c>
      <c r="V1205" s="66">
        <f t="shared" si="365"/>
        <v>800</v>
      </c>
      <c r="W1205" s="66">
        <f t="shared" si="366"/>
        <v>800</v>
      </c>
    </row>
    <row r="1206" spans="1:23" s="47" customFormat="1" ht="15" customHeight="1">
      <c r="A1206" s="48">
        <v>257</v>
      </c>
      <c r="B1206" s="209" t="s">
        <v>1360</v>
      </c>
      <c r="C1206" s="49">
        <v>5000</v>
      </c>
      <c r="D1206" s="267" t="s">
        <v>1192</v>
      </c>
      <c r="E1206" s="184">
        <v>0.2</v>
      </c>
      <c r="F1206" s="34">
        <f t="shared" si="368"/>
        <v>750</v>
      </c>
      <c r="G1206" s="33">
        <f t="shared" si="360"/>
        <v>4250</v>
      </c>
      <c r="H1206" s="20">
        <v>4250</v>
      </c>
      <c r="I1206" s="20"/>
      <c r="J1206" s="20"/>
      <c r="K1206" s="20"/>
      <c r="L1206" s="20"/>
      <c r="M1206" s="20"/>
      <c r="N1206" s="20"/>
      <c r="O1206" s="20"/>
      <c r="P1206" s="20"/>
      <c r="Q1206" s="20"/>
      <c r="R1206" s="20"/>
      <c r="S1206" s="20"/>
      <c r="T1206" s="20"/>
      <c r="U1206" s="69" t="s">
        <v>42</v>
      </c>
      <c r="V1206" s="66">
        <f t="shared" si="365"/>
        <v>850</v>
      </c>
      <c r="W1206" s="66">
        <f t="shared" si="366"/>
        <v>1000</v>
      </c>
    </row>
    <row r="1207" spans="1:23" s="47" customFormat="1" ht="14.25" customHeight="1">
      <c r="A1207" s="211" t="s">
        <v>1403</v>
      </c>
      <c r="B1207" s="211"/>
      <c r="C1207" s="211"/>
      <c r="D1207" s="211"/>
      <c r="E1207" s="274">
        <f>SUM(W1208:W1371)</f>
        <v>691259.20799999987</v>
      </c>
      <c r="F1207" s="196"/>
      <c r="G1207" s="311"/>
      <c r="H1207" s="196"/>
      <c r="I1207" s="196"/>
      <c r="J1207" s="196"/>
      <c r="K1207" s="196"/>
      <c r="L1207" s="196"/>
      <c r="M1207" s="196"/>
      <c r="N1207" s="196"/>
      <c r="O1207" s="196"/>
      <c r="P1207" s="196"/>
      <c r="Q1207" s="196"/>
      <c r="R1207" s="196"/>
      <c r="S1207" s="196"/>
      <c r="T1207" s="196"/>
      <c r="U1207" s="196"/>
      <c r="V1207" s="66"/>
      <c r="W1207" s="66"/>
    </row>
    <row r="1208" spans="1:23" s="47" customFormat="1" ht="15" customHeight="1">
      <c r="A1208" s="48">
        <v>34</v>
      </c>
      <c r="B1208" s="209" t="s">
        <v>1400</v>
      </c>
      <c r="C1208" s="49">
        <v>330</v>
      </c>
      <c r="D1208" s="267" t="s">
        <v>1116</v>
      </c>
      <c r="E1208" s="184">
        <v>13.98</v>
      </c>
      <c r="F1208" s="34">
        <f>C1208-G1208</f>
        <v>246</v>
      </c>
      <c r="G1208" s="33">
        <f t="shared" si="360"/>
        <v>84</v>
      </c>
      <c r="H1208" s="20">
        <v>84</v>
      </c>
      <c r="I1208" s="20"/>
      <c r="J1208" s="20"/>
      <c r="K1208" s="20"/>
      <c r="L1208" s="20"/>
      <c r="M1208" s="20"/>
      <c r="N1208" s="20"/>
      <c r="O1208" s="20"/>
      <c r="P1208" s="20"/>
      <c r="Q1208" s="20"/>
      <c r="R1208" s="20"/>
      <c r="S1208" s="20"/>
      <c r="T1208" s="20"/>
      <c r="U1208" s="69" t="s">
        <v>1115</v>
      </c>
      <c r="V1208" s="66">
        <f t="shared" si="365"/>
        <v>1174.32</v>
      </c>
      <c r="W1208" s="66">
        <f t="shared" si="366"/>
        <v>4613.4000000000005</v>
      </c>
    </row>
    <row r="1209" spans="1:23" s="47" customFormat="1" ht="15" customHeight="1">
      <c r="A1209" s="48">
        <v>35</v>
      </c>
      <c r="B1209" s="209" t="s">
        <v>1400</v>
      </c>
      <c r="C1209" s="49">
        <v>360</v>
      </c>
      <c r="D1209" s="267" t="s">
        <v>1118</v>
      </c>
      <c r="E1209" s="184">
        <v>13.98</v>
      </c>
      <c r="F1209" s="34">
        <f t="shared" ref="F1209:F1217" si="369">C1209-G1209</f>
        <v>286</v>
      </c>
      <c r="G1209" s="33">
        <f t="shared" ref="G1209:G1264" si="370">SUM( H1209:T1209)</f>
        <v>74</v>
      </c>
      <c r="H1209" s="20">
        <v>74</v>
      </c>
      <c r="I1209" s="20"/>
      <c r="J1209" s="20"/>
      <c r="K1209" s="20"/>
      <c r="L1209" s="20"/>
      <c r="M1209" s="20"/>
      <c r="N1209" s="20"/>
      <c r="O1209" s="20"/>
      <c r="P1209" s="20"/>
      <c r="Q1209" s="20"/>
      <c r="R1209" s="20"/>
      <c r="S1209" s="20"/>
      <c r="T1209" s="20"/>
      <c r="U1209" s="69" t="s">
        <v>1117</v>
      </c>
      <c r="V1209" s="66">
        <f t="shared" si="365"/>
        <v>1034.52</v>
      </c>
      <c r="W1209" s="66">
        <f t="shared" si="366"/>
        <v>5032.8</v>
      </c>
    </row>
    <row r="1210" spans="1:23" s="47" customFormat="1" ht="15" customHeight="1">
      <c r="A1210" s="48">
        <v>36</v>
      </c>
      <c r="B1210" s="209" t="s">
        <v>1359</v>
      </c>
      <c r="C1210" s="49">
        <v>100</v>
      </c>
      <c r="D1210" s="267" t="s">
        <v>1230</v>
      </c>
      <c r="E1210" s="184">
        <v>19.7</v>
      </c>
      <c r="F1210" s="34">
        <f t="shared" si="369"/>
        <v>100</v>
      </c>
      <c r="G1210" s="33">
        <f t="shared" si="370"/>
        <v>0</v>
      </c>
      <c r="H1210" s="20"/>
      <c r="I1210" s="20"/>
      <c r="J1210" s="20"/>
      <c r="K1210" s="20"/>
      <c r="L1210" s="20"/>
      <c r="M1210" s="20"/>
      <c r="N1210" s="20"/>
      <c r="O1210" s="20"/>
      <c r="P1210" s="20"/>
      <c r="Q1210" s="20"/>
      <c r="R1210" s="20"/>
      <c r="S1210" s="20"/>
      <c r="T1210" s="20"/>
      <c r="U1210" s="69" t="s">
        <v>1119</v>
      </c>
      <c r="V1210" s="66">
        <f t="shared" si="365"/>
        <v>0</v>
      </c>
      <c r="W1210" s="66">
        <f t="shared" si="366"/>
        <v>1970</v>
      </c>
    </row>
    <row r="1211" spans="1:23" s="47" customFormat="1" ht="15" customHeight="1">
      <c r="A1211" s="48">
        <v>37</v>
      </c>
      <c r="B1211" s="209" t="s">
        <v>1359</v>
      </c>
      <c r="C1211" s="49">
        <v>100</v>
      </c>
      <c r="D1211" s="267" t="s">
        <v>1231</v>
      </c>
      <c r="E1211" s="184">
        <v>26</v>
      </c>
      <c r="F1211" s="34">
        <f t="shared" si="369"/>
        <v>100</v>
      </c>
      <c r="G1211" s="33">
        <f t="shared" si="370"/>
        <v>0</v>
      </c>
      <c r="H1211" s="20"/>
      <c r="I1211" s="20"/>
      <c r="J1211" s="20"/>
      <c r="K1211" s="20"/>
      <c r="L1211" s="20"/>
      <c r="M1211" s="20"/>
      <c r="N1211" s="20"/>
      <c r="O1211" s="20"/>
      <c r="P1211" s="20"/>
      <c r="Q1211" s="20"/>
      <c r="R1211" s="20"/>
      <c r="S1211" s="20"/>
      <c r="T1211" s="20"/>
      <c r="U1211" s="69" t="s">
        <v>1119</v>
      </c>
      <c r="V1211" s="66">
        <f t="shared" si="365"/>
        <v>0</v>
      </c>
      <c r="W1211" s="66">
        <f t="shared" si="366"/>
        <v>2600</v>
      </c>
    </row>
    <row r="1212" spans="1:23" s="47" customFormat="1" ht="15" customHeight="1">
      <c r="A1212" s="48">
        <v>43</v>
      </c>
      <c r="B1212" s="209" t="s">
        <v>1359</v>
      </c>
      <c r="C1212" s="49">
        <v>150</v>
      </c>
      <c r="D1212" s="267" t="s">
        <v>1237</v>
      </c>
      <c r="E1212" s="184">
        <v>7.85</v>
      </c>
      <c r="F1212" s="34">
        <f t="shared" si="369"/>
        <v>150</v>
      </c>
      <c r="G1212" s="33">
        <f t="shared" si="370"/>
        <v>0</v>
      </c>
      <c r="H1212" s="20"/>
      <c r="I1212" s="20"/>
      <c r="J1212" s="20"/>
      <c r="K1212" s="20"/>
      <c r="L1212" s="20"/>
      <c r="M1212" s="20"/>
      <c r="N1212" s="20"/>
      <c r="O1212" s="20"/>
      <c r="P1212" s="20"/>
      <c r="Q1212" s="20"/>
      <c r="R1212" s="20"/>
      <c r="S1212" s="20"/>
      <c r="T1212" s="20"/>
      <c r="U1212" s="69" t="s">
        <v>1119</v>
      </c>
      <c r="V1212" s="66">
        <f t="shared" si="365"/>
        <v>0</v>
      </c>
      <c r="W1212" s="66">
        <f t="shared" si="366"/>
        <v>1177.5</v>
      </c>
    </row>
    <row r="1213" spans="1:23" s="47" customFormat="1" ht="15" customHeight="1">
      <c r="A1213" s="48">
        <v>44</v>
      </c>
      <c r="B1213" s="209" t="s">
        <v>1359</v>
      </c>
      <c r="C1213" s="49">
        <v>150</v>
      </c>
      <c r="D1213" s="267" t="s">
        <v>1238</v>
      </c>
      <c r="E1213" s="184">
        <v>8.1999999999999993</v>
      </c>
      <c r="F1213" s="34">
        <f t="shared" si="369"/>
        <v>150</v>
      </c>
      <c r="G1213" s="33">
        <f t="shared" si="370"/>
        <v>0</v>
      </c>
      <c r="H1213" s="20"/>
      <c r="I1213" s="20"/>
      <c r="J1213" s="20"/>
      <c r="K1213" s="20"/>
      <c r="L1213" s="20"/>
      <c r="M1213" s="20"/>
      <c r="N1213" s="20"/>
      <c r="O1213" s="20"/>
      <c r="P1213" s="20"/>
      <c r="Q1213" s="20"/>
      <c r="R1213" s="20"/>
      <c r="S1213" s="20"/>
      <c r="T1213" s="20"/>
      <c r="U1213" s="69" t="s">
        <v>1119</v>
      </c>
      <c r="V1213" s="66">
        <f t="shared" si="365"/>
        <v>0</v>
      </c>
      <c r="W1213" s="66">
        <f t="shared" si="366"/>
        <v>1230</v>
      </c>
    </row>
    <row r="1214" spans="1:23" s="47" customFormat="1" ht="15" customHeight="1">
      <c r="A1214" s="48">
        <v>53</v>
      </c>
      <c r="B1214" s="209" t="s">
        <v>1359</v>
      </c>
      <c r="C1214" s="49">
        <v>100</v>
      </c>
      <c r="D1214" s="267" t="s">
        <v>1243</v>
      </c>
      <c r="E1214" s="184">
        <v>7.45</v>
      </c>
      <c r="F1214" s="34">
        <f t="shared" si="369"/>
        <v>100</v>
      </c>
      <c r="G1214" s="33">
        <f t="shared" si="370"/>
        <v>0</v>
      </c>
      <c r="H1214" s="20"/>
      <c r="I1214" s="20"/>
      <c r="J1214" s="20"/>
      <c r="K1214" s="20"/>
      <c r="L1214" s="20"/>
      <c r="M1214" s="20"/>
      <c r="N1214" s="20"/>
      <c r="O1214" s="20"/>
      <c r="P1214" s="20"/>
      <c r="Q1214" s="20"/>
      <c r="R1214" s="20"/>
      <c r="S1214" s="20"/>
      <c r="T1214" s="20"/>
      <c r="U1214" s="69" t="s">
        <v>1126</v>
      </c>
      <c r="V1214" s="66">
        <f t="shared" si="365"/>
        <v>0</v>
      </c>
      <c r="W1214" s="66">
        <f t="shared" si="366"/>
        <v>745</v>
      </c>
    </row>
    <row r="1215" spans="1:23" s="47" customFormat="1" ht="15" customHeight="1">
      <c r="A1215" s="48">
        <v>54</v>
      </c>
      <c r="B1215" s="209" t="s">
        <v>1359</v>
      </c>
      <c r="C1215" s="49">
        <v>100</v>
      </c>
      <c r="D1215" s="267" t="s">
        <v>1244</v>
      </c>
      <c r="E1215" s="184">
        <v>9.9</v>
      </c>
      <c r="F1215" s="34">
        <f t="shared" si="369"/>
        <v>100</v>
      </c>
      <c r="G1215" s="33">
        <f t="shared" si="370"/>
        <v>0</v>
      </c>
      <c r="H1215" s="20"/>
      <c r="I1215" s="20"/>
      <c r="J1215" s="20"/>
      <c r="K1215" s="20"/>
      <c r="L1215" s="20"/>
      <c r="M1215" s="20"/>
      <c r="N1215" s="20"/>
      <c r="O1215" s="20"/>
      <c r="P1215" s="20"/>
      <c r="Q1215" s="20"/>
      <c r="R1215" s="20"/>
      <c r="S1215" s="20"/>
      <c r="T1215" s="20"/>
      <c r="U1215" s="69" t="s">
        <v>1126</v>
      </c>
      <c r="V1215" s="66">
        <f t="shared" si="365"/>
        <v>0</v>
      </c>
      <c r="W1215" s="66">
        <f t="shared" si="366"/>
        <v>990</v>
      </c>
    </row>
    <row r="1216" spans="1:23" s="47" customFormat="1" ht="15" customHeight="1">
      <c r="A1216" s="48">
        <v>80</v>
      </c>
      <c r="B1216" s="209" t="s">
        <v>1363</v>
      </c>
      <c r="C1216" s="49">
        <v>7</v>
      </c>
      <c r="D1216" s="267" t="s">
        <v>1136</v>
      </c>
      <c r="E1216" s="184">
        <v>20.3</v>
      </c>
      <c r="F1216" s="34">
        <f t="shared" si="369"/>
        <v>7</v>
      </c>
      <c r="G1216" s="33">
        <f t="shared" si="370"/>
        <v>0</v>
      </c>
      <c r="H1216" s="20"/>
      <c r="I1216" s="20"/>
      <c r="J1216" s="20"/>
      <c r="K1216" s="20"/>
      <c r="L1216" s="20"/>
      <c r="M1216" s="20"/>
      <c r="N1216" s="20"/>
      <c r="O1216" s="20"/>
      <c r="P1216" s="20"/>
      <c r="Q1216" s="20"/>
      <c r="R1216" s="20"/>
      <c r="S1216" s="20"/>
      <c r="T1216" s="20"/>
      <c r="U1216" s="69" t="s">
        <v>1135</v>
      </c>
      <c r="V1216" s="66">
        <f t="shared" si="365"/>
        <v>0</v>
      </c>
      <c r="W1216" s="66">
        <f t="shared" si="366"/>
        <v>142.1</v>
      </c>
    </row>
    <row r="1217" spans="1:23" s="47" customFormat="1" ht="15" customHeight="1">
      <c r="A1217" s="48">
        <v>81</v>
      </c>
      <c r="B1217" s="209" t="s">
        <v>1363</v>
      </c>
      <c r="C1217" s="49">
        <v>7</v>
      </c>
      <c r="D1217" s="267" t="s">
        <v>1137</v>
      </c>
      <c r="E1217" s="184">
        <v>28</v>
      </c>
      <c r="F1217" s="34">
        <f t="shared" si="369"/>
        <v>7</v>
      </c>
      <c r="G1217" s="33">
        <f t="shared" si="370"/>
        <v>0</v>
      </c>
      <c r="H1217" s="20"/>
      <c r="I1217" s="20"/>
      <c r="J1217" s="20"/>
      <c r="K1217" s="20"/>
      <c r="L1217" s="20"/>
      <c r="M1217" s="20"/>
      <c r="N1217" s="20"/>
      <c r="O1217" s="20"/>
      <c r="P1217" s="20"/>
      <c r="Q1217" s="20"/>
      <c r="R1217" s="20"/>
      <c r="S1217" s="20"/>
      <c r="T1217" s="20"/>
      <c r="U1217" s="69" t="s">
        <v>1135</v>
      </c>
      <c r="V1217" s="66">
        <f t="shared" si="365"/>
        <v>0</v>
      </c>
      <c r="W1217" s="66">
        <f t="shared" si="366"/>
        <v>196</v>
      </c>
    </row>
    <row r="1218" spans="1:23" s="47" customFormat="1" ht="14.25" customHeight="1">
      <c r="A1218" s="211" t="s">
        <v>1405</v>
      </c>
      <c r="B1218" s="211"/>
      <c r="C1218" s="211"/>
      <c r="D1218" s="211"/>
      <c r="E1218" s="274">
        <f>SUM(W1219:W1232)</f>
        <v>2005.7799999999997</v>
      </c>
      <c r="F1218" s="196"/>
      <c r="G1218" s="311"/>
      <c r="H1218" s="196"/>
      <c r="I1218" s="196"/>
      <c r="J1218" s="196"/>
      <c r="K1218" s="196"/>
      <c r="L1218" s="196"/>
      <c r="M1218" s="196"/>
      <c r="N1218" s="196"/>
      <c r="O1218" s="196"/>
      <c r="P1218" s="196"/>
      <c r="Q1218" s="196"/>
      <c r="R1218" s="196"/>
      <c r="S1218" s="196"/>
      <c r="T1218" s="196"/>
      <c r="U1218" s="196"/>
      <c r="V1218" s="66"/>
      <c r="W1218" s="66"/>
    </row>
    <row r="1219" spans="1:23" s="47" customFormat="1" ht="15" customHeight="1">
      <c r="A1219" s="48">
        <v>30</v>
      </c>
      <c r="B1219" s="209" t="s">
        <v>1398</v>
      </c>
      <c r="C1219" s="49">
        <v>10</v>
      </c>
      <c r="D1219" s="267" t="s">
        <v>1113</v>
      </c>
      <c r="E1219" s="184">
        <v>23.62</v>
      </c>
      <c r="F1219" s="34">
        <f>C1219-G1219</f>
        <v>0</v>
      </c>
      <c r="G1219" s="33">
        <f t="shared" si="370"/>
        <v>10</v>
      </c>
      <c r="H1219" s="20">
        <v>10</v>
      </c>
      <c r="I1219" s="20"/>
      <c r="J1219" s="20"/>
      <c r="K1219" s="20"/>
      <c r="L1219" s="20"/>
      <c r="M1219" s="20"/>
      <c r="N1219" s="20"/>
      <c r="O1219" s="20"/>
      <c r="P1219" s="20"/>
      <c r="Q1219" s="20"/>
      <c r="R1219" s="20"/>
      <c r="S1219" s="20"/>
      <c r="T1219" s="20"/>
      <c r="U1219" s="69" t="s">
        <v>1151</v>
      </c>
      <c r="V1219" s="66">
        <f t="shared" si="365"/>
        <v>236.20000000000002</v>
      </c>
      <c r="W1219" s="66">
        <f t="shared" si="366"/>
        <v>236.20000000000002</v>
      </c>
    </row>
    <row r="1220" spans="1:23" s="47" customFormat="1" ht="15" customHeight="1">
      <c r="A1220" s="48">
        <v>56</v>
      </c>
      <c r="B1220" s="209" t="s">
        <v>1359</v>
      </c>
      <c r="C1220" s="49">
        <v>5</v>
      </c>
      <c r="D1220" s="267" t="s">
        <v>1246</v>
      </c>
      <c r="E1220" s="184">
        <v>28.04</v>
      </c>
      <c r="F1220" s="34">
        <f t="shared" ref="F1220:F1232" si="371">C1220-G1220</f>
        <v>4</v>
      </c>
      <c r="G1220" s="33">
        <f t="shared" si="370"/>
        <v>1</v>
      </c>
      <c r="H1220" s="20">
        <v>1</v>
      </c>
      <c r="I1220" s="20"/>
      <c r="J1220" s="20"/>
      <c r="K1220" s="20"/>
      <c r="L1220" s="20"/>
      <c r="M1220" s="20"/>
      <c r="N1220" s="20"/>
      <c r="O1220" s="20"/>
      <c r="P1220" s="20"/>
      <c r="Q1220" s="20"/>
      <c r="R1220" s="20"/>
      <c r="S1220" s="20"/>
      <c r="T1220" s="20"/>
      <c r="U1220" s="69" t="s">
        <v>1404</v>
      </c>
      <c r="V1220" s="66">
        <f t="shared" si="365"/>
        <v>28.04</v>
      </c>
      <c r="W1220" s="66">
        <f t="shared" si="366"/>
        <v>140.19999999999999</v>
      </c>
    </row>
    <row r="1221" spans="1:23" s="47" customFormat="1" ht="15" customHeight="1">
      <c r="A1221" s="48">
        <v>84</v>
      </c>
      <c r="B1221" s="209" t="s">
        <v>1361</v>
      </c>
      <c r="C1221" s="49">
        <v>7</v>
      </c>
      <c r="D1221" s="267" t="s">
        <v>1138</v>
      </c>
      <c r="E1221" s="184">
        <v>19.920000000000002</v>
      </c>
      <c r="F1221" s="34">
        <f t="shared" si="371"/>
        <v>5</v>
      </c>
      <c r="G1221" s="33">
        <f t="shared" si="370"/>
        <v>2</v>
      </c>
      <c r="H1221" s="20">
        <v>2</v>
      </c>
      <c r="I1221" s="20"/>
      <c r="J1221" s="20"/>
      <c r="K1221" s="20"/>
      <c r="L1221" s="20"/>
      <c r="M1221" s="20"/>
      <c r="N1221" s="20"/>
      <c r="O1221" s="20"/>
      <c r="P1221" s="20"/>
      <c r="Q1221" s="20"/>
      <c r="R1221" s="20"/>
      <c r="S1221" s="20"/>
      <c r="T1221" s="20"/>
      <c r="U1221" s="69" t="s">
        <v>1131</v>
      </c>
      <c r="V1221" s="66">
        <f t="shared" ref="V1221:V1252" si="372">E1221*G1221</f>
        <v>39.840000000000003</v>
      </c>
      <c r="W1221" s="66">
        <f t="shared" ref="W1221:W1252" si="373">E1221*C1221</f>
        <v>139.44</v>
      </c>
    </row>
    <row r="1222" spans="1:23" s="47" customFormat="1" ht="15" customHeight="1">
      <c r="A1222" s="48">
        <v>120</v>
      </c>
      <c r="B1222" s="209" t="s">
        <v>1360</v>
      </c>
      <c r="C1222" s="49">
        <v>5</v>
      </c>
      <c r="D1222" s="267" t="s">
        <v>1153</v>
      </c>
      <c r="E1222" s="184">
        <v>20.43</v>
      </c>
      <c r="F1222" s="34">
        <f t="shared" si="371"/>
        <v>2</v>
      </c>
      <c r="G1222" s="33">
        <f t="shared" si="370"/>
        <v>3</v>
      </c>
      <c r="H1222" s="20">
        <v>3</v>
      </c>
      <c r="I1222" s="20"/>
      <c r="J1222" s="20"/>
      <c r="K1222" s="20"/>
      <c r="L1222" s="20"/>
      <c r="M1222" s="20"/>
      <c r="N1222" s="20"/>
      <c r="O1222" s="20"/>
      <c r="P1222" s="20"/>
      <c r="Q1222" s="20"/>
      <c r="R1222" s="20"/>
      <c r="S1222" s="20"/>
      <c r="T1222" s="20"/>
      <c r="U1222" s="69" t="s">
        <v>1152</v>
      </c>
      <c r="V1222" s="66">
        <f t="shared" si="372"/>
        <v>61.29</v>
      </c>
      <c r="W1222" s="66">
        <f t="shared" si="373"/>
        <v>102.15</v>
      </c>
    </row>
    <row r="1223" spans="1:23" s="47" customFormat="1" ht="15" customHeight="1">
      <c r="A1223" s="48">
        <v>175</v>
      </c>
      <c r="B1223" s="209" t="s">
        <v>1360</v>
      </c>
      <c r="C1223" s="49">
        <v>3</v>
      </c>
      <c r="D1223" s="267" t="s">
        <v>1305</v>
      </c>
      <c r="E1223" s="184">
        <v>22.34</v>
      </c>
      <c r="F1223" s="34">
        <f t="shared" si="371"/>
        <v>0</v>
      </c>
      <c r="G1223" s="33">
        <f t="shared" si="370"/>
        <v>3</v>
      </c>
      <c r="H1223" s="20">
        <v>3</v>
      </c>
      <c r="I1223" s="20"/>
      <c r="J1223" s="20"/>
      <c r="K1223" s="20"/>
      <c r="L1223" s="20"/>
      <c r="M1223" s="20"/>
      <c r="N1223" s="20"/>
      <c r="O1223" s="20"/>
      <c r="P1223" s="20"/>
      <c r="Q1223" s="20"/>
      <c r="R1223" s="20"/>
      <c r="S1223" s="20"/>
      <c r="T1223" s="20"/>
      <c r="U1223" s="69" t="s">
        <v>1130</v>
      </c>
      <c r="V1223" s="66">
        <f t="shared" si="372"/>
        <v>67.02</v>
      </c>
      <c r="W1223" s="66">
        <f t="shared" si="373"/>
        <v>67.02</v>
      </c>
    </row>
    <row r="1224" spans="1:23" s="47" customFormat="1" ht="15" customHeight="1">
      <c r="A1224" s="48">
        <v>178</v>
      </c>
      <c r="B1224" s="209" t="s">
        <v>1360</v>
      </c>
      <c r="C1224" s="49">
        <v>2</v>
      </c>
      <c r="D1224" s="267" t="s">
        <v>1307</v>
      </c>
      <c r="E1224" s="184">
        <v>34.03</v>
      </c>
      <c r="F1224" s="34">
        <f t="shared" si="371"/>
        <v>0</v>
      </c>
      <c r="G1224" s="33">
        <f t="shared" si="370"/>
        <v>2</v>
      </c>
      <c r="H1224" s="20">
        <v>2</v>
      </c>
      <c r="I1224" s="20"/>
      <c r="J1224" s="20"/>
      <c r="K1224" s="20"/>
      <c r="L1224" s="20"/>
      <c r="M1224" s="20"/>
      <c r="N1224" s="20"/>
      <c r="O1224" s="20"/>
      <c r="P1224" s="20"/>
      <c r="Q1224" s="20"/>
      <c r="R1224" s="20"/>
      <c r="S1224" s="20"/>
      <c r="T1224" s="20"/>
      <c r="U1224" s="69" t="s">
        <v>1157</v>
      </c>
      <c r="V1224" s="66">
        <f t="shared" si="372"/>
        <v>68.06</v>
      </c>
      <c r="W1224" s="66">
        <f t="shared" si="373"/>
        <v>68.06</v>
      </c>
    </row>
    <row r="1225" spans="1:23" s="47" customFormat="1" ht="15" customHeight="1">
      <c r="A1225" s="48">
        <v>180</v>
      </c>
      <c r="B1225" s="209" t="s">
        <v>1360</v>
      </c>
      <c r="C1225" s="49">
        <v>3</v>
      </c>
      <c r="D1225" s="267" t="s">
        <v>1308</v>
      </c>
      <c r="E1225" s="184">
        <v>16.649999999999999</v>
      </c>
      <c r="F1225" s="34">
        <f t="shared" si="371"/>
        <v>0</v>
      </c>
      <c r="G1225" s="33">
        <f t="shared" si="370"/>
        <v>3</v>
      </c>
      <c r="H1225" s="20">
        <v>3</v>
      </c>
      <c r="I1225" s="20"/>
      <c r="J1225" s="20"/>
      <c r="K1225" s="20"/>
      <c r="L1225" s="20"/>
      <c r="M1225" s="20"/>
      <c r="N1225" s="20"/>
      <c r="O1225" s="20"/>
      <c r="P1225" s="20"/>
      <c r="Q1225" s="20"/>
      <c r="R1225" s="20"/>
      <c r="S1225" s="20"/>
      <c r="T1225" s="20"/>
      <c r="U1225" s="69" t="s">
        <v>987</v>
      </c>
      <c r="V1225" s="66">
        <f t="shared" si="372"/>
        <v>49.949999999999996</v>
      </c>
      <c r="W1225" s="66">
        <f t="shared" si="373"/>
        <v>49.949999999999996</v>
      </c>
    </row>
    <row r="1226" spans="1:23" s="47" customFormat="1" ht="15" customHeight="1">
      <c r="A1226" s="48">
        <v>193</v>
      </c>
      <c r="B1226" s="209" t="s">
        <v>1360</v>
      </c>
      <c r="C1226" s="49">
        <v>2</v>
      </c>
      <c r="D1226" s="267" t="s">
        <v>1315</v>
      </c>
      <c r="E1226" s="184">
        <v>53.15</v>
      </c>
      <c r="F1226" s="34">
        <f t="shared" si="371"/>
        <v>0</v>
      </c>
      <c r="G1226" s="33">
        <f t="shared" si="370"/>
        <v>2</v>
      </c>
      <c r="H1226" s="20">
        <v>2</v>
      </c>
      <c r="I1226" s="20"/>
      <c r="J1226" s="20"/>
      <c r="K1226" s="20"/>
      <c r="L1226" s="20"/>
      <c r="M1226" s="20"/>
      <c r="N1226" s="20"/>
      <c r="O1226" s="20"/>
      <c r="P1226" s="20"/>
      <c r="Q1226" s="20"/>
      <c r="R1226" s="20"/>
      <c r="S1226" s="20"/>
      <c r="T1226" s="20"/>
      <c r="U1226" s="69" t="s">
        <v>1157</v>
      </c>
      <c r="V1226" s="66">
        <f t="shared" si="372"/>
        <v>106.3</v>
      </c>
      <c r="W1226" s="66">
        <f t="shared" si="373"/>
        <v>106.3</v>
      </c>
    </row>
    <row r="1227" spans="1:23" s="47" customFormat="1" ht="15" customHeight="1">
      <c r="A1227" s="48">
        <v>218</v>
      </c>
      <c r="B1227" s="209" t="s">
        <v>1360</v>
      </c>
      <c r="C1227" s="49">
        <v>5</v>
      </c>
      <c r="D1227" s="267" t="s">
        <v>1325</v>
      </c>
      <c r="E1227" s="184">
        <v>29.95</v>
      </c>
      <c r="F1227" s="34">
        <f t="shared" si="371"/>
        <v>0</v>
      </c>
      <c r="G1227" s="33">
        <f t="shared" si="370"/>
        <v>5</v>
      </c>
      <c r="H1227" s="20">
        <v>5</v>
      </c>
      <c r="I1227" s="20"/>
      <c r="J1227" s="20"/>
      <c r="K1227" s="20"/>
      <c r="L1227" s="20"/>
      <c r="M1227" s="20"/>
      <c r="N1227" s="20"/>
      <c r="O1227" s="20"/>
      <c r="P1227" s="20"/>
      <c r="Q1227" s="20"/>
      <c r="R1227" s="20"/>
      <c r="S1227" s="20"/>
      <c r="T1227" s="20"/>
      <c r="U1227" s="69" t="s">
        <v>1157</v>
      </c>
      <c r="V1227" s="66">
        <f t="shared" si="372"/>
        <v>149.75</v>
      </c>
      <c r="W1227" s="66">
        <f t="shared" si="373"/>
        <v>149.75</v>
      </c>
    </row>
    <row r="1228" spans="1:23" s="47" customFormat="1" ht="15" customHeight="1">
      <c r="A1228" s="48">
        <v>221</v>
      </c>
      <c r="B1228" s="209" t="s">
        <v>1360</v>
      </c>
      <c r="C1228" s="49">
        <v>3</v>
      </c>
      <c r="D1228" s="267" t="s">
        <v>1180</v>
      </c>
      <c r="E1228" s="184">
        <v>99.51</v>
      </c>
      <c r="F1228" s="34">
        <f t="shared" si="371"/>
        <v>1</v>
      </c>
      <c r="G1228" s="33">
        <f t="shared" si="370"/>
        <v>2</v>
      </c>
      <c r="H1228" s="20">
        <v>2</v>
      </c>
      <c r="I1228" s="20"/>
      <c r="J1228" s="20"/>
      <c r="K1228" s="20"/>
      <c r="L1228" s="20"/>
      <c r="M1228" s="20"/>
      <c r="N1228" s="20"/>
      <c r="O1228" s="20"/>
      <c r="P1228" s="20"/>
      <c r="Q1228" s="20"/>
      <c r="R1228" s="20"/>
      <c r="S1228" s="20"/>
      <c r="T1228" s="20"/>
      <c r="U1228" s="69" t="s">
        <v>1152</v>
      </c>
      <c r="V1228" s="66">
        <f t="shared" si="372"/>
        <v>199.02</v>
      </c>
      <c r="W1228" s="66">
        <f t="shared" si="373"/>
        <v>298.53000000000003</v>
      </c>
    </row>
    <row r="1229" spans="1:23" s="47" customFormat="1" ht="15" customHeight="1">
      <c r="A1229" s="48">
        <v>280</v>
      </c>
      <c r="B1229" s="209" t="s">
        <v>1360</v>
      </c>
      <c r="C1229" s="49">
        <v>3</v>
      </c>
      <c r="D1229" s="267" t="s">
        <v>1193</v>
      </c>
      <c r="E1229" s="184">
        <v>56.52</v>
      </c>
      <c r="F1229" s="34">
        <f t="shared" si="371"/>
        <v>0</v>
      </c>
      <c r="G1229" s="33">
        <f t="shared" si="370"/>
        <v>3</v>
      </c>
      <c r="H1229" s="20">
        <v>3</v>
      </c>
      <c r="I1229" s="20"/>
      <c r="J1229" s="20"/>
      <c r="K1229" s="20"/>
      <c r="L1229" s="20"/>
      <c r="M1229" s="20"/>
      <c r="N1229" s="20"/>
      <c r="O1229" s="20"/>
      <c r="P1229" s="20"/>
      <c r="Q1229" s="20"/>
      <c r="R1229" s="20"/>
      <c r="S1229" s="20"/>
      <c r="T1229" s="20"/>
      <c r="U1229" s="69" t="s">
        <v>1179</v>
      </c>
      <c r="V1229" s="66">
        <f t="shared" si="372"/>
        <v>169.56</v>
      </c>
      <c r="W1229" s="66">
        <f t="shared" si="373"/>
        <v>169.56</v>
      </c>
    </row>
    <row r="1230" spans="1:23" s="47" customFormat="1" ht="15" customHeight="1">
      <c r="A1230" s="48">
        <v>286</v>
      </c>
      <c r="B1230" s="209" t="s">
        <v>1360</v>
      </c>
      <c r="C1230" s="49">
        <v>5</v>
      </c>
      <c r="D1230" s="267" t="s">
        <v>1197</v>
      </c>
      <c r="E1230" s="184">
        <v>26.51</v>
      </c>
      <c r="F1230" s="34">
        <f t="shared" si="371"/>
        <v>3</v>
      </c>
      <c r="G1230" s="33">
        <f t="shared" si="370"/>
        <v>2</v>
      </c>
      <c r="H1230" s="20">
        <v>2</v>
      </c>
      <c r="I1230" s="20"/>
      <c r="J1230" s="20"/>
      <c r="K1230" s="20"/>
      <c r="L1230" s="20"/>
      <c r="M1230" s="20"/>
      <c r="N1230" s="20"/>
      <c r="O1230" s="20"/>
      <c r="P1230" s="20"/>
      <c r="Q1230" s="20"/>
      <c r="R1230" s="20"/>
      <c r="S1230" s="20"/>
      <c r="T1230" s="20"/>
      <c r="U1230" s="69" t="s">
        <v>1172</v>
      </c>
      <c r="V1230" s="66">
        <f t="shared" si="372"/>
        <v>53.02</v>
      </c>
      <c r="W1230" s="66">
        <f t="shared" si="373"/>
        <v>132.55000000000001</v>
      </c>
    </row>
    <row r="1231" spans="1:23" s="47" customFormat="1" ht="15" customHeight="1">
      <c r="A1231" s="48">
        <v>287</v>
      </c>
      <c r="B1231" s="209" t="s">
        <v>1360</v>
      </c>
      <c r="C1231" s="49">
        <v>5</v>
      </c>
      <c r="D1231" s="267" t="s">
        <v>1198</v>
      </c>
      <c r="E1231" s="184">
        <v>27.25</v>
      </c>
      <c r="F1231" s="34">
        <f t="shared" si="371"/>
        <v>3</v>
      </c>
      <c r="G1231" s="33">
        <f t="shared" si="370"/>
        <v>2</v>
      </c>
      <c r="H1231" s="20">
        <v>2</v>
      </c>
      <c r="I1231" s="20"/>
      <c r="J1231" s="20"/>
      <c r="K1231" s="20"/>
      <c r="L1231" s="20"/>
      <c r="M1231" s="20"/>
      <c r="N1231" s="20"/>
      <c r="O1231" s="20"/>
      <c r="P1231" s="20"/>
      <c r="Q1231" s="20"/>
      <c r="R1231" s="20"/>
      <c r="S1231" s="20"/>
      <c r="T1231" s="20"/>
      <c r="U1231" s="69" t="s">
        <v>1172</v>
      </c>
      <c r="V1231" s="66">
        <f t="shared" si="372"/>
        <v>54.5</v>
      </c>
      <c r="W1231" s="66">
        <f t="shared" si="373"/>
        <v>136.25</v>
      </c>
    </row>
    <row r="1232" spans="1:23" s="47" customFormat="1" ht="15" customHeight="1">
      <c r="A1232" s="48">
        <v>288</v>
      </c>
      <c r="B1232" s="209" t="s">
        <v>1360</v>
      </c>
      <c r="C1232" s="49">
        <v>3</v>
      </c>
      <c r="D1232" s="267" t="s">
        <v>1199</v>
      </c>
      <c r="E1232" s="184">
        <v>69.94</v>
      </c>
      <c r="F1232" s="34">
        <f t="shared" si="371"/>
        <v>2</v>
      </c>
      <c r="G1232" s="33">
        <f t="shared" si="370"/>
        <v>1</v>
      </c>
      <c r="H1232" s="20">
        <v>1</v>
      </c>
      <c r="I1232" s="20"/>
      <c r="J1232" s="20"/>
      <c r="K1232" s="20"/>
      <c r="L1232" s="20"/>
      <c r="M1232" s="20"/>
      <c r="N1232" s="20"/>
      <c r="O1232" s="20"/>
      <c r="P1232" s="20"/>
      <c r="Q1232" s="20"/>
      <c r="R1232" s="20"/>
      <c r="S1232" s="20"/>
      <c r="T1232" s="20"/>
      <c r="U1232" s="69" t="s">
        <v>1130</v>
      </c>
      <c r="V1232" s="66">
        <f t="shared" si="372"/>
        <v>69.94</v>
      </c>
      <c r="W1232" s="66">
        <f t="shared" si="373"/>
        <v>209.82</v>
      </c>
    </row>
    <row r="1233" spans="1:23" s="47" customFormat="1" ht="14.25" customHeight="1">
      <c r="A1233" s="211" t="s">
        <v>1406</v>
      </c>
      <c r="B1233" s="211"/>
      <c r="C1233" s="211"/>
      <c r="D1233" s="211"/>
      <c r="E1233" s="274">
        <f>SUM(W1234:W1262)</f>
        <v>20177.62</v>
      </c>
      <c r="F1233" s="196"/>
      <c r="G1233" s="311"/>
      <c r="H1233" s="196"/>
      <c r="I1233" s="196"/>
      <c r="J1233" s="196"/>
      <c r="K1233" s="196"/>
      <c r="L1233" s="196"/>
      <c r="M1233" s="196"/>
      <c r="N1233" s="196"/>
      <c r="O1233" s="196"/>
      <c r="P1233" s="196"/>
      <c r="Q1233" s="196"/>
      <c r="R1233" s="196"/>
      <c r="S1233" s="196"/>
      <c r="T1233" s="196"/>
      <c r="U1233" s="196"/>
      <c r="V1233" s="66"/>
      <c r="W1233" s="66"/>
    </row>
    <row r="1234" spans="1:23" s="47" customFormat="1" ht="15" customHeight="1">
      <c r="A1234" s="48">
        <v>18</v>
      </c>
      <c r="B1234" s="209" t="s">
        <v>1398</v>
      </c>
      <c r="C1234" s="49">
        <v>7</v>
      </c>
      <c r="D1234" s="267" t="s">
        <v>1216</v>
      </c>
      <c r="E1234" s="184">
        <v>31.09</v>
      </c>
      <c r="F1234" s="34">
        <f>C1234-G1234</f>
        <v>5</v>
      </c>
      <c r="G1234" s="33">
        <f t="shared" si="370"/>
        <v>2</v>
      </c>
      <c r="H1234" s="20">
        <v>2</v>
      </c>
      <c r="I1234" s="20"/>
      <c r="J1234" s="20"/>
      <c r="K1234" s="20"/>
      <c r="L1234" s="20"/>
      <c r="M1234" s="20"/>
      <c r="N1234" s="20"/>
      <c r="O1234" s="20"/>
      <c r="P1234" s="20"/>
      <c r="Q1234" s="20"/>
      <c r="R1234" s="20"/>
      <c r="S1234" s="20"/>
      <c r="T1234" s="20"/>
      <c r="U1234" s="69" t="s">
        <v>1109</v>
      </c>
      <c r="V1234" s="66">
        <f t="shared" si="372"/>
        <v>62.18</v>
      </c>
      <c r="W1234" s="66">
        <f t="shared" si="373"/>
        <v>217.63</v>
      </c>
    </row>
    <row r="1235" spans="1:23" s="47" customFormat="1" ht="15" customHeight="1">
      <c r="A1235" s="48">
        <v>22</v>
      </c>
      <c r="B1235" s="209" t="s">
        <v>1359</v>
      </c>
      <c r="C1235" s="49">
        <v>10</v>
      </c>
      <c r="D1235" s="267" t="s">
        <v>1220</v>
      </c>
      <c r="E1235" s="184">
        <v>6.88</v>
      </c>
      <c r="F1235" s="34">
        <f t="shared" ref="F1235:F1244" si="374">C1235-G1235</f>
        <v>9</v>
      </c>
      <c r="G1235" s="33">
        <f t="shared" si="370"/>
        <v>1</v>
      </c>
      <c r="H1235" s="20">
        <v>1</v>
      </c>
      <c r="I1235" s="20"/>
      <c r="J1235" s="20"/>
      <c r="K1235" s="20"/>
      <c r="L1235" s="20"/>
      <c r="M1235" s="20"/>
      <c r="N1235" s="20"/>
      <c r="O1235" s="20"/>
      <c r="P1235" s="20"/>
      <c r="Q1235" s="20"/>
      <c r="R1235" s="20"/>
      <c r="S1235" s="20"/>
      <c r="T1235" s="20"/>
      <c r="U1235" s="69" t="s">
        <v>1103</v>
      </c>
      <c r="V1235" s="66">
        <f t="shared" si="372"/>
        <v>6.88</v>
      </c>
      <c r="W1235" s="66">
        <f t="shared" si="373"/>
        <v>68.8</v>
      </c>
    </row>
    <row r="1236" spans="1:23" s="47" customFormat="1" ht="15" customHeight="1">
      <c r="A1236" s="48">
        <v>23</v>
      </c>
      <c r="B1236" s="209" t="s">
        <v>1359</v>
      </c>
      <c r="C1236" s="49">
        <v>5</v>
      </c>
      <c r="D1236" s="267" t="s">
        <v>1221</v>
      </c>
      <c r="E1236" s="184">
        <v>249.99</v>
      </c>
      <c r="F1236" s="34">
        <f t="shared" si="374"/>
        <v>4</v>
      </c>
      <c r="G1236" s="33">
        <f t="shared" si="370"/>
        <v>1</v>
      </c>
      <c r="H1236" s="20">
        <v>1</v>
      </c>
      <c r="I1236" s="20"/>
      <c r="J1236" s="20"/>
      <c r="K1236" s="20"/>
      <c r="L1236" s="20"/>
      <c r="M1236" s="20"/>
      <c r="N1236" s="20"/>
      <c r="O1236" s="20"/>
      <c r="P1236" s="20"/>
      <c r="Q1236" s="20"/>
      <c r="R1236" s="20"/>
      <c r="S1236" s="20"/>
      <c r="T1236" s="20"/>
      <c r="U1236" s="69" t="s">
        <v>1111</v>
      </c>
      <c r="V1236" s="66">
        <f t="shared" si="372"/>
        <v>249.99</v>
      </c>
      <c r="W1236" s="66">
        <f t="shared" si="373"/>
        <v>1249.95</v>
      </c>
    </row>
    <row r="1237" spans="1:23" s="47" customFormat="1" ht="15" customHeight="1">
      <c r="A1237" s="48">
        <v>28</v>
      </c>
      <c r="B1237" s="209" t="s">
        <v>1359</v>
      </c>
      <c r="C1237" s="49">
        <v>5</v>
      </c>
      <c r="D1237" s="267" t="s">
        <v>1226</v>
      </c>
      <c r="E1237" s="184">
        <v>41.33</v>
      </c>
      <c r="F1237" s="34">
        <f t="shared" si="374"/>
        <v>4</v>
      </c>
      <c r="G1237" s="33">
        <f t="shared" si="370"/>
        <v>1</v>
      </c>
      <c r="H1237" s="20">
        <v>1</v>
      </c>
      <c r="I1237" s="20"/>
      <c r="J1237" s="20"/>
      <c r="K1237" s="20"/>
      <c r="L1237" s="20"/>
      <c r="M1237" s="20"/>
      <c r="N1237" s="20"/>
      <c r="O1237" s="20"/>
      <c r="P1237" s="20"/>
      <c r="Q1237" s="20"/>
      <c r="R1237" s="20"/>
      <c r="S1237" s="20"/>
      <c r="T1237" s="20"/>
      <c r="U1237" s="69" t="s">
        <v>1103</v>
      </c>
      <c r="V1237" s="66">
        <f t="shared" si="372"/>
        <v>41.33</v>
      </c>
      <c r="W1237" s="66">
        <f t="shared" si="373"/>
        <v>206.64999999999998</v>
      </c>
    </row>
    <row r="1238" spans="1:23" s="47" customFormat="1" ht="15" customHeight="1">
      <c r="A1238" s="48">
        <v>39</v>
      </c>
      <c r="B1238" s="209" t="s">
        <v>1359</v>
      </c>
      <c r="C1238" s="49">
        <v>20</v>
      </c>
      <c r="D1238" s="267" t="s">
        <v>1233</v>
      </c>
      <c r="E1238" s="184">
        <v>9.5500000000000007</v>
      </c>
      <c r="F1238" s="34">
        <f t="shared" si="374"/>
        <v>14</v>
      </c>
      <c r="G1238" s="33">
        <f t="shared" si="370"/>
        <v>6</v>
      </c>
      <c r="H1238" s="20">
        <v>6</v>
      </c>
      <c r="I1238" s="20"/>
      <c r="J1238" s="20"/>
      <c r="K1238" s="20"/>
      <c r="L1238" s="20"/>
      <c r="M1238" s="20"/>
      <c r="N1238" s="20"/>
      <c r="O1238" s="20"/>
      <c r="P1238" s="20"/>
      <c r="Q1238" s="20"/>
      <c r="R1238" s="20"/>
      <c r="S1238" s="20"/>
      <c r="T1238" s="20"/>
      <c r="U1238" s="69" t="s">
        <v>42</v>
      </c>
      <c r="V1238" s="66">
        <f t="shared" si="372"/>
        <v>57.300000000000004</v>
      </c>
      <c r="W1238" s="66">
        <f t="shared" si="373"/>
        <v>191</v>
      </c>
    </row>
    <row r="1239" spans="1:23" s="47" customFormat="1" ht="15" customHeight="1">
      <c r="A1239" s="48">
        <v>48</v>
      </c>
      <c r="B1239" s="209" t="s">
        <v>1359</v>
      </c>
      <c r="C1239" s="49">
        <v>5</v>
      </c>
      <c r="D1239" s="267" t="s">
        <v>1239</v>
      </c>
      <c r="E1239" s="184">
        <v>13.77</v>
      </c>
      <c r="F1239" s="34">
        <f t="shared" si="374"/>
        <v>5</v>
      </c>
      <c r="G1239" s="33">
        <f t="shared" si="370"/>
        <v>0</v>
      </c>
      <c r="H1239" s="20" t="s">
        <v>37</v>
      </c>
      <c r="I1239" s="20"/>
      <c r="J1239" s="20"/>
      <c r="K1239" s="20"/>
      <c r="L1239" s="20"/>
      <c r="M1239" s="20"/>
      <c r="N1239" s="20"/>
      <c r="O1239" s="20"/>
      <c r="P1239" s="20"/>
      <c r="Q1239" s="20"/>
      <c r="R1239" s="20"/>
      <c r="S1239" s="20"/>
      <c r="T1239" s="20"/>
      <c r="U1239" s="69" t="s">
        <v>1103</v>
      </c>
      <c r="V1239" s="66">
        <f t="shared" si="372"/>
        <v>0</v>
      </c>
      <c r="W1239" s="66">
        <f t="shared" si="373"/>
        <v>68.849999999999994</v>
      </c>
    </row>
    <row r="1240" spans="1:23" s="47" customFormat="1" ht="15" customHeight="1">
      <c r="A1240" s="48">
        <v>52</v>
      </c>
      <c r="B1240" s="209" t="s">
        <v>1359</v>
      </c>
      <c r="C1240" s="49">
        <v>10</v>
      </c>
      <c r="D1240" s="267" t="s">
        <v>1242</v>
      </c>
      <c r="E1240" s="184">
        <v>137.58000000000001</v>
      </c>
      <c r="F1240" s="34">
        <f t="shared" si="374"/>
        <v>9</v>
      </c>
      <c r="G1240" s="33">
        <f t="shared" si="370"/>
        <v>1</v>
      </c>
      <c r="H1240" s="20">
        <v>1</v>
      </c>
      <c r="I1240" s="20"/>
      <c r="J1240" s="20"/>
      <c r="K1240" s="20"/>
      <c r="L1240" s="20"/>
      <c r="M1240" s="20"/>
      <c r="N1240" s="20"/>
      <c r="O1240" s="20"/>
      <c r="P1240" s="20"/>
      <c r="Q1240" s="20"/>
      <c r="R1240" s="20"/>
      <c r="S1240" s="20"/>
      <c r="T1240" s="20"/>
      <c r="U1240" s="69" t="s">
        <v>1103</v>
      </c>
      <c r="V1240" s="66">
        <f t="shared" si="372"/>
        <v>137.58000000000001</v>
      </c>
      <c r="W1240" s="66">
        <f t="shared" si="373"/>
        <v>1375.8000000000002</v>
      </c>
    </row>
    <row r="1241" spans="1:23" s="47" customFormat="1" ht="15" customHeight="1">
      <c r="A1241" s="48">
        <v>192</v>
      </c>
      <c r="B1241" s="209" t="s">
        <v>1360</v>
      </c>
      <c r="C1241" s="49">
        <v>2</v>
      </c>
      <c r="D1241" s="267" t="s">
        <v>1314</v>
      </c>
      <c r="E1241" s="184">
        <v>103.33</v>
      </c>
      <c r="F1241" s="34">
        <f t="shared" si="374"/>
        <v>0</v>
      </c>
      <c r="G1241" s="33">
        <f t="shared" si="370"/>
        <v>2</v>
      </c>
      <c r="H1241" s="20">
        <v>2</v>
      </c>
      <c r="I1241" s="20"/>
      <c r="J1241" s="20"/>
      <c r="K1241" s="20"/>
      <c r="L1241" s="20"/>
      <c r="M1241" s="20"/>
      <c r="N1241" s="20"/>
      <c r="O1241" s="20"/>
      <c r="P1241" s="20"/>
      <c r="Q1241" s="20"/>
      <c r="R1241" s="20"/>
      <c r="S1241" s="20"/>
      <c r="T1241" s="20"/>
      <c r="U1241" s="69" t="s">
        <v>1172</v>
      </c>
      <c r="V1241" s="66">
        <f t="shared" si="372"/>
        <v>206.66</v>
      </c>
      <c r="W1241" s="66">
        <f t="shared" si="373"/>
        <v>206.66</v>
      </c>
    </row>
    <row r="1242" spans="1:23" s="47" customFormat="1" ht="15" customHeight="1">
      <c r="A1242" s="48">
        <v>234</v>
      </c>
      <c r="B1242" s="209" t="s">
        <v>1360</v>
      </c>
      <c r="C1242" s="49">
        <v>5</v>
      </c>
      <c r="D1242" s="267" t="s">
        <v>1331</v>
      </c>
      <c r="E1242" s="184">
        <v>100.91</v>
      </c>
      <c r="F1242" s="34">
        <f t="shared" si="374"/>
        <v>0</v>
      </c>
      <c r="G1242" s="33">
        <f t="shared" si="370"/>
        <v>5</v>
      </c>
      <c r="H1242" s="20">
        <v>5</v>
      </c>
      <c r="I1242" s="20"/>
      <c r="J1242" s="20"/>
      <c r="K1242" s="20"/>
      <c r="L1242" s="20"/>
      <c r="M1242" s="20"/>
      <c r="N1242" s="20"/>
      <c r="O1242" s="20"/>
      <c r="P1242" s="20"/>
      <c r="Q1242" s="20"/>
      <c r="R1242" s="20"/>
      <c r="S1242" s="20"/>
      <c r="T1242" s="20"/>
      <c r="U1242" s="69" t="s">
        <v>1188</v>
      </c>
      <c r="V1242" s="66">
        <f t="shared" si="372"/>
        <v>504.54999999999995</v>
      </c>
      <c r="W1242" s="66">
        <f t="shared" si="373"/>
        <v>504.54999999999995</v>
      </c>
    </row>
    <row r="1243" spans="1:23" s="47" customFormat="1" ht="15" customHeight="1">
      <c r="A1243" s="48">
        <v>241</v>
      </c>
      <c r="B1243" s="209" t="s">
        <v>1360</v>
      </c>
      <c r="C1243" s="49">
        <v>10</v>
      </c>
      <c r="D1243" s="267" t="s">
        <v>1337</v>
      </c>
      <c r="E1243" s="184">
        <v>14.09</v>
      </c>
      <c r="F1243" s="34">
        <f t="shared" si="374"/>
        <v>0</v>
      </c>
      <c r="G1243" s="33">
        <f t="shared" si="370"/>
        <v>10</v>
      </c>
      <c r="H1243" s="20">
        <v>10</v>
      </c>
      <c r="I1243" s="20"/>
      <c r="J1243" s="20"/>
      <c r="K1243" s="20"/>
      <c r="L1243" s="20"/>
      <c r="M1243" s="20"/>
      <c r="N1243" s="20"/>
      <c r="O1243" s="20"/>
      <c r="P1243" s="20"/>
      <c r="Q1243" s="20"/>
      <c r="R1243" s="20"/>
      <c r="S1243" s="20"/>
      <c r="T1243" s="20"/>
      <c r="U1243" s="69" t="s">
        <v>1163</v>
      </c>
      <c r="V1243" s="66">
        <f t="shared" si="372"/>
        <v>140.9</v>
      </c>
      <c r="W1243" s="66">
        <f t="shared" si="373"/>
        <v>140.9</v>
      </c>
    </row>
    <row r="1244" spans="1:23" s="47" customFormat="1" ht="15" customHeight="1">
      <c r="A1244" s="48">
        <v>242</v>
      </c>
      <c r="B1244" s="209" t="s">
        <v>1360</v>
      </c>
      <c r="C1244" s="49">
        <v>15</v>
      </c>
      <c r="D1244" s="267" t="s">
        <v>1338</v>
      </c>
      <c r="E1244" s="184">
        <v>5.99</v>
      </c>
      <c r="F1244" s="34">
        <f t="shared" si="374"/>
        <v>0</v>
      </c>
      <c r="G1244" s="33">
        <f t="shared" si="370"/>
        <v>15</v>
      </c>
      <c r="H1244" s="20">
        <v>15</v>
      </c>
      <c r="I1244" s="20"/>
      <c r="J1244" s="20"/>
      <c r="K1244" s="20"/>
      <c r="L1244" s="20"/>
      <c r="M1244" s="20"/>
      <c r="N1244" s="20"/>
      <c r="O1244" s="20"/>
      <c r="P1244" s="20"/>
      <c r="Q1244" s="20"/>
      <c r="R1244" s="20"/>
      <c r="S1244" s="20"/>
      <c r="T1244" s="20"/>
      <c r="U1244" s="69" t="s">
        <v>1163</v>
      </c>
      <c r="V1244" s="66">
        <f t="shared" si="372"/>
        <v>89.850000000000009</v>
      </c>
      <c r="W1244" s="66">
        <f t="shared" si="373"/>
        <v>89.850000000000009</v>
      </c>
    </row>
    <row r="1245" spans="1:23" s="47" customFormat="1" ht="14.25" customHeight="1">
      <c r="A1245" s="211" t="s">
        <v>1407</v>
      </c>
      <c r="B1245" s="211"/>
      <c r="C1245" s="211"/>
      <c r="D1245" s="211"/>
      <c r="E1245" s="274">
        <f>SUM(W1246:W1372)</f>
        <v>666235.9879999999</v>
      </c>
      <c r="F1245" s="196"/>
      <c r="G1245" s="311"/>
      <c r="H1245" s="196"/>
      <c r="I1245" s="196"/>
      <c r="J1245" s="196"/>
      <c r="K1245" s="196"/>
      <c r="L1245" s="196"/>
      <c r="M1245" s="196"/>
      <c r="N1245" s="196"/>
      <c r="O1245" s="196"/>
      <c r="P1245" s="196"/>
      <c r="Q1245" s="196"/>
      <c r="R1245" s="196"/>
      <c r="S1245" s="196"/>
      <c r="T1245" s="196"/>
      <c r="U1245" s="196"/>
      <c r="V1245" s="66"/>
      <c r="W1245" s="66"/>
    </row>
    <row r="1246" spans="1:23" s="47" customFormat="1" ht="15" customHeight="1">
      <c r="A1246" s="48">
        <v>32</v>
      </c>
      <c r="B1246" s="209" t="s">
        <v>1359</v>
      </c>
      <c r="C1246" s="49">
        <v>5</v>
      </c>
      <c r="D1246" s="267" t="s">
        <v>1228</v>
      </c>
      <c r="E1246" s="184">
        <v>52</v>
      </c>
      <c r="F1246" s="34">
        <f>C1246-G1246</f>
        <v>4</v>
      </c>
      <c r="G1246" s="33">
        <f t="shared" si="370"/>
        <v>1</v>
      </c>
      <c r="H1246" s="20">
        <v>1</v>
      </c>
      <c r="I1246" s="20"/>
      <c r="J1246" s="20"/>
      <c r="K1246" s="20"/>
      <c r="L1246" s="20"/>
      <c r="M1246" s="20"/>
      <c r="N1246" s="20"/>
      <c r="O1246" s="20"/>
      <c r="P1246" s="20"/>
      <c r="Q1246" s="20"/>
      <c r="R1246" s="20"/>
      <c r="S1246" s="20"/>
      <c r="T1246" s="20"/>
      <c r="U1246" s="69" t="s">
        <v>717</v>
      </c>
      <c r="V1246" s="66">
        <f t="shared" si="372"/>
        <v>52</v>
      </c>
      <c r="W1246" s="66">
        <f t="shared" si="373"/>
        <v>260</v>
      </c>
    </row>
    <row r="1247" spans="1:23" s="47" customFormat="1" ht="15" customHeight="1">
      <c r="A1247" s="48">
        <v>45</v>
      </c>
      <c r="B1247" s="209" t="s">
        <v>1364</v>
      </c>
      <c r="C1247" s="49">
        <v>8</v>
      </c>
      <c r="D1247" s="267" t="s">
        <v>1121</v>
      </c>
      <c r="E1247" s="184">
        <v>19.5</v>
      </c>
      <c r="F1247" s="34">
        <f t="shared" ref="F1247:F1252" si="375">C1247-G1247</f>
        <v>7</v>
      </c>
      <c r="G1247" s="33">
        <f t="shared" si="370"/>
        <v>1</v>
      </c>
      <c r="H1247" s="20">
        <v>1</v>
      </c>
      <c r="I1247" s="20"/>
      <c r="J1247" s="20"/>
      <c r="K1247" s="20"/>
      <c r="L1247" s="20"/>
      <c r="M1247" s="20"/>
      <c r="N1247" s="20"/>
      <c r="O1247" s="20"/>
      <c r="P1247" s="20"/>
      <c r="Q1247" s="20"/>
      <c r="R1247" s="20"/>
      <c r="S1247" s="20"/>
      <c r="T1247" s="20"/>
      <c r="U1247" s="69" t="s">
        <v>1120</v>
      </c>
      <c r="V1247" s="66">
        <f t="shared" si="372"/>
        <v>19.5</v>
      </c>
      <c r="W1247" s="66">
        <f t="shared" si="373"/>
        <v>156</v>
      </c>
    </row>
    <row r="1248" spans="1:23" s="47" customFormat="1" ht="15" customHeight="1">
      <c r="A1248" s="48">
        <v>46</v>
      </c>
      <c r="B1248" s="209" t="s">
        <v>1364</v>
      </c>
      <c r="C1248" s="49">
        <v>8</v>
      </c>
      <c r="D1248" s="267" t="s">
        <v>1122</v>
      </c>
      <c r="E1248" s="184">
        <v>19.5</v>
      </c>
      <c r="F1248" s="34">
        <f t="shared" si="375"/>
        <v>8</v>
      </c>
      <c r="G1248" s="33">
        <f t="shared" si="370"/>
        <v>0</v>
      </c>
      <c r="H1248" s="20" t="s">
        <v>20</v>
      </c>
      <c r="I1248" s="20"/>
      <c r="J1248" s="20"/>
      <c r="K1248" s="20"/>
      <c r="L1248" s="20"/>
      <c r="M1248" s="20"/>
      <c r="N1248" s="20"/>
      <c r="O1248" s="20"/>
      <c r="P1248" s="20"/>
      <c r="Q1248" s="20"/>
      <c r="R1248" s="20"/>
      <c r="S1248" s="20"/>
      <c r="T1248" s="20"/>
      <c r="U1248" s="69" t="s">
        <v>1120</v>
      </c>
      <c r="V1248" s="66">
        <f t="shared" si="372"/>
        <v>0</v>
      </c>
      <c r="W1248" s="66">
        <f t="shared" si="373"/>
        <v>156</v>
      </c>
    </row>
    <row r="1249" spans="1:23" s="47" customFormat="1" ht="15" customHeight="1">
      <c r="A1249" s="48">
        <v>47</v>
      </c>
      <c r="B1249" s="209" t="s">
        <v>1364</v>
      </c>
      <c r="C1249" s="49">
        <v>9</v>
      </c>
      <c r="D1249" s="267" t="s">
        <v>1123</v>
      </c>
      <c r="E1249" s="184">
        <v>37</v>
      </c>
      <c r="F1249" s="34">
        <f t="shared" si="375"/>
        <v>9</v>
      </c>
      <c r="G1249" s="33">
        <f t="shared" si="370"/>
        <v>0</v>
      </c>
      <c r="H1249" s="20" t="s">
        <v>20</v>
      </c>
      <c r="I1249" s="20"/>
      <c r="J1249" s="20"/>
      <c r="K1249" s="20"/>
      <c r="L1249" s="20"/>
      <c r="M1249" s="20"/>
      <c r="N1249" s="20"/>
      <c r="O1249" s="20"/>
      <c r="P1249" s="20"/>
      <c r="Q1249" s="20"/>
      <c r="R1249" s="20"/>
      <c r="S1249" s="20"/>
      <c r="T1249" s="20"/>
      <c r="U1249" s="69" t="s">
        <v>1120</v>
      </c>
      <c r="V1249" s="66">
        <f t="shared" si="372"/>
        <v>0</v>
      </c>
      <c r="W1249" s="66">
        <f t="shared" si="373"/>
        <v>333</v>
      </c>
    </row>
    <row r="1250" spans="1:23" s="47" customFormat="1" ht="15" customHeight="1">
      <c r="A1250" s="48">
        <v>51</v>
      </c>
      <c r="B1250" s="209" t="s">
        <v>1359</v>
      </c>
      <c r="C1250" s="49">
        <v>20</v>
      </c>
      <c r="D1250" s="267" t="s">
        <v>1241</v>
      </c>
      <c r="E1250" s="184">
        <v>23</v>
      </c>
      <c r="F1250" s="34">
        <f t="shared" si="375"/>
        <v>19</v>
      </c>
      <c r="G1250" s="33">
        <f t="shared" si="370"/>
        <v>1</v>
      </c>
      <c r="H1250" s="20">
        <v>1</v>
      </c>
      <c r="I1250" s="20"/>
      <c r="J1250" s="20"/>
      <c r="K1250" s="20"/>
      <c r="L1250" s="20"/>
      <c r="M1250" s="20"/>
      <c r="N1250" s="20"/>
      <c r="O1250" s="20"/>
      <c r="P1250" s="20"/>
      <c r="Q1250" s="20"/>
      <c r="R1250" s="20"/>
      <c r="S1250" s="20"/>
      <c r="T1250" s="20"/>
      <c r="U1250" s="69" t="s">
        <v>1125</v>
      </c>
      <c r="V1250" s="66">
        <f t="shared" si="372"/>
        <v>23</v>
      </c>
      <c r="W1250" s="66">
        <f t="shared" si="373"/>
        <v>460</v>
      </c>
    </row>
    <row r="1251" spans="1:23" s="47" customFormat="1" ht="15" customHeight="1">
      <c r="A1251" s="48">
        <v>97</v>
      </c>
      <c r="B1251" s="209" t="s">
        <v>1363</v>
      </c>
      <c r="C1251" s="49">
        <v>100</v>
      </c>
      <c r="D1251" s="267" t="s">
        <v>1139</v>
      </c>
      <c r="E1251" s="184">
        <v>0.95</v>
      </c>
      <c r="F1251" s="34">
        <f t="shared" si="375"/>
        <v>100</v>
      </c>
      <c r="G1251" s="33">
        <f t="shared" si="370"/>
        <v>0</v>
      </c>
      <c r="H1251" s="20"/>
      <c r="I1251" s="20"/>
      <c r="J1251" s="20"/>
      <c r="K1251" s="20"/>
      <c r="L1251" s="20"/>
      <c r="M1251" s="20"/>
      <c r="N1251" s="20"/>
      <c r="O1251" s="20"/>
      <c r="P1251" s="20"/>
      <c r="Q1251" s="20"/>
      <c r="R1251" s="20"/>
      <c r="S1251" s="20"/>
      <c r="T1251" s="20"/>
      <c r="U1251" s="69" t="s">
        <v>42</v>
      </c>
      <c r="V1251" s="66">
        <f t="shared" si="372"/>
        <v>0</v>
      </c>
      <c r="W1251" s="66">
        <f t="shared" si="373"/>
        <v>95</v>
      </c>
    </row>
    <row r="1252" spans="1:23" s="47" customFormat="1" ht="15" customHeight="1">
      <c r="A1252" s="48">
        <v>104</v>
      </c>
      <c r="B1252" s="209" t="s">
        <v>1363</v>
      </c>
      <c r="C1252" s="49">
        <v>3</v>
      </c>
      <c r="D1252" s="267" t="s">
        <v>1143</v>
      </c>
      <c r="E1252" s="184">
        <v>35</v>
      </c>
      <c r="F1252" s="34">
        <f t="shared" si="375"/>
        <v>3</v>
      </c>
      <c r="G1252" s="33">
        <f t="shared" si="370"/>
        <v>0</v>
      </c>
      <c r="H1252" s="20"/>
      <c r="I1252" s="20"/>
      <c r="J1252" s="20"/>
      <c r="K1252" s="20"/>
      <c r="L1252" s="20"/>
      <c r="M1252" s="20"/>
      <c r="N1252" s="20"/>
      <c r="O1252" s="20"/>
      <c r="P1252" s="20"/>
      <c r="Q1252" s="20"/>
      <c r="R1252" s="20"/>
      <c r="S1252" s="20"/>
      <c r="T1252" s="20"/>
      <c r="U1252" s="69" t="s">
        <v>1408</v>
      </c>
      <c r="V1252" s="66">
        <f t="shared" si="372"/>
        <v>0</v>
      </c>
      <c r="W1252" s="66">
        <f t="shared" si="373"/>
        <v>105</v>
      </c>
    </row>
    <row r="1253" spans="1:23" s="47" customFormat="1" ht="14.25" customHeight="1">
      <c r="A1253" s="211" t="s">
        <v>1409</v>
      </c>
      <c r="B1253" s="211"/>
      <c r="C1253" s="211"/>
      <c r="D1253" s="211"/>
      <c r="E1253" s="274">
        <f>SUM(W1254)</f>
        <v>2575</v>
      </c>
      <c r="F1253" s="196"/>
      <c r="G1253" s="311"/>
      <c r="H1253" s="196"/>
      <c r="I1253" s="196"/>
      <c r="J1253" s="196"/>
      <c r="K1253" s="196"/>
      <c r="L1253" s="196"/>
      <c r="M1253" s="196"/>
      <c r="N1253" s="196"/>
      <c r="O1253" s="196"/>
      <c r="P1253" s="196"/>
      <c r="Q1253" s="196"/>
      <c r="R1253" s="196"/>
      <c r="S1253" s="196"/>
      <c r="T1253" s="196"/>
      <c r="U1253" s="196"/>
      <c r="V1253" s="66"/>
      <c r="W1253" s="66"/>
    </row>
    <row r="1254" spans="1:23" s="47" customFormat="1" ht="15" customHeight="1">
      <c r="A1254" s="48">
        <v>31</v>
      </c>
      <c r="B1254" s="209" t="s">
        <v>1359</v>
      </c>
      <c r="C1254" s="49">
        <v>5</v>
      </c>
      <c r="D1254" s="267" t="s">
        <v>1227</v>
      </c>
      <c r="E1254" s="184">
        <v>515</v>
      </c>
      <c r="F1254" s="34">
        <f>C1254-G1254</f>
        <v>4</v>
      </c>
      <c r="G1254" s="33">
        <f t="shared" si="370"/>
        <v>1</v>
      </c>
      <c r="H1254" s="20">
        <v>1</v>
      </c>
      <c r="I1254" s="20"/>
      <c r="J1254" s="20"/>
      <c r="K1254" s="20"/>
      <c r="L1254" s="20"/>
      <c r="M1254" s="20"/>
      <c r="N1254" s="20"/>
      <c r="O1254" s="20"/>
      <c r="P1254" s="20"/>
      <c r="Q1254" s="20"/>
      <c r="R1254" s="20"/>
      <c r="S1254" s="20"/>
      <c r="T1254" s="20"/>
      <c r="U1254" s="69" t="s">
        <v>1408</v>
      </c>
      <c r="V1254" s="66">
        <f>G1254*E1254</f>
        <v>515</v>
      </c>
      <c r="W1254" s="66">
        <f>C1254*E1254</f>
        <v>2575</v>
      </c>
    </row>
    <row r="1255" spans="1:23" s="47" customFormat="1" ht="14.25" customHeight="1">
      <c r="A1255" s="211" t="s">
        <v>1410</v>
      </c>
      <c r="B1255" s="211"/>
      <c r="C1255" s="211"/>
      <c r="D1255" s="211"/>
      <c r="E1255" s="274">
        <f>SUM(W1256)</f>
        <v>800</v>
      </c>
      <c r="F1255" s="196"/>
      <c r="G1255" s="311">
        <f t="shared" si="370"/>
        <v>0</v>
      </c>
      <c r="H1255" s="196"/>
      <c r="I1255" s="196"/>
      <c r="J1255" s="196"/>
      <c r="K1255" s="196"/>
      <c r="L1255" s="196"/>
      <c r="M1255" s="196"/>
      <c r="N1255" s="196"/>
      <c r="O1255" s="196"/>
      <c r="P1255" s="196"/>
      <c r="Q1255" s="196"/>
      <c r="R1255" s="196"/>
      <c r="S1255" s="196"/>
      <c r="T1255" s="196"/>
      <c r="U1255" s="196"/>
      <c r="V1255" s="66"/>
      <c r="W1255" s="66"/>
    </row>
    <row r="1256" spans="1:23" s="47" customFormat="1" ht="15" customHeight="1">
      <c r="A1256" s="48">
        <v>101</v>
      </c>
      <c r="B1256" s="209" t="s">
        <v>1363</v>
      </c>
      <c r="C1256" s="49">
        <v>10000</v>
      </c>
      <c r="D1256" s="267" t="s">
        <v>1275</v>
      </c>
      <c r="E1256" s="184">
        <v>0.08</v>
      </c>
      <c r="F1256" s="34">
        <f>C1256-G1256</f>
        <v>9200</v>
      </c>
      <c r="G1256" s="33">
        <f t="shared" si="370"/>
        <v>800</v>
      </c>
      <c r="H1256" s="20">
        <v>800</v>
      </c>
      <c r="I1256" s="20"/>
      <c r="J1256" s="20"/>
      <c r="K1256" s="20"/>
      <c r="L1256" s="20"/>
      <c r="M1256" s="20"/>
      <c r="N1256" s="20"/>
      <c r="O1256" s="20"/>
      <c r="P1256" s="20"/>
      <c r="Q1256" s="20"/>
      <c r="R1256" s="20"/>
      <c r="S1256" s="20"/>
      <c r="T1256" s="20"/>
      <c r="U1256" s="69" t="s">
        <v>42</v>
      </c>
      <c r="V1256" s="66">
        <f t="shared" ref="V1256:V1264" si="376">G1256*E1256</f>
        <v>64</v>
      </c>
      <c r="W1256" s="66">
        <f t="shared" ref="W1256:W1264" si="377">C1256*E1256</f>
        <v>800</v>
      </c>
    </row>
    <row r="1257" spans="1:23" s="47" customFormat="1" ht="14.25" customHeight="1">
      <c r="A1257" s="211" t="s">
        <v>1411</v>
      </c>
      <c r="B1257" s="211"/>
      <c r="C1257" s="211"/>
      <c r="D1257" s="211"/>
      <c r="E1257" s="274">
        <f>SUM(W1258:W1260)</f>
        <v>10550.98</v>
      </c>
      <c r="F1257" s="196"/>
      <c r="G1257" s="311"/>
      <c r="H1257" s="196"/>
      <c r="I1257" s="196"/>
      <c r="J1257" s="196"/>
      <c r="K1257" s="196"/>
      <c r="L1257" s="196"/>
      <c r="M1257" s="196"/>
      <c r="N1257" s="196"/>
      <c r="O1257" s="196"/>
      <c r="P1257" s="196"/>
      <c r="Q1257" s="196"/>
      <c r="R1257" s="196"/>
      <c r="S1257" s="196"/>
      <c r="T1257" s="196"/>
      <c r="U1257" s="196"/>
      <c r="V1257" s="66"/>
      <c r="W1257" s="66"/>
    </row>
    <row r="1258" spans="1:23" s="47" customFormat="1" ht="15" customHeight="1">
      <c r="A1258" s="48">
        <v>55</v>
      </c>
      <c r="B1258" s="209" t="s">
        <v>1359</v>
      </c>
      <c r="C1258" s="49">
        <v>5</v>
      </c>
      <c r="D1258" s="267" t="s">
        <v>1245</v>
      </c>
      <c r="E1258" s="184">
        <v>150</v>
      </c>
      <c r="F1258" s="34">
        <f>C1258-G1258</f>
        <v>4</v>
      </c>
      <c r="G1258" s="33">
        <f t="shared" si="370"/>
        <v>1</v>
      </c>
      <c r="H1258" s="20">
        <v>1</v>
      </c>
      <c r="I1258" s="20"/>
      <c r="J1258" s="20"/>
      <c r="K1258" s="20"/>
      <c r="L1258" s="20"/>
      <c r="M1258" s="20"/>
      <c r="N1258" s="20"/>
      <c r="O1258" s="20"/>
      <c r="P1258" s="20"/>
      <c r="Q1258" s="20"/>
      <c r="R1258" s="20"/>
      <c r="S1258" s="20"/>
      <c r="T1258" s="20"/>
      <c r="U1258" s="69" t="s">
        <v>1103</v>
      </c>
      <c r="V1258" s="66">
        <f t="shared" si="376"/>
        <v>150</v>
      </c>
      <c r="W1258" s="66">
        <f t="shared" si="377"/>
        <v>750</v>
      </c>
    </row>
    <row r="1259" spans="1:23" s="47" customFormat="1" ht="15" customHeight="1">
      <c r="A1259" s="48">
        <v>136</v>
      </c>
      <c r="B1259" s="209" t="s">
        <v>1360</v>
      </c>
      <c r="C1259" s="49">
        <v>2</v>
      </c>
      <c r="D1259" s="267" t="s">
        <v>1165</v>
      </c>
      <c r="E1259" s="184">
        <v>402.99</v>
      </c>
      <c r="F1259" s="34">
        <f t="shared" ref="F1259:F1260" si="378">C1259-G1259</f>
        <v>1</v>
      </c>
      <c r="G1259" s="33">
        <f t="shared" si="370"/>
        <v>1</v>
      </c>
      <c r="H1259" s="20">
        <v>1</v>
      </c>
      <c r="I1259" s="20"/>
      <c r="J1259" s="20"/>
      <c r="K1259" s="20"/>
      <c r="L1259" s="20"/>
      <c r="M1259" s="20"/>
      <c r="N1259" s="20"/>
      <c r="O1259" s="20"/>
      <c r="P1259" s="20"/>
      <c r="Q1259" s="20"/>
      <c r="R1259" s="20"/>
      <c r="S1259" s="20"/>
      <c r="T1259" s="20"/>
      <c r="U1259" s="69" t="s">
        <v>1152</v>
      </c>
      <c r="V1259" s="66">
        <f t="shared" si="376"/>
        <v>402.99</v>
      </c>
      <c r="W1259" s="66">
        <f t="shared" si="377"/>
        <v>805.98</v>
      </c>
    </row>
    <row r="1260" spans="1:23" s="47" customFormat="1" ht="15" customHeight="1">
      <c r="A1260" s="48">
        <v>222</v>
      </c>
      <c r="B1260" s="209" t="s">
        <v>1360</v>
      </c>
      <c r="C1260" s="49">
        <v>500</v>
      </c>
      <c r="D1260" s="267" t="s">
        <v>1182</v>
      </c>
      <c r="E1260" s="184">
        <v>17.989999999999998</v>
      </c>
      <c r="F1260" s="34">
        <f t="shared" si="378"/>
        <v>500</v>
      </c>
      <c r="G1260" s="33">
        <f t="shared" si="370"/>
        <v>0</v>
      </c>
      <c r="H1260" s="20"/>
      <c r="I1260" s="20"/>
      <c r="J1260" s="20"/>
      <c r="K1260" s="20"/>
      <c r="L1260" s="20"/>
      <c r="M1260" s="20"/>
      <c r="N1260" s="20"/>
      <c r="O1260" s="20"/>
      <c r="P1260" s="20"/>
      <c r="Q1260" s="20"/>
      <c r="R1260" s="20"/>
      <c r="S1260" s="20"/>
      <c r="T1260" s="20"/>
      <c r="U1260" s="69" t="s">
        <v>1181</v>
      </c>
      <c r="V1260" s="66">
        <f t="shared" si="376"/>
        <v>0</v>
      </c>
      <c r="W1260" s="66">
        <f t="shared" si="377"/>
        <v>8995</v>
      </c>
    </row>
    <row r="1261" spans="1:23" s="47" customFormat="1" ht="14.25" customHeight="1">
      <c r="A1261" s="211" t="s">
        <v>410</v>
      </c>
      <c r="B1261" s="211"/>
      <c r="C1261" s="211"/>
      <c r="D1261" s="211"/>
      <c r="E1261" s="274">
        <f>SUM(W1262:W1264)</f>
        <v>2605.86</v>
      </c>
      <c r="F1261" s="196"/>
      <c r="G1261" s="311"/>
      <c r="H1261" s="196"/>
      <c r="I1261" s="196"/>
      <c r="J1261" s="196"/>
      <c r="K1261" s="196"/>
      <c r="L1261" s="196"/>
      <c r="M1261" s="196"/>
      <c r="N1261" s="196"/>
      <c r="O1261" s="196"/>
      <c r="P1261" s="196"/>
      <c r="Q1261" s="196"/>
      <c r="R1261" s="196"/>
      <c r="S1261" s="196"/>
      <c r="T1261" s="196"/>
      <c r="U1261" s="196"/>
      <c r="V1261" s="66"/>
      <c r="W1261" s="66"/>
    </row>
    <row r="1262" spans="1:23" s="47" customFormat="1" ht="15" customHeight="1">
      <c r="A1262" s="48">
        <v>116</v>
      </c>
      <c r="B1262" s="209">
        <v>324</v>
      </c>
      <c r="C1262" s="49">
        <v>200</v>
      </c>
      <c r="D1262" s="267" t="s">
        <v>1279</v>
      </c>
      <c r="E1262" s="184">
        <v>1.83</v>
      </c>
      <c r="F1262" s="34">
        <f>C1262-G1262</f>
        <v>200</v>
      </c>
      <c r="G1262" s="33">
        <f t="shared" si="370"/>
        <v>0</v>
      </c>
      <c r="H1262" s="20"/>
      <c r="I1262" s="20"/>
      <c r="J1262" s="20"/>
      <c r="K1262" s="20"/>
      <c r="L1262" s="20"/>
      <c r="M1262" s="20"/>
      <c r="N1262" s="20"/>
      <c r="O1262" s="20"/>
      <c r="P1262" s="20"/>
      <c r="Q1262" s="20"/>
      <c r="R1262" s="20"/>
      <c r="S1262" s="20"/>
      <c r="T1262" s="20"/>
      <c r="U1262" s="69" t="s">
        <v>42</v>
      </c>
      <c r="V1262" s="66">
        <f t="shared" si="376"/>
        <v>0</v>
      </c>
      <c r="W1262" s="66">
        <f t="shared" si="377"/>
        <v>366</v>
      </c>
    </row>
    <row r="1263" spans="1:23" s="47" customFormat="1" ht="15" customHeight="1">
      <c r="A1263" s="48">
        <v>137</v>
      </c>
      <c r="B1263" s="209">
        <v>406</v>
      </c>
      <c r="C1263" s="49">
        <v>12</v>
      </c>
      <c r="D1263" s="267" t="s">
        <v>1281</v>
      </c>
      <c r="E1263" s="184">
        <v>151.28</v>
      </c>
      <c r="F1263" s="34">
        <f t="shared" ref="F1263:F1264" si="379">C1263-G1263</f>
        <v>0</v>
      </c>
      <c r="G1263" s="33">
        <f t="shared" si="370"/>
        <v>12</v>
      </c>
      <c r="H1263" s="20">
        <v>12</v>
      </c>
      <c r="I1263" s="20"/>
      <c r="J1263" s="20"/>
      <c r="K1263" s="20"/>
      <c r="L1263" s="20"/>
      <c r="M1263" s="20"/>
      <c r="N1263" s="20"/>
      <c r="O1263" s="20"/>
      <c r="P1263" s="20"/>
      <c r="Q1263" s="20"/>
      <c r="R1263" s="20"/>
      <c r="S1263" s="20"/>
      <c r="T1263" s="20"/>
      <c r="U1263" s="69" t="s">
        <v>1163</v>
      </c>
      <c r="V1263" s="66">
        <f t="shared" si="376"/>
        <v>1815.3600000000001</v>
      </c>
      <c r="W1263" s="66">
        <f t="shared" si="377"/>
        <v>1815.3600000000001</v>
      </c>
    </row>
    <row r="1264" spans="1:23" s="47" customFormat="1" ht="15" customHeight="1">
      <c r="A1264" s="48">
        <v>239</v>
      </c>
      <c r="B1264" s="209">
        <v>406</v>
      </c>
      <c r="C1264" s="49">
        <v>15</v>
      </c>
      <c r="D1264" s="267" t="s">
        <v>1335</v>
      </c>
      <c r="E1264" s="184">
        <v>28.3</v>
      </c>
      <c r="F1264" s="34">
        <f t="shared" si="379"/>
        <v>0</v>
      </c>
      <c r="G1264" s="33">
        <f t="shared" si="370"/>
        <v>15</v>
      </c>
      <c r="H1264" s="20">
        <v>15</v>
      </c>
      <c r="I1264" s="20"/>
      <c r="J1264" s="20"/>
      <c r="K1264" s="20"/>
      <c r="L1264" s="20"/>
      <c r="M1264" s="20"/>
      <c r="N1264" s="20"/>
      <c r="O1264" s="20"/>
      <c r="P1264" s="20"/>
      <c r="Q1264" s="20"/>
      <c r="R1264" s="20"/>
      <c r="S1264" s="20"/>
      <c r="T1264" s="20"/>
      <c r="U1264" s="69" t="s">
        <v>1163</v>
      </c>
      <c r="V1264" s="66">
        <f t="shared" si="376"/>
        <v>424.5</v>
      </c>
      <c r="W1264" s="66">
        <f t="shared" si="377"/>
        <v>424.5</v>
      </c>
    </row>
    <row r="1265" spans="1:23" s="46" customFormat="1" ht="15" customHeight="1">
      <c r="A1265" s="346" t="s">
        <v>5</v>
      </c>
      <c r="B1265" s="347"/>
      <c r="C1265" s="347"/>
      <c r="D1265" s="348"/>
      <c r="E1265" s="80">
        <f>SUM(V1033:V1264)</f>
        <v>86959.930899999992</v>
      </c>
      <c r="F1265" s="53"/>
      <c r="G1265" s="53"/>
      <c r="H1265" s="52"/>
      <c r="I1265" s="53"/>
      <c r="J1265" s="53"/>
      <c r="K1265" s="53"/>
      <c r="L1265" s="53"/>
      <c r="M1265" s="53"/>
      <c r="N1265" s="53"/>
      <c r="O1265" s="53"/>
      <c r="P1265" s="53"/>
      <c r="Q1265" s="53"/>
      <c r="R1265" s="53"/>
      <c r="S1265" s="53"/>
      <c r="T1265" s="53"/>
      <c r="U1265" s="81"/>
      <c r="V1265" s="67"/>
      <c r="W1265" s="67"/>
    </row>
    <row r="1266" spans="1:23" s="46" customFormat="1" ht="15" customHeight="1">
      <c r="A1266" s="346" t="s">
        <v>6</v>
      </c>
      <c r="B1266" s="347"/>
      <c r="C1266" s="347"/>
      <c r="D1266" s="348"/>
      <c r="E1266" s="202">
        <f>E1267-E1265</f>
        <v>43283.36900000005</v>
      </c>
      <c r="F1266" s="53"/>
      <c r="G1266" s="53"/>
      <c r="H1266" s="52"/>
      <c r="I1266" s="53"/>
      <c r="J1266" s="53"/>
      <c r="K1266" s="53"/>
      <c r="L1266" s="53"/>
      <c r="M1266" s="53"/>
      <c r="N1266" s="53"/>
      <c r="O1266" s="53"/>
      <c r="P1266" s="53"/>
      <c r="Q1266" s="53"/>
      <c r="R1266" s="53"/>
      <c r="S1266" s="53"/>
      <c r="T1266" s="53"/>
      <c r="U1266" s="53"/>
      <c r="V1266" s="67"/>
      <c r="W1266" s="67"/>
    </row>
    <row r="1267" spans="1:23" s="46" customFormat="1" ht="15" customHeight="1">
      <c r="A1267" s="346" t="s">
        <v>7</v>
      </c>
      <c r="B1267" s="347"/>
      <c r="C1267" s="347"/>
      <c r="D1267" s="348"/>
      <c r="E1267" s="80">
        <f>SUM(W1033:W1264)</f>
        <v>130243.29990000004</v>
      </c>
      <c r="F1267" s="53"/>
      <c r="G1267" s="53"/>
      <c r="H1267" s="52"/>
      <c r="I1267" s="53"/>
      <c r="J1267" s="53"/>
      <c r="K1267" s="53"/>
      <c r="L1267" s="53"/>
      <c r="M1267" s="53"/>
      <c r="N1267" s="53"/>
      <c r="O1267" s="53"/>
      <c r="P1267" s="53"/>
      <c r="Q1267" s="53"/>
      <c r="R1267" s="53"/>
      <c r="S1267" s="53"/>
      <c r="T1267" s="53"/>
      <c r="U1267" s="53"/>
      <c r="V1267" s="67"/>
      <c r="W1267" s="67"/>
    </row>
    <row r="1268" spans="1:23" s="46" customFormat="1" ht="15" customHeight="1">
      <c r="A1268" s="244"/>
      <c r="B1268" s="244"/>
      <c r="C1268" s="244"/>
      <c r="D1268" s="244"/>
      <c r="E1268" s="245"/>
      <c r="F1268" s="246"/>
      <c r="G1268" s="246"/>
      <c r="H1268" s="41"/>
      <c r="I1268" s="246"/>
      <c r="J1268" s="246"/>
      <c r="K1268" s="246"/>
      <c r="L1268" s="246"/>
      <c r="M1268" s="246"/>
      <c r="N1268" s="246"/>
      <c r="O1268" s="246"/>
      <c r="P1268" s="246"/>
      <c r="Q1268" s="246"/>
      <c r="R1268" s="246"/>
      <c r="S1268" s="246"/>
      <c r="T1268" s="246"/>
      <c r="U1268" s="246"/>
      <c r="V1268" s="247"/>
      <c r="W1268" s="247"/>
    </row>
    <row r="1269" spans="1:23" s="47" customFormat="1" ht="15" customHeight="1">
      <c r="A1269" s="7"/>
      <c r="B1269" s="24"/>
      <c r="C1269" s="21"/>
      <c r="D1269" s="54"/>
      <c r="E1269" s="35"/>
      <c r="F1269" s="21"/>
      <c r="G1269" s="21"/>
      <c r="H1269" s="21"/>
      <c r="I1269" s="21"/>
      <c r="J1269" s="21"/>
      <c r="K1269" s="21"/>
      <c r="L1269" s="21"/>
      <c r="M1269" s="21"/>
      <c r="N1269" s="21"/>
      <c r="O1269" s="21"/>
      <c r="P1269" s="21"/>
      <c r="Q1269" s="21"/>
      <c r="R1269" s="21"/>
      <c r="S1269" s="21"/>
      <c r="T1269" s="21"/>
      <c r="U1269" s="41"/>
      <c r="V1269" s="55"/>
      <c r="W1269" s="55"/>
    </row>
    <row r="1270" spans="1:23" s="47" customFormat="1" ht="15" customHeight="1">
      <c r="A1270" s="344" t="s">
        <v>1</v>
      </c>
      <c r="B1270" s="344"/>
      <c r="C1270" s="344"/>
      <c r="D1270" s="68" t="s">
        <v>1098</v>
      </c>
      <c r="E1270" s="61" t="s">
        <v>2</v>
      </c>
      <c r="F1270" s="78" t="s">
        <v>1915</v>
      </c>
      <c r="G1270" s="79"/>
      <c r="H1270" s="79"/>
      <c r="I1270" s="79"/>
      <c r="J1270" s="79"/>
      <c r="K1270" s="79"/>
      <c r="L1270" s="79"/>
      <c r="M1270" s="79"/>
      <c r="N1270" s="79"/>
      <c r="O1270" s="79"/>
      <c r="P1270" s="79"/>
      <c r="Q1270" s="79"/>
      <c r="R1270" s="79"/>
      <c r="S1270" s="79"/>
      <c r="T1270" s="79"/>
      <c r="U1270" s="79"/>
      <c r="V1270" s="66"/>
      <c r="W1270" s="60"/>
    </row>
    <row r="1271" spans="1:23" s="47" customFormat="1" ht="15" customHeight="1">
      <c r="A1271" s="345" t="s">
        <v>4</v>
      </c>
      <c r="B1271" s="345"/>
      <c r="C1271" s="345"/>
      <c r="D1271" s="256">
        <v>43353</v>
      </c>
      <c r="E1271" s="65" t="s">
        <v>3</v>
      </c>
      <c r="F1271" s="78" t="s">
        <v>1063</v>
      </c>
      <c r="G1271" s="79"/>
      <c r="H1271" s="79"/>
      <c r="I1271" s="79"/>
      <c r="J1271" s="79"/>
      <c r="K1271" s="79"/>
      <c r="L1271" s="79"/>
      <c r="M1271" s="79"/>
      <c r="N1271" s="79"/>
      <c r="O1271" s="79"/>
      <c r="P1271" s="79"/>
      <c r="Q1271" s="79"/>
      <c r="R1271" s="79"/>
      <c r="S1271" s="79"/>
      <c r="T1271" s="79"/>
      <c r="U1271" s="79"/>
      <c r="V1271" s="66"/>
      <c r="W1271" s="60"/>
    </row>
    <row r="1272" spans="1:23" s="47" customFormat="1" ht="14.25" customHeight="1">
      <c r="A1272" s="103" t="s">
        <v>1064</v>
      </c>
      <c r="B1272" s="211"/>
      <c r="C1272" s="211"/>
      <c r="D1272" s="211"/>
      <c r="E1272" s="250">
        <f>SUM(W1273:W1282)</f>
        <v>8220.7999999999993</v>
      </c>
      <c r="F1272" s="110"/>
      <c r="G1272" s="110"/>
      <c r="H1272" s="110"/>
      <c r="I1272" s="110"/>
      <c r="J1272" s="110"/>
      <c r="K1272" s="110"/>
      <c r="L1272" s="110"/>
      <c r="M1272" s="110"/>
      <c r="N1272" s="110"/>
      <c r="O1272" s="110"/>
      <c r="P1272" s="110"/>
      <c r="Q1272" s="110"/>
      <c r="R1272" s="110"/>
      <c r="S1272" s="110"/>
      <c r="T1272" s="110"/>
      <c r="U1272" s="110"/>
      <c r="V1272" s="110"/>
      <c r="W1272" s="77"/>
    </row>
    <row r="1273" spans="1:23" s="47" customFormat="1" ht="15" customHeight="1">
      <c r="A1273" s="139">
        <v>10</v>
      </c>
      <c r="B1273" s="251" t="s">
        <v>1915</v>
      </c>
      <c r="C1273" s="139">
        <v>40</v>
      </c>
      <c r="D1273" s="145" t="s">
        <v>1065</v>
      </c>
      <c r="E1273" s="184">
        <v>14.41</v>
      </c>
      <c r="F1273" s="34">
        <f>C1273-G1273</f>
        <v>0</v>
      </c>
      <c r="G1273" s="33">
        <f t="shared" ref="G1273:G1296" si="380">SUM( H1273:T1273)</f>
        <v>40</v>
      </c>
      <c r="H1273" s="20">
        <v>40</v>
      </c>
      <c r="I1273" s="20"/>
      <c r="J1273" s="20"/>
      <c r="K1273" s="20"/>
      <c r="L1273" s="20"/>
      <c r="M1273" s="20"/>
      <c r="N1273" s="20"/>
      <c r="O1273" s="20"/>
      <c r="P1273" s="20"/>
      <c r="Q1273" s="20"/>
      <c r="R1273" s="20"/>
      <c r="S1273" s="20"/>
      <c r="T1273" s="260"/>
      <c r="U1273" s="163" t="s">
        <v>1093</v>
      </c>
      <c r="V1273" s="258">
        <f>G1273*E1273</f>
        <v>576.4</v>
      </c>
      <c r="W1273" s="66">
        <f>C1273*E1273</f>
        <v>576.4</v>
      </c>
    </row>
    <row r="1274" spans="1:23" s="47" customFormat="1" ht="15" customHeight="1">
      <c r="A1274" s="139">
        <v>11</v>
      </c>
      <c r="B1274" s="251" t="s">
        <v>1915</v>
      </c>
      <c r="C1274" s="139">
        <v>40</v>
      </c>
      <c r="D1274" s="145" t="s">
        <v>1066</v>
      </c>
      <c r="E1274" s="184">
        <v>17</v>
      </c>
      <c r="F1274" s="34">
        <f t="shared" ref="F1274:F1282" si="381">C1274-G1274</f>
        <v>0</v>
      </c>
      <c r="G1274" s="33">
        <f t="shared" si="380"/>
        <v>40</v>
      </c>
      <c r="H1274" s="20">
        <v>40</v>
      </c>
      <c r="I1274" s="20"/>
      <c r="J1274" s="20"/>
      <c r="K1274" s="20"/>
      <c r="L1274" s="20"/>
      <c r="M1274" s="20"/>
      <c r="N1274" s="20"/>
      <c r="O1274" s="20"/>
      <c r="P1274" s="20"/>
      <c r="Q1274" s="20"/>
      <c r="R1274" s="20"/>
      <c r="S1274" s="20"/>
      <c r="T1274" s="260"/>
      <c r="U1274" s="163" t="s">
        <v>1093</v>
      </c>
      <c r="V1274" s="258">
        <f t="shared" ref="V1274:V1282" si="382">G1274*E1274</f>
        <v>680</v>
      </c>
      <c r="W1274" s="66">
        <f t="shared" ref="W1274:W1284" si="383">C1274*E1274</f>
        <v>680</v>
      </c>
    </row>
    <row r="1275" spans="1:23" s="47" customFormat="1" ht="15" customHeight="1">
      <c r="A1275" s="139">
        <v>12</v>
      </c>
      <c r="B1275" s="251" t="s">
        <v>1915</v>
      </c>
      <c r="C1275" s="139">
        <v>40</v>
      </c>
      <c r="D1275" s="145" t="s">
        <v>1067</v>
      </c>
      <c r="E1275" s="184">
        <v>24.37</v>
      </c>
      <c r="F1275" s="34">
        <f t="shared" si="381"/>
        <v>0</v>
      </c>
      <c r="G1275" s="33">
        <f t="shared" si="380"/>
        <v>40</v>
      </c>
      <c r="H1275" s="20">
        <v>40</v>
      </c>
      <c r="I1275" s="20"/>
      <c r="J1275" s="20"/>
      <c r="K1275" s="20"/>
      <c r="L1275" s="20"/>
      <c r="M1275" s="20"/>
      <c r="N1275" s="20"/>
      <c r="O1275" s="20"/>
      <c r="P1275" s="20"/>
      <c r="Q1275" s="20"/>
      <c r="R1275" s="20"/>
      <c r="S1275" s="20"/>
      <c r="T1275" s="260"/>
      <c r="U1275" s="163" t="s">
        <v>1093</v>
      </c>
      <c r="V1275" s="258">
        <f t="shared" si="382"/>
        <v>974.80000000000007</v>
      </c>
      <c r="W1275" s="66">
        <f t="shared" si="383"/>
        <v>974.80000000000007</v>
      </c>
    </row>
    <row r="1276" spans="1:23" s="47" customFormat="1" ht="15" customHeight="1">
      <c r="A1276" s="139">
        <v>15</v>
      </c>
      <c r="B1276" s="251" t="s">
        <v>1915</v>
      </c>
      <c r="C1276" s="139">
        <v>40</v>
      </c>
      <c r="D1276" s="145" t="s">
        <v>1068</v>
      </c>
      <c r="E1276" s="184">
        <v>6.55</v>
      </c>
      <c r="F1276" s="34">
        <f t="shared" si="381"/>
        <v>0</v>
      </c>
      <c r="G1276" s="33">
        <f t="shared" si="380"/>
        <v>40</v>
      </c>
      <c r="H1276" s="20">
        <v>40</v>
      </c>
      <c r="I1276" s="20"/>
      <c r="J1276" s="20"/>
      <c r="K1276" s="20"/>
      <c r="L1276" s="20"/>
      <c r="M1276" s="20"/>
      <c r="N1276" s="20"/>
      <c r="O1276" s="20"/>
      <c r="P1276" s="20"/>
      <c r="Q1276" s="20"/>
      <c r="R1276" s="20"/>
      <c r="S1276" s="20"/>
      <c r="T1276" s="260"/>
      <c r="U1276" s="163" t="s">
        <v>1093</v>
      </c>
      <c r="V1276" s="258">
        <f t="shared" si="382"/>
        <v>262</v>
      </c>
      <c r="W1276" s="66">
        <f t="shared" si="383"/>
        <v>262</v>
      </c>
    </row>
    <row r="1277" spans="1:23" s="47" customFormat="1" ht="15" customHeight="1">
      <c r="A1277" s="139">
        <v>16</v>
      </c>
      <c r="B1277" s="251" t="s">
        <v>1915</v>
      </c>
      <c r="C1277" s="139">
        <v>40</v>
      </c>
      <c r="D1277" s="145" t="s">
        <v>1069</v>
      </c>
      <c r="E1277" s="184">
        <v>8.14</v>
      </c>
      <c r="F1277" s="34">
        <f t="shared" si="381"/>
        <v>0</v>
      </c>
      <c r="G1277" s="33">
        <f t="shared" si="380"/>
        <v>40</v>
      </c>
      <c r="H1277" s="20">
        <v>40</v>
      </c>
      <c r="I1277" s="20"/>
      <c r="J1277" s="20"/>
      <c r="K1277" s="20"/>
      <c r="L1277" s="20"/>
      <c r="M1277" s="20"/>
      <c r="N1277" s="20"/>
      <c r="O1277" s="20"/>
      <c r="P1277" s="20"/>
      <c r="Q1277" s="20"/>
      <c r="R1277" s="20"/>
      <c r="S1277" s="20"/>
      <c r="T1277" s="260"/>
      <c r="U1277" s="163" t="s">
        <v>1093</v>
      </c>
      <c r="V1277" s="258">
        <f t="shared" si="382"/>
        <v>325.60000000000002</v>
      </c>
      <c r="W1277" s="66">
        <f t="shared" si="383"/>
        <v>325.60000000000002</v>
      </c>
    </row>
    <row r="1278" spans="1:23" s="47" customFormat="1" ht="15" customHeight="1">
      <c r="A1278" s="139">
        <v>18</v>
      </c>
      <c r="B1278" s="251" t="s">
        <v>1915</v>
      </c>
      <c r="C1278" s="139">
        <v>40</v>
      </c>
      <c r="D1278" s="145" t="s">
        <v>1070</v>
      </c>
      <c r="E1278" s="184">
        <v>9.7899999999999991</v>
      </c>
      <c r="F1278" s="34">
        <f t="shared" si="381"/>
        <v>0</v>
      </c>
      <c r="G1278" s="33">
        <f t="shared" si="380"/>
        <v>40</v>
      </c>
      <c r="H1278" s="20">
        <v>40</v>
      </c>
      <c r="I1278" s="20"/>
      <c r="J1278" s="20"/>
      <c r="K1278" s="20"/>
      <c r="L1278" s="20"/>
      <c r="M1278" s="20"/>
      <c r="N1278" s="20"/>
      <c r="O1278" s="20"/>
      <c r="P1278" s="20"/>
      <c r="Q1278" s="20"/>
      <c r="R1278" s="20"/>
      <c r="S1278" s="20"/>
      <c r="T1278" s="260"/>
      <c r="U1278" s="163" t="s">
        <v>1093</v>
      </c>
      <c r="V1278" s="258">
        <f t="shared" si="382"/>
        <v>391.59999999999997</v>
      </c>
      <c r="W1278" s="66">
        <f t="shared" si="383"/>
        <v>391.59999999999997</v>
      </c>
    </row>
    <row r="1279" spans="1:23" s="47" customFormat="1" ht="15" customHeight="1">
      <c r="A1279" s="139">
        <v>19</v>
      </c>
      <c r="B1279" s="251" t="s">
        <v>1915</v>
      </c>
      <c r="C1279" s="139">
        <v>40</v>
      </c>
      <c r="D1279" s="145" t="s">
        <v>1071</v>
      </c>
      <c r="E1279" s="184">
        <v>25.2</v>
      </c>
      <c r="F1279" s="34">
        <f t="shared" si="381"/>
        <v>0</v>
      </c>
      <c r="G1279" s="33">
        <f t="shared" si="380"/>
        <v>40</v>
      </c>
      <c r="H1279" s="20">
        <v>40</v>
      </c>
      <c r="I1279" s="20"/>
      <c r="J1279" s="20"/>
      <c r="K1279" s="20"/>
      <c r="L1279" s="20"/>
      <c r="M1279" s="20"/>
      <c r="N1279" s="20"/>
      <c r="O1279" s="20"/>
      <c r="P1279" s="20"/>
      <c r="Q1279" s="20"/>
      <c r="R1279" s="20"/>
      <c r="S1279" s="20"/>
      <c r="T1279" s="260"/>
      <c r="U1279" s="163" t="s">
        <v>1093</v>
      </c>
      <c r="V1279" s="258">
        <f t="shared" si="382"/>
        <v>1008</v>
      </c>
      <c r="W1279" s="66">
        <f t="shared" si="383"/>
        <v>1008</v>
      </c>
    </row>
    <row r="1280" spans="1:23" s="47" customFormat="1" ht="15" customHeight="1">
      <c r="A1280" s="139">
        <v>20</v>
      </c>
      <c r="B1280" s="251" t="s">
        <v>1915</v>
      </c>
      <c r="C1280" s="139">
        <v>40</v>
      </c>
      <c r="D1280" s="145" t="s">
        <v>1072</v>
      </c>
      <c r="E1280" s="184">
        <v>18.97</v>
      </c>
      <c r="F1280" s="34">
        <f t="shared" si="381"/>
        <v>0</v>
      </c>
      <c r="G1280" s="33">
        <f t="shared" si="380"/>
        <v>40</v>
      </c>
      <c r="H1280" s="20">
        <v>40</v>
      </c>
      <c r="I1280" s="20"/>
      <c r="J1280" s="20"/>
      <c r="K1280" s="20"/>
      <c r="L1280" s="20"/>
      <c r="M1280" s="20"/>
      <c r="N1280" s="20"/>
      <c r="O1280" s="20"/>
      <c r="P1280" s="20"/>
      <c r="Q1280" s="20"/>
      <c r="R1280" s="20"/>
      <c r="S1280" s="20"/>
      <c r="T1280" s="260"/>
      <c r="U1280" s="163" t="s">
        <v>1093</v>
      </c>
      <c r="V1280" s="258">
        <f t="shared" si="382"/>
        <v>758.8</v>
      </c>
      <c r="W1280" s="66">
        <f t="shared" si="383"/>
        <v>758.8</v>
      </c>
    </row>
    <row r="1281" spans="1:23" s="47" customFormat="1" ht="15" customHeight="1">
      <c r="A1281" s="139">
        <v>21</v>
      </c>
      <c r="B1281" s="251" t="s">
        <v>1915</v>
      </c>
      <c r="C1281" s="139">
        <v>40</v>
      </c>
      <c r="D1281" s="145" t="s">
        <v>1073</v>
      </c>
      <c r="E1281" s="184">
        <v>31.34</v>
      </c>
      <c r="F1281" s="34">
        <f t="shared" si="381"/>
        <v>0</v>
      </c>
      <c r="G1281" s="33">
        <f t="shared" si="380"/>
        <v>40</v>
      </c>
      <c r="H1281" s="20">
        <v>40</v>
      </c>
      <c r="I1281" s="20"/>
      <c r="J1281" s="20"/>
      <c r="K1281" s="20"/>
      <c r="L1281" s="20"/>
      <c r="M1281" s="20"/>
      <c r="N1281" s="20"/>
      <c r="O1281" s="20"/>
      <c r="P1281" s="20"/>
      <c r="Q1281" s="20"/>
      <c r="R1281" s="20"/>
      <c r="S1281" s="20"/>
      <c r="T1281" s="260"/>
      <c r="U1281" s="163" t="s">
        <v>1093</v>
      </c>
      <c r="V1281" s="258">
        <f t="shared" si="382"/>
        <v>1253.5999999999999</v>
      </c>
      <c r="W1281" s="66">
        <f t="shared" si="383"/>
        <v>1253.5999999999999</v>
      </c>
    </row>
    <row r="1282" spans="1:23" s="47" customFormat="1" ht="15" customHeight="1">
      <c r="A1282" s="139">
        <v>32</v>
      </c>
      <c r="B1282" s="251" t="s">
        <v>1915</v>
      </c>
      <c r="C1282" s="139">
        <v>100</v>
      </c>
      <c r="D1282" s="145" t="s">
        <v>1074</v>
      </c>
      <c r="E1282" s="184">
        <v>19.899999999999999</v>
      </c>
      <c r="F1282" s="34">
        <f t="shared" si="381"/>
        <v>0</v>
      </c>
      <c r="G1282" s="33">
        <f t="shared" si="380"/>
        <v>100</v>
      </c>
      <c r="H1282" s="20">
        <v>100</v>
      </c>
      <c r="I1282" s="20"/>
      <c r="J1282" s="20"/>
      <c r="K1282" s="20"/>
      <c r="L1282" s="20"/>
      <c r="M1282" s="20"/>
      <c r="N1282" s="20"/>
      <c r="O1282" s="20"/>
      <c r="P1282" s="20"/>
      <c r="Q1282" s="20"/>
      <c r="R1282" s="20"/>
      <c r="S1282" s="20"/>
      <c r="T1282" s="260"/>
      <c r="U1282" s="163" t="s">
        <v>1093</v>
      </c>
      <c r="V1282" s="258">
        <f t="shared" si="382"/>
        <v>1989.9999999999998</v>
      </c>
      <c r="W1282" s="66">
        <f t="shared" si="383"/>
        <v>1989.9999999999998</v>
      </c>
    </row>
    <row r="1283" spans="1:23" s="47" customFormat="1" ht="14.25" customHeight="1">
      <c r="A1283" s="259" t="s">
        <v>1094</v>
      </c>
      <c r="B1283" s="254"/>
      <c r="C1283" s="254"/>
      <c r="D1283" s="254"/>
      <c r="E1283" s="250">
        <f>SUM(W1284:W1284)</f>
        <v>664</v>
      </c>
      <c r="F1283" s="110"/>
      <c r="G1283" s="110"/>
      <c r="H1283" s="110"/>
      <c r="I1283" s="110"/>
      <c r="J1283" s="110"/>
      <c r="K1283" s="110"/>
      <c r="L1283" s="110"/>
      <c r="M1283" s="110"/>
      <c r="N1283" s="110"/>
      <c r="O1283" s="110"/>
      <c r="P1283" s="110"/>
      <c r="Q1283" s="110"/>
      <c r="R1283" s="110"/>
      <c r="S1283" s="110"/>
      <c r="T1283" s="110"/>
      <c r="U1283" s="261"/>
      <c r="V1283" s="110"/>
      <c r="W1283" s="66"/>
    </row>
    <row r="1284" spans="1:23" s="47" customFormat="1" ht="15" customHeight="1">
      <c r="A1284" s="139">
        <v>29</v>
      </c>
      <c r="B1284" s="251" t="s">
        <v>1915</v>
      </c>
      <c r="C1284" s="139">
        <v>80</v>
      </c>
      <c r="D1284" s="145" t="s">
        <v>1090</v>
      </c>
      <c r="E1284" s="184">
        <v>8.3000000000000007</v>
      </c>
      <c r="F1284" s="34">
        <f>C1284-G1284</f>
        <v>0</v>
      </c>
      <c r="G1284" s="33">
        <f t="shared" si="380"/>
        <v>80</v>
      </c>
      <c r="H1284" s="20">
        <v>80</v>
      </c>
      <c r="I1284" s="20"/>
      <c r="J1284" s="20"/>
      <c r="K1284" s="20"/>
      <c r="L1284" s="20"/>
      <c r="M1284" s="20"/>
      <c r="N1284" s="20"/>
      <c r="O1284" s="20"/>
      <c r="P1284" s="20"/>
      <c r="Q1284" s="20"/>
      <c r="R1284" s="20"/>
      <c r="S1284" s="20"/>
      <c r="T1284" s="260"/>
      <c r="U1284" s="139" t="s">
        <v>987</v>
      </c>
      <c r="V1284" s="258">
        <f>E1284*G1284</f>
        <v>664</v>
      </c>
      <c r="W1284" s="66">
        <f t="shared" si="383"/>
        <v>664</v>
      </c>
    </row>
    <row r="1285" spans="1:23" s="47" customFormat="1" ht="14.25" customHeight="1">
      <c r="A1285" s="103" t="s">
        <v>1095</v>
      </c>
      <c r="B1285" s="211"/>
      <c r="C1285" s="211"/>
      <c r="D1285" s="211"/>
      <c r="E1285" s="250">
        <f>SUM(W1286:W1296)</f>
        <v>26310.45</v>
      </c>
      <c r="G1285" s="110"/>
      <c r="H1285" s="110"/>
      <c r="I1285" s="110"/>
      <c r="J1285" s="110"/>
      <c r="K1285" s="110"/>
      <c r="L1285" s="110"/>
      <c r="M1285" s="110"/>
      <c r="N1285" s="110"/>
      <c r="O1285" s="110"/>
      <c r="P1285" s="110"/>
      <c r="Q1285" s="110"/>
      <c r="R1285" s="110"/>
      <c r="S1285" s="110"/>
      <c r="T1285" s="110"/>
      <c r="U1285" s="261"/>
      <c r="V1285" s="110"/>
      <c r="W1285" s="77"/>
    </row>
    <row r="1286" spans="1:23" s="47" customFormat="1" ht="15" customHeight="1">
      <c r="A1286" s="139">
        <v>1</v>
      </c>
      <c r="B1286" s="251" t="s">
        <v>1915</v>
      </c>
      <c r="C1286" s="139">
        <v>50</v>
      </c>
      <c r="D1286" s="145" t="s">
        <v>1075</v>
      </c>
      <c r="E1286" s="23">
        <v>49.4</v>
      </c>
      <c r="F1286" s="34">
        <f>C1286-G1286</f>
        <v>24</v>
      </c>
      <c r="G1286" s="33">
        <f t="shared" si="380"/>
        <v>26</v>
      </c>
      <c r="H1286" s="20">
        <v>26</v>
      </c>
      <c r="I1286" s="20"/>
      <c r="J1286" s="20"/>
      <c r="K1286" s="20"/>
      <c r="L1286" s="20"/>
      <c r="M1286" s="20"/>
      <c r="N1286" s="20"/>
      <c r="O1286" s="20"/>
      <c r="P1286" s="20"/>
      <c r="Q1286" s="20"/>
      <c r="R1286" s="20"/>
      <c r="S1286" s="20"/>
      <c r="T1286" s="260"/>
      <c r="U1286" s="163" t="s">
        <v>1093</v>
      </c>
      <c r="V1286" s="258">
        <f>E1286*G1286</f>
        <v>1284.3999999999999</v>
      </c>
      <c r="W1286" s="66">
        <f>C1286*E1286</f>
        <v>2470</v>
      </c>
    </row>
    <row r="1287" spans="1:23" s="47" customFormat="1" ht="15" customHeight="1">
      <c r="A1287" s="139">
        <v>2</v>
      </c>
      <c r="B1287" s="251" t="s">
        <v>1915</v>
      </c>
      <c r="C1287" s="139">
        <v>50</v>
      </c>
      <c r="D1287" s="145" t="s">
        <v>1076</v>
      </c>
      <c r="E1287" s="23">
        <v>56.45</v>
      </c>
      <c r="F1287" s="34">
        <f t="shared" ref="F1287:F1304" si="384">C1287-G1287</f>
        <v>24</v>
      </c>
      <c r="G1287" s="33">
        <f t="shared" si="380"/>
        <v>26</v>
      </c>
      <c r="H1287" s="20">
        <v>26</v>
      </c>
      <c r="I1287" s="20"/>
      <c r="J1287" s="20"/>
      <c r="K1287" s="20"/>
      <c r="L1287" s="20"/>
      <c r="M1287" s="20"/>
      <c r="N1287" s="20"/>
      <c r="O1287" s="20"/>
      <c r="P1287" s="20"/>
      <c r="Q1287" s="20"/>
      <c r="R1287" s="20"/>
      <c r="S1287" s="20"/>
      <c r="T1287" s="260"/>
      <c r="U1287" s="163" t="s">
        <v>1093</v>
      </c>
      <c r="V1287" s="258">
        <f t="shared" ref="V1287:V1304" si="385">E1287*G1287</f>
        <v>1467.7</v>
      </c>
      <c r="W1287" s="66">
        <f t="shared" ref="W1287:W1304" si="386">C1287*E1287</f>
        <v>2822.5</v>
      </c>
    </row>
    <row r="1288" spans="1:23" s="47" customFormat="1" ht="15" customHeight="1">
      <c r="A1288" s="139">
        <v>3</v>
      </c>
      <c r="B1288" s="251" t="s">
        <v>1915</v>
      </c>
      <c r="C1288" s="139">
        <v>40</v>
      </c>
      <c r="D1288" s="145" t="s">
        <v>1077</v>
      </c>
      <c r="E1288" s="23">
        <v>74</v>
      </c>
      <c r="F1288" s="34">
        <f t="shared" si="384"/>
        <v>7</v>
      </c>
      <c r="G1288" s="33">
        <f t="shared" si="380"/>
        <v>33</v>
      </c>
      <c r="H1288" s="20">
        <v>33</v>
      </c>
      <c r="I1288" s="20"/>
      <c r="J1288" s="20"/>
      <c r="K1288" s="20"/>
      <c r="L1288" s="20"/>
      <c r="M1288" s="20"/>
      <c r="N1288" s="20"/>
      <c r="O1288" s="20"/>
      <c r="P1288" s="20"/>
      <c r="Q1288" s="20"/>
      <c r="R1288" s="20"/>
      <c r="S1288" s="20"/>
      <c r="T1288" s="260"/>
      <c r="U1288" s="163" t="s">
        <v>1093</v>
      </c>
      <c r="V1288" s="258">
        <f t="shared" si="385"/>
        <v>2442</v>
      </c>
      <c r="W1288" s="66">
        <f t="shared" si="386"/>
        <v>2960</v>
      </c>
    </row>
    <row r="1289" spans="1:23" s="47" customFormat="1" ht="15" customHeight="1">
      <c r="A1289" s="139">
        <v>4</v>
      </c>
      <c r="B1289" s="251" t="s">
        <v>1915</v>
      </c>
      <c r="C1289" s="139">
        <v>40</v>
      </c>
      <c r="D1289" s="145" t="s">
        <v>1078</v>
      </c>
      <c r="E1289" s="23">
        <v>42.9</v>
      </c>
      <c r="F1289" s="34">
        <f t="shared" si="384"/>
        <v>14</v>
      </c>
      <c r="G1289" s="33">
        <f t="shared" si="380"/>
        <v>26</v>
      </c>
      <c r="H1289" s="20">
        <v>26</v>
      </c>
      <c r="I1289" s="20"/>
      <c r="J1289" s="20"/>
      <c r="K1289" s="20"/>
      <c r="L1289" s="20"/>
      <c r="M1289" s="20"/>
      <c r="N1289" s="20"/>
      <c r="O1289" s="20"/>
      <c r="P1289" s="20"/>
      <c r="Q1289" s="20"/>
      <c r="R1289" s="20"/>
      <c r="S1289" s="20"/>
      <c r="T1289" s="260"/>
      <c r="U1289" s="163" t="s">
        <v>1093</v>
      </c>
      <c r="V1289" s="258">
        <f t="shared" si="385"/>
        <v>1115.3999999999999</v>
      </c>
      <c r="W1289" s="66">
        <f t="shared" si="386"/>
        <v>1716</v>
      </c>
    </row>
    <row r="1290" spans="1:23" s="47" customFormat="1" ht="15" customHeight="1">
      <c r="A1290" s="139">
        <v>7</v>
      </c>
      <c r="B1290" s="251" t="s">
        <v>1915</v>
      </c>
      <c r="C1290" s="139">
        <v>50</v>
      </c>
      <c r="D1290" s="145" t="s">
        <v>1079</v>
      </c>
      <c r="E1290" s="23">
        <v>75</v>
      </c>
      <c r="F1290" s="34">
        <f t="shared" si="384"/>
        <v>36</v>
      </c>
      <c r="G1290" s="33">
        <f t="shared" si="380"/>
        <v>14</v>
      </c>
      <c r="H1290" s="20">
        <v>14</v>
      </c>
      <c r="I1290" s="20"/>
      <c r="J1290" s="20"/>
      <c r="K1290" s="20"/>
      <c r="L1290" s="20"/>
      <c r="M1290" s="20"/>
      <c r="N1290" s="20"/>
      <c r="O1290" s="20"/>
      <c r="P1290" s="20"/>
      <c r="Q1290" s="20"/>
      <c r="R1290" s="20"/>
      <c r="S1290" s="20"/>
      <c r="T1290" s="260"/>
      <c r="U1290" s="163" t="s">
        <v>1093</v>
      </c>
      <c r="V1290" s="258">
        <f t="shared" si="385"/>
        <v>1050</v>
      </c>
      <c r="W1290" s="66">
        <f t="shared" si="386"/>
        <v>3750</v>
      </c>
    </row>
    <row r="1291" spans="1:23" s="47" customFormat="1" ht="15" customHeight="1">
      <c r="A1291" s="139">
        <v>9</v>
      </c>
      <c r="B1291" s="251" t="s">
        <v>1915</v>
      </c>
      <c r="C1291" s="139">
        <v>50</v>
      </c>
      <c r="D1291" s="145" t="s">
        <v>1080</v>
      </c>
      <c r="E1291" s="23">
        <v>122.5</v>
      </c>
      <c r="F1291" s="34">
        <f t="shared" si="384"/>
        <v>35</v>
      </c>
      <c r="G1291" s="33">
        <f t="shared" si="380"/>
        <v>15</v>
      </c>
      <c r="H1291" s="20">
        <v>15</v>
      </c>
      <c r="I1291" s="20"/>
      <c r="J1291" s="20"/>
      <c r="K1291" s="20"/>
      <c r="L1291" s="20"/>
      <c r="M1291" s="20"/>
      <c r="N1291" s="20"/>
      <c r="O1291" s="20"/>
      <c r="P1291" s="20"/>
      <c r="Q1291" s="20"/>
      <c r="R1291" s="20"/>
      <c r="S1291" s="20"/>
      <c r="T1291" s="260"/>
      <c r="U1291" s="163" t="s">
        <v>42</v>
      </c>
      <c r="V1291" s="258">
        <f t="shared" si="385"/>
        <v>1837.5</v>
      </c>
      <c r="W1291" s="66">
        <f t="shared" si="386"/>
        <v>6125</v>
      </c>
    </row>
    <row r="1292" spans="1:23" s="47" customFormat="1" ht="15" customHeight="1">
      <c r="A1292" s="139">
        <v>13</v>
      </c>
      <c r="B1292" s="251" t="s">
        <v>1915</v>
      </c>
      <c r="C1292" s="139">
        <v>40</v>
      </c>
      <c r="D1292" s="145" t="s">
        <v>1081</v>
      </c>
      <c r="E1292" s="23">
        <v>32.4</v>
      </c>
      <c r="F1292" s="34">
        <f t="shared" si="384"/>
        <v>10</v>
      </c>
      <c r="G1292" s="33">
        <f t="shared" si="380"/>
        <v>30</v>
      </c>
      <c r="H1292" s="20">
        <v>30</v>
      </c>
      <c r="I1292" s="20"/>
      <c r="J1292" s="20"/>
      <c r="K1292" s="20"/>
      <c r="L1292" s="20"/>
      <c r="M1292" s="20"/>
      <c r="N1292" s="20"/>
      <c r="O1292" s="20"/>
      <c r="P1292" s="20"/>
      <c r="Q1292" s="20"/>
      <c r="R1292" s="20"/>
      <c r="S1292" s="20"/>
      <c r="T1292" s="260"/>
      <c r="U1292" s="163" t="s">
        <v>1093</v>
      </c>
      <c r="V1292" s="258">
        <f t="shared" si="385"/>
        <v>972</v>
      </c>
      <c r="W1292" s="66">
        <f t="shared" si="386"/>
        <v>1296</v>
      </c>
    </row>
    <row r="1293" spans="1:23" s="47" customFormat="1" ht="15" customHeight="1">
      <c r="A1293" s="139">
        <v>14</v>
      </c>
      <c r="B1293" s="251" t="s">
        <v>1915</v>
      </c>
      <c r="C1293" s="139">
        <v>40</v>
      </c>
      <c r="D1293" s="145" t="s">
        <v>1082</v>
      </c>
      <c r="E1293" s="23">
        <v>94.9</v>
      </c>
      <c r="F1293" s="34">
        <f t="shared" si="384"/>
        <v>15</v>
      </c>
      <c r="G1293" s="33">
        <f t="shared" si="380"/>
        <v>25</v>
      </c>
      <c r="H1293" s="20">
        <v>25</v>
      </c>
      <c r="I1293" s="20"/>
      <c r="J1293" s="20"/>
      <c r="K1293" s="20"/>
      <c r="L1293" s="20"/>
      <c r="M1293" s="20"/>
      <c r="N1293" s="20"/>
      <c r="O1293" s="20"/>
      <c r="P1293" s="20"/>
      <c r="Q1293" s="20"/>
      <c r="R1293" s="20"/>
      <c r="S1293" s="20"/>
      <c r="T1293" s="260"/>
      <c r="U1293" s="163" t="s">
        <v>1093</v>
      </c>
      <c r="V1293" s="258">
        <f t="shared" si="385"/>
        <v>2372.5</v>
      </c>
      <c r="W1293" s="66">
        <f t="shared" si="386"/>
        <v>3796</v>
      </c>
    </row>
    <row r="1294" spans="1:23" s="47" customFormat="1" ht="15" customHeight="1">
      <c r="A1294" s="139">
        <v>31</v>
      </c>
      <c r="B1294" s="251" t="s">
        <v>1915</v>
      </c>
      <c r="C1294" s="139">
        <v>100</v>
      </c>
      <c r="D1294" s="145" t="s">
        <v>1092</v>
      </c>
      <c r="E1294" s="23">
        <v>11.5</v>
      </c>
      <c r="F1294" s="34">
        <f t="shared" si="384"/>
        <v>30</v>
      </c>
      <c r="G1294" s="33">
        <f t="shared" si="380"/>
        <v>70</v>
      </c>
      <c r="H1294" s="20">
        <v>70</v>
      </c>
      <c r="I1294" s="20"/>
      <c r="J1294" s="20"/>
      <c r="K1294" s="20"/>
      <c r="L1294" s="20"/>
      <c r="M1294" s="20"/>
      <c r="N1294" s="20"/>
      <c r="O1294" s="20"/>
      <c r="P1294" s="20"/>
      <c r="Q1294" s="20"/>
      <c r="R1294" s="20"/>
      <c r="S1294" s="20"/>
      <c r="T1294" s="260"/>
      <c r="U1294" s="163" t="s">
        <v>1093</v>
      </c>
      <c r="V1294" s="258">
        <f t="shared" si="385"/>
        <v>805</v>
      </c>
      <c r="W1294" s="66">
        <f t="shared" si="386"/>
        <v>1150</v>
      </c>
    </row>
    <row r="1295" spans="1:23" s="47" customFormat="1" ht="14.25" customHeight="1">
      <c r="A1295" s="211" t="s">
        <v>1096</v>
      </c>
      <c r="B1295" s="211"/>
      <c r="C1295" s="211"/>
      <c r="D1295" s="211"/>
      <c r="E1295" s="269">
        <f>SUM(W1296:W1296)</f>
        <v>224.95000000000002</v>
      </c>
      <c r="F1295" s="261"/>
      <c r="H1295" s="110"/>
      <c r="I1295" s="110"/>
      <c r="J1295" s="110"/>
      <c r="K1295" s="110"/>
      <c r="L1295" s="110"/>
      <c r="M1295" s="110"/>
      <c r="N1295" s="110"/>
      <c r="O1295" s="110"/>
      <c r="P1295" s="110"/>
      <c r="Q1295" s="110"/>
      <c r="R1295" s="110"/>
      <c r="S1295" s="110"/>
      <c r="T1295" s="110"/>
      <c r="U1295" s="110"/>
      <c r="V1295" s="258"/>
      <c r="W1295" s="66"/>
    </row>
    <row r="1296" spans="1:23" s="47" customFormat="1" ht="15" customHeight="1">
      <c r="A1296" s="139">
        <v>30</v>
      </c>
      <c r="B1296" s="251" t="s">
        <v>1915</v>
      </c>
      <c r="C1296" s="139">
        <v>5</v>
      </c>
      <c r="D1296" s="145" t="s">
        <v>1091</v>
      </c>
      <c r="E1296" s="23">
        <v>44.99</v>
      </c>
      <c r="F1296" s="34">
        <f t="shared" si="384"/>
        <v>2</v>
      </c>
      <c r="G1296" s="33">
        <f t="shared" si="380"/>
        <v>3</v>
      </c>
      <c r="H1296" s="20">
        <v>3</v>
      </c>
      <c r="I1296" s="20"/>
      <c r="J1296" s="20"/>
      <c r="K1296" s="20"/>
      <c r="L1296" s="20"/>
      <c r="M1296" s="20"/>
      <c r="N1296" s="20"/>
      <c r="O1296" s="20"/>
      <c r="P1296" s="20"/>
      <c r="Q1296" s="20"/>
      <c r="R1296" s="20"/>
      <c r="S1296" s="20"/>
      <c r="T1296" s="20"/>
      <c r="U1296" s="69" t="s">
        <v>42</v>
      </c>
      <c r="V1296" s="258">
        <f t="shared" si="385"/>
        <v>134.97</v>
      </c>
      <c r="W1296" s="66">
        <f t="shared" si="386"/>
        <v>224.95000000000002</v>
      </c>
    </row>
    <row r="1297" spans="1:23" s="47" customFormat="1" ht="14.25" customHeight="1">
      <c r="A1297" s="211" t="s">
        <v>1097</v>
      </c>
      <c r="B1297" s="211"/>
      <c r="C1297" s="211"/>
      <c r="D1297" s="211"/>
      <c r="E1297" s="269">
        <f>SUM(W1298:W1304)</f>
        <v>2201</v>
      </c>
      <c r="F1297" s="258"/>
      <c r="G1297" s="110"/>
      <c r="H1297" s="110"/>
      <c r="I1297" s="110"/>
      <c r="J1297" s="110"/>
      <c r="K1297" s="110"/>
      <c r="L1297" s="110"/>
      <c r="M1297" s="110"/>
      <c r="N1297" s="110"/>
      <c r="O1297" s="110"/>
      <c r="P1297" s="110"/>
      <c r="Q1297" s="110"/>
      <c r="R1297" s="110"/>
      <c r="S1297" s="110"/>
      <c r="T1297" s="110"/>
      <c r="U1297" s="110"/>
      <c r="W1297" s="66"/>
    </row>
    <row r="1298" spans="1:23" s="47" customFormat="1" ht="15" customHeight="1">
      <c r="A1298" s="139">
        <v>22</v>
      </c>
      <c r="B1298" s="251" t="s">
        <v>1915</v>
      </c>
      <c r="C1298" s="139">
        <v>100</v>
      </c>
      <c r="D1298" s="145" t="s">
        <v>1083</v>
      </c>
      <c r="E1298" s="184">
        <v>1.26</v>
      </c>
      <c r="F1298" s="34">
        <f t="shared" si="384"/>
        <v>0</v>
      </c>
      <c r="G1298" s="268">
        <f t="shared" ref="G1298:G1304" si="387">SUM( H1298:T1298)</f>
        <v>100</v>
      </c>
      <c r="H1298" s="20">
        <v>100</v>
      </c>
      <c r="I1298" s="20"/>
      <c r="J1298" s="20"/>
      <c r="K1298" s="20"/>
      <c r="L1298" s="20"/>
      <c r="M1298" s="20"/>
      <c r="N1298" s="20"/>
      <c r="O1298" s="20"/>
      <c r="P1298" s="20"/>
      <c r="Q1298" s="20"/>
      <c r="R1298" s="20"/>
      <c r="S1298" s="20"/>
      <c r="T1298" s="20"/>
      <c r="U1298" s="69" t="s">
        <v>42</v>
      </c>
      <c r="V1298" s="258">
        <f t="shared" si="385"/>
        <v>126</v>
      </c>
      <c r="W1298" s="66">
        <f t="shared" si="386"/>
        <v>126</v>
      </c>
    </row>
    <row r="1299" spans="1:23" s="47" customFormat="1" ht="15" customHeight="1">
      <c r="A1299" s="139">
        <v>23</v>
      </c>
      <c r="B1299" s="251" t="s">
        <v>1915</v>
      </c>
      <c r="C1299" s="139">
        <v>100</v>
      </c>
      <c r="D1299" s="145" t="s">
        <v>1084</v>
      </c>
      <c r="E1299" s="184">
        <v>0.86</v>
      </c>
      <c r="F1299" s="34">
        <f t="shared" si="384"/>
        <v>0</v>
      </c>
      <c r="G1299" s="268">
        <f t="shared" si="387"/>
        <v>100</v>
      </c>
      <c r="H1299" s="20">
        <v>100</v>
      </c>
      <c r="I1299" s="20"/>
      <c r="J1299" s="20"/>
      <c r="K1299" s="20"/>
      <c r="L1299" s="20"/>
      <c r="M1299" s="20"/>
      <c r="N1299" s="20"/>
      <c r="O1299" s="20"/>
      <c r="P1299" s="20"/>
      <c r="Q1299" s="20"/>
      <c r="R1299" s="20"/>
      <c r="S1299" s="20"/>
      <c r="T1299" s="20"/>
      <c r="U1299" s="69" t="s">
        <v>42</v>
      </c>
      <c r="V1299" s="258">
        <f t="shared" si="385"/>
        <v>86</v>
      </c>
      <c r="W1299" s="66">
        <f t="shared" si="386"/>
        <v>86</v>
      </c>
    </row>
    <row r="1300" spans="1:23" s="47" customFormat="1" ht="15" customHeight="1">
      <c r="A1300" s="139">
        <v>24</v>
      </c>
      <c r="B1300" s="251" t="s">
        <v>1915</v>
      </c>
      <c r="C1300" s="139">
        <v>300</v>
      </c>
      <c r="D1300" s="145" t="s">
        <v>1085</v>
      </c>
      <c r="E1300" s="184">
        <v>1.66</v>
      </c>
      <c r="F1300" s="34">
        <f t="shared" si="384"/>
        <v>0</v>
      </c>
      <c r="G1300" s="268">
        <f t="shared" si="387"/>
        <v>300</v>
      </c>
      <c r="H1300" s="20">
        <v>300</v>
      </c>
      <c r="I1300" s="20"/>
      <c r="J1300" s="20"/>
      <c r="K1300" s="20"/>
      <c r="L1300" s="20"/>
      <c r="M1300" s="20"/>
      <c r="N1300" s="20"/>
      <c r="O1300" s="20"/>
      <c r="P1300" s="20"/>
      <c r="Q1300" s="20"/>
      <c r="R1300" s="20"/>
      <c r="S1300" s="20"/>
      <c r="T1300" s="20"/>
      <c r="U1300" s="69" t="s">
        <v>42</v>
      </c>
      <c r="V1300" s="258">
        <f t="shared" si="385"/>
        <v>498</v>
      </c>
      <c r="W1300" s="66">
        <f t="shared" si="386"/>
        <v>498</v>
      </c>
    </row>
    <row r="1301" spans="1:23" s="47" customFormat="1" ht="15" customHeight="1">
      <c r="A1301" s="139">
        <v>25</v>
      </c>
      <c r="B1301" s="251" t="s">
        <v>1915</v>
      </c>
      <c r="C1301" s="139">
        <v>100</v>
      </c>
      <c r="D1301" s="145" t="s">
        <v>1086</v>
      </c>
      <c r="E1301" s="184">
        <v>3.95</v>
      </c>
      <c r="F1301" s="34">
        <f t="shared" si="384"/>
        <v>0</v>
      </c>
      <c r="G1301" s="268">
        <f t="shared" si="387"/>
        <v>100</v>
      </c>
      <c r="H1301" s="20">
        <v>100</v>
      </c>
      <c r="I1301" s="20"/>
      <c r="J1301" s="20"/>
      <c r="K1301" s="20"/>
      <c r="L1301" s="20"/>
      <c r="M1301" s="20"/>
      <c r="N1301" s="20"/>
      <c r="O1301" s="20"/>
      <c r="P1301" s="20"/>
      <c r="Q1301" s="20"/>
      <c r="R1301" s="20"/>
      <c r="S1301" s="20"/>
      <c r="T1301" s="20"/>
      <c r="U1301" s="69" t="s">
        <v>42</v>
      </c>
      <c r="V1301" s="258">
        <f t="shared" si="385"/>
        <v>395</v>
      </c>
      <c r="W1301" s="66">
        <f t="shared" si="386"/>
        <v>395</v>
      </c>
    </row>
    <row r="1302" spans="1:23" s="47" customFormat="1" ht="15" customHeight="1">
      <c r="A1302" s="139">
        <v>26</v>
      </c>
      <c r="B1302" s="251" t="s">
        <v>1915</v>
      </c>
      <c r="C1302" s="139">
        <v>100</v>
      </c>
      <c r="D1302" s="145" t="s">
        <v>1087</v>
      </c>
      <c r="E1302" s="184">
        <v>8.9600000000000009</v>
      </c>
      <c r="F1302" s="34">
        <f t="shared" si="384"/>
        <v>25</v>
      </c>
      <c r="G1302" s="268">
        <f t="shared" si="387"/>
        <v>75</v>
      </c>
      <c r="H1302" s="20">
        <v>75</v>
      </c>
      <c r="I1302" s="20"/>
      <c r="J1302" s="20"/>
      <c r="K1302" s="20"/>
      <c r="L1302" s="20"/>
      <c r="M1302" s="20"/>
      <c r="N1302" s="20"/>
      <c r="O1302" s="20"/>
      <c r="P1302" s="20"/>
      <c r="Q1302" s="20"/>
      <c r="R1302" s="20"/>
      <c r="S1302" s="20"/>
      <c r="T1302" s="20"/>
      <c r="U1302" s="69" t="s">
        <v>42</v>
      </c>
      <c r="V1302" s="258">
        <f t="shared" si="385"/>
        <v>672.00000000000011</v>
      </c>
      <c r="W1302" s="66">
        <f t="shared" si="386"/>
        <v>896.00000000000011</v>
      </c>
    </row>
    <row r="1303" spans="1:23" s="47" customFormat="1" ht="15" customHeight="1">
      <c r="A1303" s="139">
        <v>27</v>
      </c>
      <c r="B1303" s="251" t="s">
        <v>1915</v>
      </c>
      <c r="C1303" s="139">
        <v>20</v>
      </c>
      <c r="D1303" s="145" t="s">
        <v>1088</v>
      </c>
      <c r="E1303" s="184">
        <v>4</v>
      </c>
      <c r="F1303" s="34">
        <f t="shared" si="384"/>
        <v>0</v>
      </c>
      <c r="G1303" s="268">
        <f t="shared" si="387"/>
        <v>20</v>
      </c>
      <c r="H1303" s="20">
        <v>20</v>
      </c>
      <c r="I1303" s="20"/>
      <c r="J1303" s="20"/>
      <c r="K1303" s="20"/>
      <c r="L1303" s="20"/>
      <c r="M1303" s="20"/>
      <c r="N1303" s="20"/>
      <c r="O1303" s="20"/>
      <c r="P1303" s="20"/>
      <c r="Q1303" s="20"/>
      <c r="R1303" s="20"/>
      <c r="S1303" s="20"/>
      <c r="T1303" s="20"/>
      <c r="U1303" s="69" t="s">
        <v>1041</v>
      </c>
      <c r="V1303" s="258">
        <f t="shared" si="385"/>
        <v>80</v>
      </c>
      <c r="W1303" s="66">
        <f t="shared" si="386"/>
        <v>80</v>
      </c>
    </row>
    <row r="1304" spans="1:23" s="47" customFormat="1" ht="15" customHeight="1">
      <c r="A1304" s="139">
        <v>28</v>
      </c>
      <c r="B1304" s="251" t="s">
        <v>1915</v>
      </c>
      <c r="C1304" s="139">
        <v>20</v>
      </c>
      <c r="D1304" s="145" t="s">
        <v>1089</v>
      </c>
      <c r="E1304" s="184">
        <v>6</v>
      </c>
      <c r="F1304" s="34">
        <f t="shared" si="384"/>
        <v>0</v>
      </c>
      <c r="G1304" s="33">
        <f t="shared" si="387"/>
        <v>20</v>
      </c>
      <c r="H1304" s="20">
        <v>20</v>
      </c>
      <c r="I1304" s="20"/>
      <c r="J1304" s="20"/>
      <c r="K1304" s="20"/>
      <c r="L1304" s="20"/>
      <c r="M1304" s="20"/>
      <c r="N1304" s="20"/>
      <c r="O1304" s="20"/>
      <c r="P1304" s="20"/>
      <c r="Q1304" s="20"/>
      <c r="R1304" s="20"/>
      <c r="S1304" s="20"/>
      <c r="T1304" s="20"/>
      <c r="U1304" s="69" t="s">
        <v>1041</v>
      </c>
      <c r="V1304" s="258">
        <f t="shared" si="385"/>
        <v>120</v>
      </c>
      <c r="W1304" s="66">
        <f t="shared" si="386"/>
        <v>120</v>
      </c>
    </row>
    <row r="1305" spans="1:23" s="46" customFormat="1" ht="15" customHeight="1">
      <c r="A1305" s="346" t="s">
        <v>5</v>
      </c>
      <c r="B1305" s="347"/>
      <c r="C1305" s="347"/>
      <c r="D1305" s="348"/>
      <c r="E1305" s="80">
        <f>SUM(V1272:V1304)</f>
        <v>24343.27</v>
      </c>
      <c r="F1305" s="53"/>
      <c r="G1305" s="53"/>
      <c r="H1305" s="52" t="s">
        <v>25</v>
      </c>
      <c r="I1305" s="53"/>
      <c r="J1305" s="53"/>
      <c r="K1305" s="53"/>
      <c r="L1305" s="53"/>
      <c r="M1305" s="53"/>
      <c r="N1305" s="53"/>
      <c r="O1305" s="53"/>
      <c r="P1305" s="53"/>
      <c r="Q1305" s="53"/>
      <c r="R1305" s="53"/>
      <c r="S1305" s="53"/>
      <c r="T1305" s="53"/>
      <c r="U1305" s="81"/>
      <c r="V1305" s="67"/>
      <c r="W1305" s="67"/>
    </row>
    <row r="1306" spans="1:23" s="46" customFormat="1" ht="15" customHeight="1">
      <c r="A1306" s="346" t="s">
        <v>6</v>
      </c>
      <c r="B1306" s="347"/>
      <c r="C1306" s="347"/>
      <c r="D1306" s="348"/>
      <c r="E1306" s="80">
        <f>E1307-E1305</f>
        <v>13052.98</v>
      </c>
      <c r="F1306" s="53"/>
      <c r="G1306" s="53"/>
      <c r="H1306" s="52"/>
      <c r="I1306" s="53"/>
      <c r="J1306" s="53"/>
      <c r="K1306" s="53"/>
      <c r="L1306" s="53"/>
      <c r="M1306" s="53"/>
      <c r="N1306" s="53"/>
      <c r="O1306" s="53"/>
      <c r="P1306" s="53"/>
      <c r="Q1306" s="53"/>
      <c r="R1306" s="53"/>
      <c r="S1306" s="53"/>
      <c r="T1306" s="53"/>
      <c r="U1306" s="53"/>
      <c r="V1306" s="67"/>
      <c r="W1306" s="67"/>
    </row>
    <row r="1307" spans="1:23" s="46" customFormat="1" ht="15" customHeight="1">
      <c r="A1307" s="346" t="s">
        <v>7</v>
      </c>
      <c r="B1307" s="347"/>
      <c r="C1307" s="347"/>
      <c r="D1307" s="348"/>
      <c r="E1307" s="80">
        <f>SUM(W1272:W1304)</f>
        <v>37396.25</v>
      </c>
      <c r="F1307" s="53"/>
      <c r="G1307" s="53"/>
      <c r="H1307" s="52"/>
      <c r="I1307" s="53"/>
      <c r="J1307" s="53"/>
      <c r="K1307" s="53"/>
      <c r="L1307" s="53"/>
      <c r="M1307" s="53"/>
      <c r="N1307" s="53"/>
      <c r="O1307" s="53"/>
      <c r="P1307" s="53"/>
      <c r="Q1307" s="53"/>
      <c r="R1307" s="53"/>
      <c r="S1307" s="53"/>
      <c r="T1307" s="53"/>
      <c r="U1307" s="53"/>
      <c r="V1307" s="67"/>
      <c r="W1307" s="67"/>
    </row>
    <row r="1308" spans="1:23" s="47" customFormat="1" ht="15" customHeight="1">
      <c r="A1308" s="7"/>
      <c r="B1308" s="24"/>
      <c r="C1308" s="21"/>
      <c r="D1308" s="54"/>
      <c r="E1308" s="35"/>
      <c r="F1308" s="21"/>
      <c r="G1308" s="21"/>
      <c r="H1308" s="21"/>
      <c r="I1308" s="21"/>
      <c r="J1308" s="21"/>
      <c r="K1308" s="21"/>
      <c r="L1308" s="21"/>
      <c r="M1308" s="21"/>
      <c r="N1308" s="21"/>
      <c r="O1308" s="21"/>
      <c r="P1308" s="21"/>
      <c r="Q1308" s="21"/>
      <c r="R1308" s="21"/>
      <c r="S1308" s="21"/>
      <c r="T1308" s="21"/>
      <c r="U1308" s="41"/>
      <c r="V1308" s="55"/>
      <c r="W1308" s="55"/>
    </row>
    <row r="1309" spans="1:23" customFormat="1" ht="15" customHeight="1">
      <c r="A1309" s="344" t="s">
        <v>1</v>
      </c>
      <c r="B1309" s="344"/>
      <c r="C1309" s="344"/>
      <c r="D1309" s="68" t="s">
        <v>1569</v>
      </c>
      <c r="E1309" s="61" t="s">
        <v>2</v>
      </c>
      <c r="F1309" s="78" t="s">
        <v>1057</v>
      </c>
      <c r="G1309" s="79"/>
      <c r="H1309" s="79"/>
      <c r="I1309" s="79"/>
      <c r="J1309" s="79"/>
      <c r="K1309" s="79"/>
      <c r="L1309" s="79"/>
      <c r="M1309" s="79"/>
      <c r="N1309" s="79"/>
      <c r="O1309" s="79"/>
      <c r="P1309" s="79"/>
      <c r="Q1309" s="79"/>
      <c r="R1309" s="79"/>
      <c r="S1309" s="79"/>
      <c r="T1309" s="79"/>
      <c r="U1309" s="79"/>
      <c r="V1309" s="113"/>
      <c r="W1309" s="114"/>
    </row>
    <row r="1310" spans="1:23" customFormat="1" ht="15" customHeight="1">
      <c r="A1310" s="345" t="s">
        <v>4</v>
      </c>
      <c r="B1310" s="345"/>
      <c r="C1310" s="345"/>
      <c r="D1310" s="303">
        <v>43382</v>
      </c>
      <c r="E1310" s="65" t="s">
        <v>3</v>
      </c>
      <c r="F1310" s="78" t="s">
        <v>1575</v>
      </c>
      <c r="G1310" s="79"/>
      <c r="H1310" s="79"/>
      <c r="I1310" s="79"/>
      <c r="J1310" s="79"/>
      <c r="K1310" s="79"/>
      <c r="L1310" s="79"/>
      <c r="M1310" s="79"/>
      <c r="N1310" s="79"/>
      <c r="O1310" s="79"/>
      <c r="P1310" s="79"/>
      <c r="Q1310" s="79"/>
      <c r="R1310" s="79"/>
      <c r="S1310" s="79"/>
      <c r="T1310" s="79"/>
      <c r="U1310" s="79"/>
      <c r="V1310" s="113"/>
      <c r="W1310" s="114"/>
    </row>
    <row r="1311" spans="1:23" customFormat="1" ht="15" customHeight="1">
      <c r="A1311" s="103" t="s">
        <v>1576</v>
      </c>
      <c r="B1311" s="211"/>
      <c r="C1311" s="211"/>
      <c r="D1311" s="211"/>
      <c r="E1311" s="207">
        <f>SUM(W1312)</f>
        <v>69760</v>
      </c>
      <c r="F1311" s="199"/>
      <c r="G1311" s="199"/>
      <c r="H1311" s="110"/>
      <c r="I1311" s="110"/>
      <c r="J1311" s="110"/>
      <c r="K1311" s="110"/>
      <c r="L1311" s="110"/>
      <c r="M1311" s="110"/>
      <c r="N1311" s="110"/>
      <c r="O1311" s="110"/>
      <c r="P1311" s="110"/>
      <c r="Q1311" s="110"/>
      <c r="R1311" s="110"/>
      <c r="S1311" s="110"/>
      <c r="T1311" s="110"/>
      <c r="U1311" s="110"/>
      <c r="V1311" s="110"/>
      <c r="W1311" s="77"/>
    </row>
    <row r="1312" spans="1:23" customFormat="1" ht="15" customHeight="1">
      <c r="A1312" s="139">
        <v>1</v>
      </c>
      <c r="B1312" s="251" t="s">
        <v>1057</v>
      </c>
      <c r="C1312" s="139">
        <v>40</v>
      </c>
      <c r="D1312" s="145" t="s">
        <v>1570</v>
      </c>
      <c r="E1312" s="206">
        <v>1744</v>
      </c>
      <c r="F1312" s="34">
        <f>C1312-G1312</f>
        <v>40</v>
      </c>
      <c r="G1312" s="33">
        <v>0</v>
      </c>
      <c r="H1312" s="116">
        <v>15</v>
      </c>
      <c r="I1312" s="116"/>
      <c r="J1312" s="116"/>
      <c r="K1312" s="116"/>
      <c r="L1312" s="116"/>
      <c r="M1312" s="116"/>
      <c r="N1312" s="116"/>
      <c r="O1312" s="116"/>
      <c r="P1312" s="116"/>
      <c r="Q1312" s="116"/>
      <c r="R1312" s="116"/>
      <c r="S1312" s="116"/>
      <c r="T1312" s="116"/>
      <c r="U1312" s="69" t="s">
        <v>42</v>
      </c>
      <c r="V1312" s="113">
        <f t="shared" ref="V1312" si="388">E1312*G1312</f>
        <v>0</v>
      </c>
      <c r="W1312" s="113">
        <f>C1312*E1312</f>
        <v>69760</v>
      </c>
    </row>
    <row r="1313" spans="1:23" customFormat="1" ht="15" customHeight="1">
      <c r="A1313" s="103" t="s">
        <v>1577</v>
      </c>
      <c r="B1313" s="211"/>
      <c r="C1313" s="211"/>
      <c r="D1313" s="211"/>
      <c r="E1313" s="207">
        <f>SUM(W1314:W1314)</f>
        <v>107080</v>
      </c>
      <c r="F1313" s="199"/>
      <c r="G1313" s="199"/>
      <c r="H1313" s="110"/>
      <c r="I1313" s="110"/>
      <c r="J1313" s="110"/>
      <c r="K1313" s="110"/>
      <c r="L1313" s="110"/>
      <c r="M1313" s="110"/>
      <c r="N1313" s="110"/>
      <c r="O1313" s="110"/>
      <c r="P1313" s="110"/>
      <c r="Q1313" s="110"/>
      <c r="R1313" s="110"/>
      <c r="S1313" s="110"/>
      <c r="T1313" s="110"/>
      <c r="U1313" s="110"/>
      <c r="V1313" s="110"/>
      <c r="W1313" s="113"/>
    </row>
    <row r="1314" spans="1:23" customFormat="1" ht="15" customHeight="1">
      <c r="A1314" s="139">
        <v>3</v>
      </c>
      <c r="B1314" s="251" t="s">
        <v>1057</v>
      </c>
      <c r="C1314" s="139">
        <v>40</v>
      </c>
      <c r="D1314" s="145" t="s">
        <v>1572</v>
      </c>
      <c r="E1314" s="206">
        <v>2677</v>
      </c>
      <c r="F1314" s="34">
        <f>C1314-G1314</f>
        <v>40</v>
      </c>
      <c r="G1314" s="33">
        <v>0</v>
      </c>
      <c r="H1314" s="116">
        <v>8</v>
      </c>
      <c r="I1314" s="116"/>
      <c r="J1314" s="116"/>
      <c r="K1314" s="116"/>
      <c r="L1314" s="116"/>
      <c r="M1314" s="116"/>
      <c r="N1314" s="116"/>
      <c r="O1314" s="116"/>
      <c r="P1314" s="116"/>
      <c r="Q1314" s="116"/>
      <c r="R1314" s="116"/>
      <c r="S1314" s="116"/>
      <c r="T1314" s="116"/>
      <c r="U1314" s="69" t="s">
        <v>42</v>
      </c>
      <c r="V1314" s="113">
        <f t="shared" ref="V1314" si="389">E1314*G1314</f>
        <v>0</v>
      </c>
      <c r="W1314" s="113">
        <f t="shared" ref="W1314:W1319" si="390">C1314*E1314</f>
        <v>107080</v>
      </c>
    </row>
    <row r="1315" spans="1:23" customFormat="1" ht="15" customHeight="1">
      <c r="A1315" s="103" t="s">
        <v>1044</v>
      </c>
      <c r="B1315" s="211"/>
      <c r="C1315" s="211"/>
      <c r="D1315" s="211"/>
      <c r="E1315" s="207">
        <f>SUM(W1316)</f>
        <v>132500</v>
      </c>
      <c r="F1315" s="110"/>
      <c r="G1315" s="110"/>
      <c r="H1315" s="110"/>
      <c r="I1315" s="110"/>
      <c r="J1315" s="110"/>
      <c r="K1315" s="110"/>
      <c r="L1315" s="110"/>
      <c r="M1315" s="110"/>
      <c r="N1315" s="110"/>
      <c r="O1315" s="110"/>
      <c r="P1315" s="110"/>
      <c r="Q1315" s="110"/>
      <c r="R1315" s="110"/>
      <c r="S1315" s="110"/>
      <c r="T1315" s="110"/>
      <c r="U1315" s="110"/>
      <c r="V1315" s="110"/>
      <c r="W1315" s="113"/>
    </row>
    <row r="1316" spans="1:23" customFormat="1" ht="15" customHeight="1">
      <c r="A1316" s="139">
        <v>4</v>
      </c>
      <c r="B1316" s="251" t="s">
        <v>1057</v>
      </c>
      <c r="C1316" s="139">
        <v>20</v>
      </c>
      <c r="D1316" s="145" t="s">
        <v>1573</v>
      </c>
      <c r="E1316" s="206">
        <v>6625</v>
      </c>
      <c r="F1316" s="34">
        <f>C1316-G1316</f>
        <v>20</v>
      </c>
      <c r="G1316" s="33">
        <v>0</v>
      </c>
      <c r="H1316" s="116">
        <v>1</v>
      </c>
      <c r="I1316" s="116"/>
      <c r="J1316" s="116"/>
      <c r="K1316" s="116"/>
      <c r="L1316" s="116"/>
      <c r="M1316" s="116"/>
      <c r="N1316" s="116"/>
      <c r="O1316" s="116"/>
      <c r="P1316" s="116"/>
      <c r="Q1316" s="116"/>
      <c r="R1316" s="116"/>
      <c r="S1316" s="116"/>
      <c r="T1316" s="116"/>
      <c r="U1316" s="69" t="s">
        <v>42</v>
      </c>
      <c r="V1316" s="113">
        <f>-E1316*G1316</f>
        <v>0</v>
      </c>
      <c r="W1316" s="113">
        <f t="shared" si="390"/>
        <v>132500</v>
      </c>
    </row>
    <row r="1317" spans="1:23" customFormat="1" ht="15" customHeight="1">
      <c r="A1317" s="103" t="s">
        <v>44</v>
      </c>
      <c r="B1317" s="211"/>
      <c r="C1317" s="211"/>
      <c r="D1317" s="211"/>
      <c r="E1317" s="207">
        <f>SUM(W1318:W1319)</f>
        <v>209719.59999999998</v>
      </c>
      <c r="F1317" s="110"/>
      <c r="G1317" s="110"/>
      <c r="H1317" s="110"/>
      <c r="I1317" s="110"/>
      <c r="J1317" s="110"/>
      <c r="K1317" s="110"/>
      <c r="L1317" s="110"/>
      <c r="M1317" s="110"/>
      <c r="N1317" s="110"/>
      <c r="O1317" s="110"/>
      <c r="P1317" s="110"/>
      <c r="Q1317" s="110"/>
      <c r="R1317" s="110"/>
      <c r="S1317" s="110"/>
      <c r="T1317" s="110"/>
      <c r="U1317" s="110"/>
      <c r="V1317" s="110"/>
      <c r="W1317" s="113"/>
    </row>
    <row r="1318" spans="1:23" customFormat="1" ht="15" customHeight="1">
      <c r="A1318" s="139">
        <v>2</v>
      </c>
      <c r="B1318" s="251" t="s">
        <v>1057</v>
      </c>
      <c r="C1318" s="139">
        <v>40</v>
      </c>
      <c r="D1318" s="145" t="s">
        <v>1571</v>
      </c>
      <c r="E1318" s="206">
        <v>2392.9899999999998</v>
      </c>
      <c r="F1318" s="34">
        <f>C1318-G1318</f>
        <v>40</v>
      </c>
      <c r="G1318" s="33">
        <v>0</v>
      </c>
      <c r="H1318" s="116">
        <v>10</v>
      </c>
      <c r="I1318" s="116"/>
      <c r="J1318" s="116"/>
      <c r="K1318" s="116"/>
      <c r="L1318" s="116"/>
      <c r="M1318" s="116"/>
      <c r="N1318" s="116"/>
      <c r="O1318" s="116"/>
      <c r="P1318" s="116"/>
      <c r="Q1318" s="116"/>
      <c r="R1318" s="116"/>
      <c r="S1318" s="116"/>
      <c r="T1318" s="116"/>
      <c r="U1318" s="69" t="s">
        <v>42</v>
      </c>
      <c r="V1318" s="113">
        <f>-E1318*G1318</f>
        <v>0</v>
      </c>
      <c r="W1318" s="113">
        <f t="shared" si="390"/>
        <v>95719.599999999991</v>
      </c>
    </row>
    <row r="1319" spans="1:23" customFormat="1" ht="15" customHeight="1">
      <c r="A1319" s="139">
        <v>5</v>
      </c>
      <c r="B1319" s="251" t="s">
        <v>1057</v>
      </c>
      <c r="C1319" s="139">
        <v>20</v>
      </c>
      <c r="D1319" s="145" t="s">
        <v>1574</v>
      </c>
      <c r="E1319" s="206">
        <v>5700</v>
      </c>
      <c r="F1319" s="34">
        <f>C1319-G1319</f>
        <v>20</v>
      </c>
      <c r="G1319" s="33">
        <v>0</v>
      </c>
      <c r="H1319" s="116">
        <v>2</v>
      </c>
      <c r="I1319" s="116"/>
      <c r="J1319" s="116"/>
      <c r="K1319" s="116"/>
      <c r="L1319" s="116"/>
      <c r="M1319" s="116"/>
      <c r="N1319" s="116"/>
      <c r="O1319" s="116"/>
      <c r="P1319" s="116"/>
      <c r="Q1319" s="116"/>
      <c r="R1319" s="116"/>
      <c r="S1319" s="116"/>
      <c r="T1319" s="116"/>
      <c r="U1319" s="69" t="s">
        <v>42</v>
      </c>
      <c r="V1319" s="113">
        <f>-E1319*G1319</f>
        <v>0</v>
      </c>
      <c r="W1319" s="113">
        <f t="shared" si="390"/>
        <v>114000</v>
      </c>
    </row>
    <row r="1320" spans="1:23" customFormat="1" ht="15" customHeight="1">
      <c r="A1320" s="346" t="s">
        <v>5</v>
      </c>
      <c r="B1320" s="350"/>
      <c r="C1320" s="350"/>
      <c r="D1320" s="351"/>
      <c r="E1320" s="202">
        <f>SUM(V1311:V1319)</f>
        <v>0</v>
      </c>
      <c r="F1320" s="53"/>
      <c r="G1320" s="53"/>
      <c r="H1320" s="117"/>
      <c r="I1320" s="53"/>
      <c r="J1320" s="53"/>
      <c r="K1320" s="53"/>
      <c r="L1320" s="53"/>
      <c r="M1320" s="53"/>
      <c r="N1320" s="53"/>
      <c r="O1320" s="53"/>
      <c r="P1320" s="53"/>
      <c r="Q1320" s="53"/>
      <c r="R1320" s="53"/>
      <c r="S1320" s="53"/>
      <c r="T1320" s="53"/>
      <c r="U1320" s="81"/>
      <c r="V1320" s="118"/>
      <c r="W1320" s="118"/>
    </row>
    <row r="1321" spans="1:23" customFormat="1" ht="15" customHeight="1">
      <c r="A1321" s="346" t="s">
        <v>6</v>
      </c>
      <c r="B1321" s="347"/>
      <c r="C1321" s="347"/>
      <c r="D1321" s="348"/>
      <c r="E1321" s="202">
        <f>E1322-E1320</f>
        <v>519059.6</v>
      </c>
      <c r="F1321" s="53"/>
      <c r="G1321" s="53"/>
      <c r="H1321" s="117"/>
      <c r="I1321" s="53"/>
      <c r="J1321" s="53"/>
      <c r="K1321" s="53"/>
      <c r="L1321" s="53"/>
      <c r="M1321" s="53"/>
      <c r="N1321" s="53"/>
      <c r="O1321" s="53"/>
      <c r="P1321" s="53"/>
      <c r="Q1321" s="53"/>
      <c r="R1321" s="53"/>
      <c r="S1321" s="53"/>
      <c r="T1321" s="53"/>
      <c r="U1321" s="53"/>
      <c r="V1321" s="118"/>
      <c r="W1321" s="118"/>
    </row>
    <row r="1322" spans="1:23" customFormat="1" ht="15" customHeight="1">
      <c r="A1322" s="346" t="s">
        <v>7</v>
      </c>
      <c r="B1322" s="347"/>
      <c r="C1322" s="347"/>
      <c r="D1322" s="348"/>
      <c r="E1322" s="202">
        <f>SUM(W1311:W1319)</f>
        <v>519059.6</v>
      </c>
      <c r="F1322" s="53"/>
      <c r="G1322" s="53"/>
      <c r="H1322" s="117"/>
      <c r="I1322" s="53"/>
      <c r="J1322" s="53"/>
      <c r="K1322" s="53"/>
      <c r="L1322" s="53"/>
      <c r="M1322" s="53"/>
      <c r="N1322" s="53"/>
      <c r="O1322" s="53"/>
      <c r="P1322" s="53"/>
      <c r="Q1322" s="53"/>
      <c r="R1322" s="53"/>
      <c r="S1322" s="53"/>
      <c r="T1322" s="53"/>
      <c r="U1322" s="53"/>
      <c r="V1322" s="118"/>
      <c r="W1322" s="118"/>
    </row>
    <row r="1323" spans="1:23" s="47" customFormat="1" ht="15" customHeight="1">
      <c r="A1323" s="7"/>
      <c r="B1323" s="24"/>
      <c r="C1323" s="21"/>
      <c r="D1323" s="54"/>
      <c r="E1323" s="35"/>
      <c r="F1323" s="21"/>
      <c r="G1323" s="21"/>
      <c r="H1323" s="21"/>
      <c r="I1323" s="21"/>
      <c r="J1323" s="21"/>
      <c r="K1323" s="21"/>
      <c r="L1323" s="21"/>
      <c r="M1323" s="21"/>
      <c r="N1323" s="21"/>
      <c r="O1323" s="21"/>
      <c r="P1323" s="21"/>
      <c r="Q1323" s="21"/>
      <c r="R1323" s="21"/>
      <c r="S1323" s="21"/>
      <c r="T1323" s="21"/>
      <c r="U1323" s="41"/>
      <c r="V1323" s="55"/>
      <c r="W1323" s="55"/>
    </row>
    <row r="1324" spans="1:23" customFormat="1" ht="15" customHeight="1">
      <c r="A1324" s="344" t="s">
        <v>1</v>
      </c>
      <c r="B1324" s="344"/>
      <c r="C1324" s="344"/>
      <c r="D1324" s="68" t="s">
        <v>1102</v>
      </c>
      <c r="E1324" s="61" t="s">
        <v>2</v>
      </c>
      <c r="F1324" s="78" t="s">
        <v>702</v>
      </c>
      <c r="G1324" s="79"/>
      <c r="H1324" s="79"/>
      <c r="I1324" s="79"/>
      <c r="J1324" s="79"/>
      <c r="K1324" s="79"/>
      <c r="L1324" s="79"/>
      <c r="M1324" s="79"/>
      <c r="N1324" s="79"/>
      <c r="O1324" s="79"/>
      <c r="P1324" s="79"/>
      <c r="Q1324" s="79"/>
      <c r="R1324" s="79"/>
      <c r="S1324" s="79"/>
      <c r="T1324" s="79"/>
      <c r="U1324" s="79"/>
      <c r="V1324" s="113"/>
      <c r="W1324" s="114"/>
    </row>
    <row r="1325" spans="1:23" customFormat="1" ht="15" customHeight="1">
      <c r="A1325" s="345" t="s">
        <v>4</v>
      </c>
      <c r="B1325" s="345"/>
      <c r="C1325" s="345"/>
      <c r="D1325" s="257">
        <v>43354</v>
      </c>
      <c r="E1325" s="65" t="s">
        <v>3</v>
      </c>
      <c r="F1325" s="78" t="s">
        <v>1100</v>
      </c>
      <c r="G1325" s="79"/>
      <c r="H1325" s="79"/>
      <c r="I1325" s="79"/>
      <c r="J1325" s="79"/>
      <c r="K1325" s="79"/>
      <c r="L1325" s="79"/>
      <c r="M1325" s="79"/>
      <c r="N1325" s="79"/>
      <c r="O1325" s="79"/>
      <c r="P1325" s="79"/>
      <c r="Q1325" s="79"/>
      <c r="R1325" s="79"/>
      <c r="S1325" s="79"/>
      <c r="T1325" s="79"/>
      <c r="U1325" s="79"/>
      <c r="V1325" s="113"/>
      <c r="W1325" s="114"/>
    </row>
    <row r="1326" spans="1:23" customFormat="1" ht="15" customHeight="1">
      <c r="A1326" s="211" t="s">
        <v>1099</v>
      </c>
      <c r="B1326" s="211"/>
      <c r="C1326" s="211"/>
      <c r="D1326" s="211"/>
      <c r="E1326" s="265">
        <f>SUM(W1327:W1327)</f>
        <v>16125</v>
      </c>
      <c r="F1326" s="262"/>
      <c r="G1326" s="199"/>
      <c r="H1326" s="110"/>
      <c r="I1326" s="110"/>
      <c r="J1326" s="110"/>
      <c r="K1326" s="110"/>
      <c r="L1326" s="110"/>
      <c r="M1326" s="110"/>
      <c r="N1326" s="110"/>
      <c r="O1326" s="110"/>
      <c r="P1326" s="110"/>
      <c r="Q1326" s="110"/>
      <c r="R1326" s="110"/>
      <c r="S1326" s="110"/>
      <c r="T1326" s="110"/>
      <c r="U1326" s="110"/>
      <c r="V1326" s="110"/>
      <c r="W1326" s="77"/>
    </row>
    <row r="1327" spans="1:23" customFormat="1" ht="15" customHeight="1">
      <c r="A1327" s="48">
        <v>1</v>
      </c>
      <c r="B1327" s="209" t="s">
        <v>702</v>
      </c>
      <c r="C1327" s="142">
        <v>1500</v>
      </c>
      <c r="D1327" s="267" t="s">
        <v>1101</v>
      </c>
      <c r="E1327" s="255">
        <v>10.75</v>
      </c>
      <c r="F1327" s="34">
        <f>C1327-G1327</f>
        <v>650</v>
      </c>
      <c r="G1327" s="33">
        <f t="shared" ref="G1327" si="391">SUM( H1327:T1327)</f>
        <v>850</v>
      </c>
      <c r="H1327" s="20">
        <v>850</v>
      </c>
      <c r="I1327" s="116"/>
      <c r="J1327" s="116"/>
      <c r="K1327" s="116"/>
      <c r="L1327" s="116"/>
      <c r="M1327" s="116"/>
      <c r="N1327" s="116"/>
      <c r="O1327" s="116"/>
      <c r="P1327" s="116"/>
      <c r="Q1327" s="116"/>
      <c r="R1327" s="116"/>
      <c r="S1327" s="116"/>
      <c r="T1327" s="116"/>
      <c r="U1327" s="69" t="s">
        <v>2</v>
      </c>
      <c r="V1327" s="113">
        <f>E1327*G1327</f>
        <v>9137.5</v>
      </c>
      <c r="W1327" s="113">
        <f>E1327*C1327</f>
        <v>16125</v>
      </c>
    </row>
    <row r="1328" spans="1:23" customFormat="1" ht="15" customHeight="1">
      <c r="A1328" s="349" t="s">
        <v>5</v>
      </c>
      <c r="B1328" s="350"/>
      <c r="C1328" s="350"/>
      <c r="D1328" s="351"/>
      <c r="E1328" s="264">
        <f>SUM(V1327:V1327)</f>
        <v>9137.5</v>
      </c>
      <c r="F1328" s="53"/>
      <c r="G1328" s="53"/>
      <c r="H1328" s="117"/>
      <c r="I1328" s="53"/>
      <c r="J1328" s="53"/>
      <c r="K1328" s="53"/>
      <c r="L1328" s="53"/>
      <c r="M1328" s="53"/>
      <c r="N1328" s="53"/>
      <c r="O1328" s="53"/>
      <c r="P1328" s="53"/>
      <c r="Q1328" s="53"/>
      <c r="R1328" s="53"/>
      <c r="S1328" s="53"/>
      <c r="T1328" s="53"/>
      <c r="U1328" s="81"/>
      <c r="V1328" s="118"/>
      <c r="W1328" s="118"/>
    </row>
    <row r="1329" spans="1:25" customFormat="1" ht="15" customHeight="1">
      <c r="A1329" s="346" t="s">
        <v>6</v>
      </c>
      <c r="B1329" s="347"/>
      <c r="C1329" s="347"/>
      <c r="D1329" s="348"/>
      <c r="E1329" s="202">
        <f>E1330-E1328</f>
        <v>6987.5</v>
      </c>
      <c r="F1329" s="53"/>
      <c r="G1329" s="53"/>
      <c r="H1329" s="117"/>
      <c r="I1329" s="53"/>
      <c r="J1329" s="53"/>
      <c r="K1329" s="53"/>
      <c r="L1329" s="53"/>
      <c r="M1329" s="53"/>
      <c r="N1329" s="53"/>
      <c r="O1329" s="53"/>
      <c r="P1329" s="53"/>
      <c r="Q1329" s="53"/>
      <c r="R1329" s="53"/>
      <c r="S1329" s="53"/>
      <c r="T1329" s="53"/>
      <c r="U1329" s="53"/>
      <c r="V1329" s="118"/>
      <c r="W1329" s="118"/>
    </row>
    <row r="1330" spans="1:25" customFormat="1" ht="15" customHeight="1">
      <c r="A1330" s="346" t="s">
        <v>7</v>
      </c>
      <c r="B1330" s="347"/>
      <c r="C1330" s="347"/>
      <c r="D1330" s="348"/>
      <c r="E1330" s="202">
        <f>SUM(W1327:W1327)</f>
        <v>16125</v>
      </c>
      <c r="F1330" s="53"/>
      <c r="G1330" s="53"/>
      <c r="H1330" s="117"/>
      <c r="I1330" s="53"/>
      <c r="J1330" s="53"/>
      <c r="K1330" s="53"/>
      <c r="L1330" s="53"/>
      <c r="M1330" s="53"/>
      <c r="N1330" s="53"/>
      <c r="O1330" s="53"/>
      <c r="P1330" s="53"/>
      <c r="Q1330" s="53"/>
      <c r="R1330" s="53"/>
      <c r="S1330" s="53"/>
      <c r="T1330" s="53"/>
      <c r="U1330" s="53"/>
      <c r="V1330" s="118"/>
      <c r="W1330" s="118"/>
    </row>
    <row r="1331" spans="1:25" s="47" customFormat="1" ht="15" customHeight="1">
      <c r="A1331" s="7"/>
      <c r="B1331" s="24"/>
      <c r="C1331" s="21"/>
      <c r="D1331" s="54"/>
      <c r="E1331" s="35"/>
      <c r="F1331" s="21"/>
      <c r="G1331" s="21"/>
      <c r="H1331" s="21"/>
      <c r="I1331" s="21"/>
      <c r="J1331" s="21"/>
      <c r="K1331" s="21"/>
      <c r="L1331" s="21"/>
      <c r="M1331" s="21"/>
      <c r="N1331" s="21"/>
      <c r="O1331" s="21"/>
      <c r="P1331" s="21"/>
      <c r="Q1331" s="21"/>
      <c r="R1331" s="21"/>
      <c r="S1331" s="21"/>
      <c r="T1331" s="21"/>
      <c r="U1331" s="41"/>
      <c r="V1331" s="55"/>
      <c r="W1331" s="55"/>
    </row>
    <row r="1332" spans="1:25" s="47" customFormat="1" ht="15" customHeight="1">
      <c r="A1332" s="344" t="s">
        <v>1</v>
      </c>
      <c r="B1332" s="344"/>
      <c r="C1332" s="344"/>
      <c r="D1332" s="68" t="s">
        <v>1439</v>
      </c>
      <c r="E1332" s="61" t="s">
        <v>2</v>
      </c>
      <c r="F1332" s="78" t="s">
        <v>1441</v>
      </c>
      <c r="G1332" s="79"/>
      <c r="H1332" s="79"/>
      <c r="I1332" s="79"/>
      <c r="J1332" s="79"/>
      <c r="K1332" s="79"/>
      <c r="L1332" s="79"/>
      <c r="M1332" s="79"/>
      <c r="N1332" s="79"/>
      <c r="O1332" s="79"/>
      <c r="P1332" s="79"/>
      <c r="Q1332" s="79"/>
      <c r="R1332" s="79"/>
      <c r="S1332" s="79"/>
      <c r="T1332" s="79"/>
      <c r="U1332" s="79"/>
      <c r="V1332" s="66"/>
      <c r="W1332" s="60"/>
    </row>
    <row r="1333" spans="1:25" s="47" customFormat="1" ht="15" customHeight="1">
      <c r="A1333" s="345" t="s">
        <v>4</v>
      </c>
      <c r="B1333" s="345"/>
      <c r="C1333" s="345"/>
      <c r="D1333" s="276">
        <v>43378</v>
      </c>
      <c r="E1333" s="65" t="s">
        <v>3</v>
      </c>
      <c r="F1333" s="78" t="s">
        <v>1440</v>
      </c>
      <c r="G1333" s="79"/>
      <c r="H1333" s="79"/>
      <c r="I1333" s="79"/>
      <c r="J1333" s="79"/>
      <c r="K1333" s="79"/>
      <c r="L1333" s="79"/>
      <c r="M1333" s="79"/>
      <c r="N1333" s="79"/>
      <c r="O1333" s="79"/>
      <c r="P1333" s="79"/>
      <c r="Q1333" s="79"/>
      <c r="R1333" s="79"/>
      <c r="S1333" s="79"/>
      <c r="T1333" s="79"/>
      <c r="U1333" s="79"/>
      <c r="V1333" s="66"/>
      <c r="W1333" s="60"/>
    </row>
    <row r="1334" spans="1:25" s="47" customFormat="1" ht="14.25" customHeight="1">
      <c r="A1334" s="103" t="s">
        <v>1442</v>
      </c>
      <c r="B1334" s="211"/>
      <c r="C1334" s="211"/>
      <c r="D1334" s="211"/>
      <c r="E1334" s="250">
        <f>SUM(W1335:W1337)</f>
        <v>13342.94</v>
      </c>
      <c r="F1334" s="110"/>
      <c r="G1334" s="110"/>
      <c r="H1334" s="110"/>
      <c r="I1334" s="110"/>
      <c r="J1334" s="110"/>
      <c r="K1334" s="110"/>
      <c r="L1334" s="110"/>
      <c r="M1334" s="110"/>
      <c r="N1334" s="110"/>
      <c r="O1334" s="110"/>
      <c r="P1334" s="110"/>
      <c r="Q1334" s="110"/>
      <c r="R1334" s="110"/>
      <c r="S1334" s="110"/>
      <c r="T1334" s="110"/>
      <c r="U1334" s="110"/>
      <c r="V1334" s="110"/>
      <c r="W1334" s="77"/>
    </row>
    <row r="1335" spans="1:25" s="47" customFormat="1" ht="15" customHeight="1">
      <c r="A1335" s="248">
        <v>18</v>
      </c>
      <c r="B1335" s="251" t="s">
        <v>1443</v>
      </c>
      <c r="C1335" s="249">
        <v>100</v>
      </c>
      <c r="D1335" s="140" t="s">
        <v>1431</v>
      </c>
      <c r="E1335" s="184">
        <v>62.5</v>
      </c>
      <c r="F1335" s="34">
        <f>C1335-G1335</f>
        <v>90</v>
      </c>
      <c r="G1335" s="33">
        <f t="shared" ref="G1335:G1337" si="392">SUM( H1335:T1335)</f>
        <v>10</v>
      </c>
      <c r="H1335" s="20">
        <v>10</v>
      </c>
      <c r="I1335" s="20"/>
      <c r="J1335" s="20"/>
      <c r="K1335" s="20"/>
      <c r="L1335" s="20"/>
      <c r="M1335" s="20"/>
      <c r="N1335" s="20"/>
      <c r="O1335" s="20"/>
      <c r="P1335" s="20"/>
      <c r="Q1335" s="20"/>
      <c r="R1335" s="20"/>
      <c r="S1335" s="20"/>
      <c r="T1335" s="20"/>
      <c r="U1335" s="69" t="s">
        <v>42</v>
      </c>
      <c r="V1335" s="66">
        <f>G1335*E1335</f>
        <v>625</v>
      </c>
      <c r="W1335" s="66">
        <f>E1335*C1335</f>
        <v>6250</v>
      </c>
    </row>
    <row r="1336" spans="1:25" s="47" customFormat="1" ht="15" customHeight="1">
      <c r="A1336" s="248">
        <v>19</v>
      </c>
      <c r="B1336" s="251" t="s">
        <v>1443</v>
      </c>
      <c r="C1336" s="249">
        <v>100</v>
      </c>
      <c r="D1336" s="140" t="s">
        <v>1432</v>
      </c>
      <c r="E1336" s="184">
        <v>62.98</v>
      </c>
      <c r="F1336" s="34">
        <f t="shared" ref="F1336:F1337" si="393">C1336-G1336</f>
        <v>90</v>
      </c>
      <c r="G1336" s="33">
        <f t="shared" si="392"/>
        <v>10</v>
      </c>
      <c r="H1336" s="20">
        <v>10</v>
      </c>
      <c r="I1336" s="20"/>
      <c r="J1336" s="20"/>
      <c r="K1336" s="20"/>
      <c r="L1336" s="20"/>
      <c r="M1336" s="20"/>
      <c r="N1336" s="20"/>
      <c r="O1336" s="20"/>
      <c r="P1336" s="20"/>
      <c r="Q1336" s="20"/>
      <c r="R1336" s="20"/>
      <c r="S1336" s="20"/>
      <c r="T1336" s="20"/>
      <c r="U1336" s="69" t="s">
        <v>42</v>
      </c>
      <c r="V1336" s="66">
        <f t="shared" ref="V1336:V1337" si="394">G1336*E1336</f>
        <v>629.79999999999995</v>
      </c>
      <c r="W1336" s="66">
        <f t="shared" ref="W1336:W1366" si="395">E1336*C1336</f>
        <v>6298</v>
      </c>
    </row>
    <row r="1337" spans="1:25" s="47" customFormat="1" ht="15" customHeight="1">
      <c r="A1337" s="290">
        <v>26</v>
      </c>
      <c r="B1337" s="291" t="s">
        <v>1444</v>
      </c>
      <c r="C1337" s="292">
        <v>3</v>
      </c>
      <c r="D1337" s="293" t="s">
        <v>1445</v>
      </c>
      <c r="E1337" s="294">
        <v>264.98</v>
      </c>
      <c r="F1337" s="295">
        <f t="shared" si="393"/>
        <v>0</v>
      </c>
      <c r="G1337" s="296">
        <f t="shared" si="392"/>
        <v>3</v>
      </c>
      <c r="H1337" s="297">
        <v>3</v>
      </c>
      <c r="I1337" s="297"/>
      <c r="J1337" s="297"/>
      <c r="K1337" s="297"/>
      <c r="L1337" s="297"/>
      <c r="M1337" s="297"/>
      <c r="N1337" s="297"/>
      <c r="O1337" s="297"/>
      <c r="P1337" s="297"/>
      <c r="Q1337" s="297"/>
      <c r="R1337" s="297"/>
      <c r="S1337" s="297"/>
      <c r="T1337" s="297"/>
      <c r="U1337" s="298" t="s">
        <v>42</v>
      </c>
      <c r="V1337" s="299">
        <f t="shared" si="394"/>
        <v>794.94</v>
      </c>
      <c r="W1337" s="299">
        <f t="shared" si="395"/>
        <v>794.94</v>
      </c>
      <c r="X1337" s="364" t="s">
        <v>1512</v>
      </c>
      <c r="Y1337" s="365"/>
    </row>
    <row r="1338" spans="1:25" s="47" customFormat="1" ht="14.25" customHeight="1">
      <c r="A1338" s="103" t="s">
        <v>596</v>
      </c>
      <c r="B1338" s="211"/>
      <c r="C1338" s="254"/>
      <c r="D1338" s="211"/>
      <c r="E1338" s="250">
        <f>SUM(W1339:W1340)</f>
        <v>2503.5</v>
      </c>
      <c r="F1338" s="110"/>
      <c r="G1338" s="110"/>
      <c r="H1338" s="110"/>
      <c r="I1338" s="110"/>
      <c r="J1338" s="110"/>
      <c r="K1338" s="110"/>
      <c r="L1338" s="110"/>
      <c r="M1338" s="110"/>
      <c r="N1338" s="110"/>
      <c r="O1338" s="110"/>
      <c r="P1338" s="110"/>
      <c r="Q1338" s="110"/>
      <c r="R1338" s="110"/>
      <c r="S1338" s="110"/>
      <c r="T1338" s="110"/>
      <c r="U1338" s="110"/>
      <c r="V1338" s="110"/>
      <c r="W1338" s="66"/>
    </row>
    <row r="1339" spans="1:25" s="47" customFormat="1" ht="15" customHeight="1">
      <c r="A1339" s="248">
        <v>15</v>
      </c>
      <c r="B1339" s="251" t="s">
        <v>1443</v>
      </c>
      <c r="C1339" s="249">
        <v>50</v>
      </c>
      <c r="D1339" s="140" t="s">
        <v>1428</v>
      </c>
      <c r="E1339" s="184">
        <v>39</v>
      </c>
      <c r="F1339" s="34">
        <f>C1339-G1339</f>
        <v>40</v>
      </c>
      <c r="G1339" s="33">
        <f t="shared" ref="G1339:G1362" si="396">SUM( H1339:T1339)</f>
        <v>10</v>
      </c>
      <c r="H1339" s="20">
        <v>10</v>
      </c>
      <c r="I1339" s="20"/>
      <c r="J1339" s="20"/>
      <c r="K1339" s="20"/>
      <c r="L1339" s="20"/>
      <c r="M1339" s="20"/>
      <c r="N1339" s="20"/>
      <c r="O1339" s="20"/>
      <c r="P1339" s="20"/>
      <c r="Q1339" s="20"/>
      <c r="R1339" s="20"/>
      <c r="S1339" s="20"/>
      <c r="T1339" s="20"/>
      <c r="U1339" s="69" t="s">
        <v>42</v>
      </c>
      <c r="V1339" s="66">
        <f>E1339*G1339</f>
        <v>390</v>
      </c>
      <c r="W1339" s="66">
        <f t="shared" si="395"/>
        <v>1950</v>
      </c>
    </row>
    <row r="1340" spans="1:25" s="47" customFormat="1" ht="15" customHeight="1">
      <c r="A1340" s="248">
        <v>24</v>
      </c>
      <c r="B1340" s="251" t="s">
        <v>1443</v>
      </c>
      <c r="C1340" s="249">
        <v>10</v>
      </c>
      <c r="D1340" s="140" t="s">
        <v>1437</v>
      </c>
      <c r="E1340" s="184">
        <v>55.35</v>
      </c>
      <c r="F1340" s="34">
        <f>C1340-G1340</f>
        <v>0</v>
      </c>
      <c r="G1340" s="33">
        <f t="shared" si="396"/>
        <v>10</v>
      </c>
      <c r="H1340" s="20">
        <v>10</v>
      </c>
      <c r="I1340" s="20"/>
      <c r="J1340" s="20"/>
      <c r="K1340" s="20"/>
      <c r="L1340" s="20"/>
      <c r="M1340" s="20"/>
      <c r="N1340" s="20"/>
      <c r="O1340" s="20"/>
      <c r="P1340" s="20"/>
      <c r="Q1340" s="20"/>
      <c r="R1340" s="20"/>
      <c r="S1340" s="20"/>
      <c r="T1340" s="20"/>
      <c r="U1340" s="69" t="s">
        <v>42</v>
      </c>
      <c r="V1340" s="66">
        <f t="shared" ref="V1340:V1366" si="397">E1340*G1340</f>
        <v>553.5</v>
      </c>
      <c r="W1340" s="66">
        <f t="shared" si="395"/>
        <v>553.5</v>
      </c>
    </row>
    <row r="1341" spans="1:25" s="47" customFormat="1" ht="14.25" customHeight="1">
      <c r="A1341" s="103" t="s">
        <v>1446</v>
      </c>
      <c r="B1341" s="211"/>
      <c r="C1341" s="254"/>
      <c r="D1341" s="211"/>
      <c r="E1341" s="250">
        <f>SUM(W1342:W1343)</f>
        <v>333.3</v>
      </c>
      <c r="F1341" s="110"/>
      <c r="G1341" s="110"/>
      <c r="H1341" s="110"/>
      <c r="I1341" s="110"/>
      <c r="J1341" s="110"/>
      <c r="K1341" s="110"/>
      <c r="L1341" s="110"/>
      <c r="M1341" s="110"/>
      <c r="N1341" s="110"/>
      <c r="O1341" s="110"/>
      <c r="P1341" s="110"/>
      <c r="Q1341" s="110"/>
      <c r="R1341" s="110"/>
      <c r="S1341" s="110"/>
      <c r="T1341" s="110"/>
      <c r="U1341" s="110"/>
      <c r="V1341" s="66"/>
      <c r="W1341" s="66"/>
    </row>
    <row r="1342" spans="1:25" s="47" customFormat="1" ht="15" customHeight="1">
      <c r="A1342" s="248">
        <v>12</v>
      </c>
      <c r="B1342" s="251" t="s">
        <v>1443</v>
      </c>
      <c r="C1342" s="249">
        <v>50</v>
      </c>
      <c r="D1342" s="140" t="s">
        <v>1425</v>
      </c>
      <c r="E1342" s="184">
        <v>4.67</v>
      </c>
      <c r="F1342" s="34">
        <f>C1342-G1342</f>
        <v>40</v>
      </c>
      <c r="G1342" s="33">
        <f t="shared" si="396"/>
        <v>10</v>
      </c>
      <c r="H1342" s="20">
        <v>10</v>
      </c>
      <c r="I1342" s="20"/>
      <c r="J1342" s="20"/>
      <c r="K1342" s="20"/>
      <c r="L1342" s="20"/>
      <c r="M1342" s="20"/>
      <c r="N1342" s="20"/>
      <c r="O1342" s="20"/>
      <c r="P1342" s="20"/>
      <c r="Q1342" s="20"/>
      <c r="R1342" s="20"/>
      <c r="S1342" s="20"/>
      <c r="T1342" s="20"/>
      <c r="U1342" s="69" t="s">
        <v>42</v>
      </c>
      <c r="V1342" s="66">
        <f t="shared" si="397"/>
        <v>46.7</v>
      </c>
      <c r="W1342" s="66">
        <f t="shared" si="395"/>
        <v>233.5</v>
      </c>
    </row>
    <row r="1343" spans="1:25" s="47" customFormat="1" ht="15" customHeight="1">
      <c r="A1343" s="248">
        <v>13</v>
      </c>
      <c r="B1343" s="251" t="s">
        <v>1443</v>
      </c>
      <c r="C1343" s="249">
        <v>20</v>
      </c>
      <c r="D1343" s="140" t="s">
        <v>1426</v>
      </c>
      <c r="E1343" s="184">
        <v>4.99</v>
      </c>
      <c r="F1343" s="34">
        <f>C1343-G1343</f>
        <v>10</v>
      </c>
      <c r="G1343" s="33">
        <f t="shared" si="396"/>
        <v>10</v>
      </c>
      <c r="H1343" s="20">
        <v>10</v>
      </c>
      <c r="I1343" s="20"/>
      <c r="J1343" s="20"/>
      <c r="K1343" s="20"/>
      <c r="L1343" s="20"/>
      <c r="M1343" s="20"/>
      <c r="N1343" s="20"/>
      <c r="O1343" s="20"/>
      <c r="P1343" s="20"/>
      <c r="Q1343" s="20"/>
      <c r="R1343" s="20"/>
      <c r="S1343" s="20"/>
      <c r="T1343" s="20"/>
      <c r="U1343" s="69" t="s">
        <v>42</v>
      </c>
      <c r="V1343" s="66">
        <f t="shared" si="397"/>
        <v>49.900000000000006</v>
      </c>
      <c r="W1343" s="66">
        <f t="shared" si="395"/>
        <v>99.800000000000011</v>
      </c>
    </row>
    <row r="1344" spans="1:25" s="47" customFormat="1" ht="14.25" customHeight="1">
      <c r="A1344" s="208" t="s">
        <v>57</v>
      </c>
      <c r="B1344" s="278"/>
      <c r="C1344" s="279"/>
      <c r="D1344" s="278"/>
      <c r="E1344" s="250">
        <f>SUM(W1345:W1355)</f>
        <v>1933.6000000000001</v>
      </c>
      <c r="F1344" s="110"/>
      <c r="G1344" s="110"/>
      <c r="H1344" s="110"/>
      <c r="I1344" s="110"/>
      <c r="J1344" s="110"/>
      <c r="K1344" s="110"/>
      <c r="L1344" s="110"/>
      <c r="M1344" s="110"/>
      <c r="N1344" s="110"/>
      <c r="O1344" s="110"/>
      <c r="P1344" s="110"/>
      <c r="Q1344" s="110"/>
      <c r="R1344" s="110"/>
      <c r="S1344" s="110"/>
      <c r="T1344" s="110"/>
      <c r="U1344" s="110"/>
      <c r="V1344" s="110"/>
      <c r="W1344" s="66"/>
    </row>
    <row r="1345" spans="1:23" s="47" customFormat="1" ht="15" customHeight="1">
      <c r="A1345" s="280">
        <v>1</v>
      </c>
      <c r="B1345" s="251" t="s">
        <v>1443</v>
      </c>
      <c r="C1345" s="280">
        <v>100</v>
      </c>
      <c r="D1345" s="281" t="s">
        <v>1414</v>
      </c>
      <c r="E1345" s="184">
        <v>0.52</v>
      </c>
      <c r="F1345" s="34">
        <f>C1345-G1345</f>
        <v>100</v>
      </c>
      <c r="G1345" s="33">
        <f t="shared" si="396"/>
        <v>0</v>
      </c>
      <c r="H1345" s="20"/>
      <c r="I1345" s="20"/>
      <c r="J1345" s="20"/>
      <c r="K1345" s="20"/>
      <c r="L1345" s="20"/>
      <c r="M1345" s="20"/>
      <c r="N1345" s="20"/>
      <c r="O1345" s="20"/>
      <c r="P1345" s="20"/>
      <c r="Q1345" s="20"/>
      <c r="R1345" s="20"/>
      <c r="S1345" s="20"/>
      <c r="T1345" s="20"/>
      <c r="U1345" s="69" t="s">
        <v>42</v>
      </c>
      <c r="V1345" s="66">
        <f t="shared" si="397"/>
        <v>0</v>
      </c>
      <c r="W1345" s="66">
        <f t="shared" si="395"/>
        <v>52</v>
      </c>
    </row>
    <row r="1346" spans="1:23" s="47" customFormat="1" ht="15" customHeight="1">
      <c r="A1346" s="277">
        <v>2</v>
      </c>
      <c r="B1346" s="251" t="s">
        <v>1443</v>
      </c>
      <c r="C1346" s="277">
        <v>100</v>
      </c>
      <c r="D1346" s="282" t="s">
        <v>1415</v>
      </c>
      <c r="E1346" s="184">
        <v>0.76</v>
      </c>
      <c r="F1346" s="34">
        <f t="shared" ref="F1346:F1355" si="398">C1346-G1346</f>
        <v>100</v>
      </c>
      <c r="G1346" s="33">
        <f t="shared" si="396"/>
        <v>0</v>
      </c>
      <c r="H1346" s="20"/>
      <c r="I1346" s="20"/>
      <c r="J1346" s="20"/>
      <c r="K1346" s="20"/>
      <c r="L1346" s="20"/>
      <c r="M1346" s="20"/>
      <c r="N1346" s="20"/>
      <c r="O1346" s="20"/>
      <c r="P1346" s="20"/>
      <c r="Q1346" s="20"/>
      <c r="R1346" s="20"/>
      <c r="S1346" s="20"/>
      <c r="T1346" s="20"/>
      <c r="U1346" s="69" t="s">
        <v>42</v>
      </c>
      <c r="V1346" s="66">
        <f t="shared" si="397"/>
        <v>0</v>
      </c>
      <c r="W1346" s="66">
        <f t="shared" si="395"/>
        <v>76</v>
      </c>
    </row>
    <row r="1347" spans="1:23" s="47" customFormat="1" ht="15" customHeight="1">
      <c r="A1347" s="277">
        <v>3</v>
      </c>
      <c r="B1347" s="251" t="s">
        <v>1443</v>
      </c>
      <c r="C1347" s="277">
        <v>100</v>
      </c>
      <c r="D1347" s="282" t="s">
        <v>1416</v>
      </c>
      <c r="E1347" s="184">
        <v>1.48</v>
      </c>
      <c r="F1347" s="34">
        <f t="shared" si="398"/>
        <v>100</v>
      </c>
      <c r="G1347" s="33">
        <f t="shared" si="396"/>
        <v>0</v>
      </c>
      <c r="H1347" s="20"/>
      <c r="I1347" s="20"/>
      <c r="J1347" s="20"/>
      <c r="K1347" s="20"/>
      <c r="L1347" s="20"/>
      <c r="M1347" s="20"/>
      <c r="N1347" s="20"/>
      <c r="O1347" s="20"/>
      <c r="P1347" s="20"/>
      <c r="Q1347" s="20"/>
      <c r="R1347" s="20"/>
      <c r="S1347" s="20"/>
      <c r="T1347" s="20"/>
      <c r="U1347" s="69" t="s">
        <v>42</v>
      </c>
      <c r="V1347" s="66">
        <f t="shared" si="397"/>
        <v>0</v>
      </c>
      <c r="W1347" s="66">
        <f t="shared" si="395"/>
        <v>148</v>
      </c>
    </row>
    <row r="1348" spans="1:23" s="47" customFormat="1" ht="15" customHeight="1">
      <c r="A1348" s="277">
        <v>4</v>
      </c>
      <c r="B1348" s="251" t="s">
        <v>1443</v>
      </c>
      <c r="C1348" s="277">
        <v>100</v>
      </c>
      <c r="D1348" s="282" t="s">
        <v>1417</v>
      </c>
      <c r="E1348" s="184">
        <v>0.82</v>
      </c>
      <c r="F1348" s="34">
        <f t="shared" si="398"/>
        <v>100</v>
      </c>
      <c r="G1348" s="33">
        <f t="shared" si="396"/>
        <v>0</v>
      </c>
      <c r="H1348" s="20"/>
      <c r="I1348" s="20"/>
      <c r="J1348" s="20"/>
      <c r="K1348" s="20"/>
      <c r="L1348" s="20"/>
      <c r="M1348" s="20"/>
      <c r="N1348" s="20"/>
      <c r="O1348" s="20"/>
      <c r="P1348" s="20"/>
      <c r="Q1348" s="20"/>
      <c r="R1348" s="20"/>
      <c r="S1348" s="20"/>
      <c r="T1348" s="20"/>
      <c r="U1348" s="69" t="s">
        <v>42</v>
      </c>
      <c r="V1348" s="66">
        <f t="shared" si="397"/>
        <v>0</v>
      </c>
      <c r="W1348" s="66">
        <f t="shared" si="395"/>
        <v>82</v>
      </c>
    </row>
    <row r="1349" spans="1:23" s="47" customFormat="1" ht="15" customHeight="1">
      <c r="A1349" s="277">
        <v>5</v>
      </c>
      <c r="B1349" s="251" t="s">
        <v>1443</v>
      </c>
      <c r="C1349" s="277">
        <v>100</v>
      </c>
      <c r="D1349" s="282" t="s">
        <v>1418</v>
      </c>
      <c r="E1349" s="184">
        <v>1.63</v>
      </c>
      <c r="F1349" s="34">
        <f t="shared" si="398"/>
        <v>100</v>
      </c>
      <c r="G1349" s="33">
        <f t="shared" si="396"/>
        <v>0</v>
      </c>
      <c r="H1349" s="20"/>
      <c r="I1349" s="20"/>
      <c r="J1349" s="20"/>
      <c r="K1349" s="20"/>
      <c r="L1349" s="20"/>
      <c r="M1349" s="20"/>
      <c r="N1349" s="20"/>
      <c r="O1349" s="20"/>
      <c r="P1349" s="20"/>
      <c r="Q1349" s="20"/>
      <c r="R1349" s="20"/>
      <c r="S1349" s="20"/>
      <c r="T1349" s="20"/>
      <c r="U1349" s="69" t="s">
        <v>42</v>
      </c>
      <c r="V1349" s="66">
        <f t="shared" si="397"/>
        <v>0</v>
      </c>
      <c r="W1349" s="66">
        <f t="shared" si="395"/>
        <v>163</v>
      </c>
    </row>
    <row r="1350" spans="1:23" s="47" customFormat="1" ht="15" customHeight="1">
      <c r="A1350" s="277">
        <v>6</v>
      </c>
      <c r="B1350" s="251" t="s">
        <v>1443</v>
      </c>
      <c r="C1350" s="277">
        <v>50</v>
      </c>
      <c r="D1350" s="282" t="s">
        <v>1419</v>
      </c>
      <c r="E1350" s="184">
        <v>2.25</v>
      </c>
      <c r="F1350" s="34">
        <f t="shared" si="398"/>
        <v>50</v>
      </c>
      <c r="G1350" s="33">
        <f t="shared" si="396"/>
        <v>0</v>
      </c>
      <c r="H1350" s="20"/>
      <c r="I1350" s="20"/>
      <c r="J1350" s="20"/>
      <c r="K1350" s="20"/>
      <c r="L1350" s="20"/>
      <c r="M1350" s="20"/>
      <c r="N1350" s="20"/>
      <c r="O1350" s="20"/>
      <c r="P1350" s="20"/>
      <c r="Q1350" s="20"/>
      <c r="R1350" s="20"/>
      <c r="S1350" s="20"/>
      <c r="T1350" s="20"/>
      <c r="U1350" s="69" t="s">
        <v>42</v>
      </c>
      <c r="V1350" s="66">
        <f t="shared" si="397"/>
        <v>0</v>
      </c>
      <c r="W1350" s="66">
        <f t="shared" si="395"/>
        <v>112.5</v>
      </c>
    </row>
    <row r="1351" spans="1:23" s="47" customFormat="1" ht="15" customHeight="1">
      <c r="A1351" s="277">
        <v>7</v>
      </c>
      <c r="B1351" s="251" t="s">
        <v>1443</v>
      </c>
      <c r="C1351" s="277">
        <v>50</v>
      </c>
      <c r="D1351" s="282" t="s">
        <v>1420</v>
      </c>
      <c r="E1351" s="184">
        <v>1.87</v>
      </c>
      <c r="F1351" s="34">
        <f t="shared" si="398"/>
        <v>50</v>
      </c>
      <c r="G1351" s="33">
        <f t="shared" si="396"/>
        <v>0</v>
      </c>
      <c r="H1351" s="20"/>
      <c r="I1351" s="20"/>
      <c r="J1351" s="20"/>
      <c r="K1351" s="20"/>
      <c r="L1351" s="20"/>
      <c r="M1351" s="20"/>
      <c r="N1351" s="20"/>
      <c r="O1351" s="20"/>
      <c r="P1351" s="20"/>
      <c r="Q1351" s="20"/>
      <c r="R1351" s="20"/>
      <c r="S1351" s="20"/>
      <c r="T1351" s="20"/>
      <c r="U1351" s="69" t="s">
        <v>42</v>
      </c>
      <c r="V1351" s="66">
        <f t="shared" si="397"/>
        <v>0</v>
      </c>
      <c r="W1351" s="66">
        <f t="shared" si="395"/>
        <v>93.5</v>
      </c>
    </row>
    <row r="1352" spans="1:23" s="47" customFormat="1" ht="15" customHeight="1">
      <c r="A1352" s="277">
        <v>8</v>
      </c>
      <c r="B1352" s="251" t="s">
        <v>1443</v>
      </c>
      <c r="C1352" s="277">
        <v>50</v>
      </c>
      <c r="D1352" s="282" t="s">
        <v>1421</v>
      </c>
      <c r="E1352" s="184">
        <v>7</v>
      </c>
      <c r="F1352" s="34">
        <f t="shared" si="398"/>
        <v>50</v>
      </c>
      <c r="G1352" s="33">
        <f t="shared" si="396"/>
        <v>0</v>
      </c>
      <c r="H1352" s="20"/>
      <c r="I1352" s="20"/>
      <c r="J1352" s="20"/>
      <c r="K1352" s="20"/>
      <c r="L1352" s="20"/>
      <c r="M1352" s="20"/>
      <c r="N1352" s="20"/>
      <c r="O1352" s="20"/>
      <c r="P1352" s="20"/>
      <c r="Q1352" s="20"/>
      <c r="R1352" s="20"/>
      <c r="S1352" s="20"/>
      <c r="T1352" s="20"/>
      <c r="U1352" s="69" t="s">
        <v>42</v>
      </c>
      <c r="V1352" s="66">
        <f t="shared" si="397"/>
        <v>0</v>
      </c>
      <c r="W1352" s="66">
        <f t="shared" si="395"/>
        <v>350</v>
      </c>
    </row>
    <row r="1353" spans="1:23" s="47" customFormat="1" ht="15" customHeight="1">
      <c r="A1353" s="277">
        <v>9</v>
      </c>
      <c r="B1353" s="251" t="s">
        <v>1443</v>
      </c>
      <c r="C1353" s="277">
        <v>50</v>
      </c>
      <c r="D1353" s="282" t="s">
        <v>1422</v>
      </c>
      <c r="E1353" s="184">
        <v>3.47</v>
      </c>
      <c r="F1353" s="34">
        <f t="shared" si="398"/>
        <v>50</v>
      </c>
      <c r="G1353" s="33">
        <f t="shared" si="396"/>
        <v>0</v>
      </c>
      <c r="H1353" s="20"/>
      <c r="I1353" s="20"/>
      <c r="J1353" s="20"/>
      <c r="K1353" s="20"/>
      <c r="L1353" s="20"/>
      <c r="M1353" s="20"/>
      <c r="N1353" s="20"/>
      <c r="O1353" s="20"/>
      <c r="P1353" s="20"/>
      <c r="Q1353" s="20"/>
      <c r="R1353" s="20"/>
      <c r="S1353" s="20"/>
      <c r="T1353" s="20"/>
      <c r="U1353" s="69" t="s">
        <v>42</v>
      </c>
      <c r="V1353" s="66">
        <f t="shared" si="397"/>
        <v>0</v>
      </c>
      <c r="W1353" s="66">
        <f t="shared" si="395"/>
        <v>173.5</v>
      </c>
    </row>
    <row r="1354" spans="1:23" s="47" customFormat="1" ht="15" customHeight="1">
      <c r="A1354" s="277">
        <v>10</v>
      </c>
      <c r="B1354" s="251" t="s">
        <v>1443</v>
      </c>
      <c r="C1354" s="277">
        <v>20</v>
      </c>
      <c r="D1354" s="282" t="s">
        <v>1423</v>
      </c>
      <c r="E1354" s="184">
        <v>11.67</v>
      </c>
      <c r="F1354" s="34">
        <f t="shared" si="398"/>
        <v>18</v>
      </c>
      <c r="G1354" s="33">
        <f t="shared" si="396"/>
        <v>2</v>
      </c>
      <c r="H1354" s="20">
        <v>2</v>
      </c>
      <c r="I1354" s="20"/>
      <c r="J1354" s="20"/>
      <c r="K1354" s="20"/>
      <c r="L1354" s="20"/>
      <c r="M1354" s="20"/>
      <c r="N1354" s="20"/>
      <c r="O1354" s="20"/>
      <c r="P1354" s="20"/>
      <c r="Q1354" s="20"/>
      <c r="R1354" s="20"/>
      <c r="S1354" s="20"/>
      <c r="T1354" s="20"/>
      <c r="U1354" s="69" t="s">
        <v>42</v>
      </c>
      <c r="V1354" s="66">
        <f t="shared" si="397"/>
        <v>23.34</v>
      </c>
      <c r="W1354" s="66">
        <f t="shared" si="395"/>
        <v>233.4</v>
      </c>
    </row>
    <row r="1355" spans="1:23" s="47" customFormat="1" ht="15" customHeight="1">
      <c r="A1355" s="277">
        <v>14</v>
      </c>
      <c r="B1355" s="251" t="s">
        <v>1443</v>
      </c>
      <c r="C1355" s="277">
        <v>30</v>
      </c>
      <c r="D1355" s="282" t="s">
        <v>1427</v>
      </c>
      <c r="E1355" s="184">
        <v>14.99</v>
      </c>
      <c r="F1355" s="34">
        <f t="shared" si="398"/>
        <v>20</v>
      </c>
      <c r="G1355" s="33">
        <f t="shared" si="396"/>
        <v>10</v>
      </c>
      <c r="H1355" s="20">
        <v>10</v>
      </c>
      <c r="I1355" s="20"/>
      <c r="J1355" s="20"/>
      <c r="K1355" s="20"/>
      <c r="L1355" s="20"/>
      <c r="M1355" s="20"/>
      <c r="N1355" s="20"/>
      <c r="O1355" s="20"/>
      <c r="P1355" s="20"/>
      <c r="Q1355" s="20"/>
      <c r="R1355" s="20"/>
      <c r="S1355" s="20"/>
      <c r="T1355" s="20"/>
      <c r="U1355" s="69" t="s">
        <v>42</v>
      </c>
      <c r="V1355" s="66">
        <f t="shared" si="397"/>
        <v>149.9</v>
      </c>
      <c r="W1355" s="66">
        <f t="shared" si="395"/>
        <v>449.7</v>
      </c>
    </row>
    <row r="1356" spans="1:23" s="47" customFormat="1" ht="14.25" customHeight="1">
      <c r="A1356" s="208" t="s">
        <v>1447</v>
      </c>
      <c r="B1356" s="278"/>
      <c r="C1356" s="279"/>
      <c r="D1356" s="278"/>
      <c r="E1356" s="250">
        <f>SUM(W1357:W1359)</f>
        <v>18178.5</v>
      </c>
      <c r="F1356" s="110"/>
      <c r="G1356" s="110"/>
      <c r="H1356" s="110"/>
      <c r="I1356" s="110"/>
      <c r="J1356" s="110"/>
      <c r="K1356" s="110"/>
      <c r="L1356" s="110"/>
      <c r="M1356" s="110"/>
      <c r="N1356" s="110"/>
      <c r="O1356" s="110"/>
      <c r="P1356" s="110"/>
      <c r="Q1356" s="110"/>
      <c r="R1356" s="110"/>
      <c r="S1356" s="110"/>
      <c r="T1356" s="110"/>
      <c r="U1356" s="110"/>
      <c r="V1356" s="110"/>
      <c r="W1356" s="66"/>
    </row>
    <row r="1357" spans="1:23" s="47" customFormat="1" ht="15" customHeight="1">
      <c r="A1357" s="277">
        <v>11</v>
      </c>
      <c r="B1357" s="251" t="s">
        <v>1443</v>
      </c>
      <c r="C1357" s="277">
        <v>300</v>
      </c>
      <c r="D1357" s="286" t="s">
        <v>1424</v>
      </c>
      <c r="E1357" s="184">
        <v>0.99</v>
      </c>
      <c r="F1357" s="34">
        <f>C1357-G1357</f>
        <v>300</v>
      </c>
      <c r="G1357" s="33">
        <v>0</v>
      </c>
      <c r="H1357" s="20">
        <v>30</v>
      </c>
      <c r="I1357" s="20"/>
      <c r="J1357" s="20"/>
      <c r="K1357" s="20"/>
      <c r="L1357" s="20"/>
      <c r="M1357" s="20"/>
      <c r="N1357" s="20"/>
      <c r="O1357" s="20"/>
      <c r="P1357" s="20"/>
      <c r="Q1357" s="20"/>
      <c r="R1357" s="20"/>
      <c r="S1357" s="20"/>
      <c r="T1357" s="20"/>
      <c r="U1357" s="69" t="s">
        <v>42</v>
      </c>
      <c r="V1357" s="66">
        <f t="shared" si="397"/>
        <v>0</v>
      </c>
      <c r="W1357" s="66">
        <f t="shared" si="395"/>
        <v>297</v>
      </c>
    </row>
    <row r="1358" spans="1:23" s="47" customFormat="1" ht="15" customHeight="1">
      <c r="A1358" s="277">
        <v>17</v>
      </c>
      <c r="B1358" s="251" t="s">
        <v>1443</v>
      </c>
      <c r="C1358" s="277">
        <v>50</v>
      </c>
      <c r="D1358" s="286" t="s">
        <v>1430</v>
      </c>
      <c r="E1358" s="184">
        <v>87.63</v>
      </c>
      <c r="F1358" s="34">
        <f t="shared" ref="F1358:F1359" si="399">C1358-G1358</f>
        <v>34</v>
      </c>
      <c r="G1358" s="33">
        <f t="shared" si="396"/>
        <v>16</v>
      </c>
      <c r="H1358" s="20">
        <v>16</v>
      </c>
      <c r="I1358" s="20"/>
      <c r="J1358" s="20"/>
      <c r="K1358" s="20"/>
      <c r="L1358" s="20"/>
      <c r="M1358" s="20"/>
      <c r="N1358" s="20"/>
      <c r="O1358" s="20"/>
      <c r="P1358" s="20"/>
      <c r="Q1358" s="20"/>
      <c r="R1358" s="20"/>
      <c r="S1358" s="20"/>
      <c r="T1358" s="20"/>
      <c r="U1358" s="69" t="s">
        <v>42</v>
      </c>
      <c r="V1358" s="66">
        <f t="shared" si="397"/>
        <v>1402.08</v>
      </c>
      <c r="W1358" s="66">
        <f t="shared" si="395"/>
        <v>4381.5</v>
      </c>
    </row>
    <row r="1359" spans="1:23" s="47" customFormat="1" ht="15" customHeight="1">
      <c r="A1359" s="277">
        <v>22</v>
      </c>
      <c r="B1359" s="251" t="s">
        <v>1443</v>
      </c>
      <c r="C1359" s="277">
        <v>50</v>
      </c>
      <c r="D1359" s="286" t="s">
        <v>1435</v>
      </c>
      <c r="E1359" s="184">
        <v>270</v>
      </c>
      <c r="F1359" s="34">
        <f t="shared" si="399"/>
        <v>0</v>
      </c>
      <c r="G1359" s="33">
        <f t="shared" si="396"/>
        <v>50</v>
      </c>
      <c r="H1359" s="20">
        <v>50</v>
      </c>
      <c r="I1359" s="20"/>
      <c r="J1359" s="20"/>
      <c r="K1359" s="20"/>
      <c r="L1359" s="20"/>
      <c r="M1359" s="20"/>
      <c r="N1359" s="20"/>
      <c r="O1359" s="20"/>
      <c r="P1359" s="20"/>
      <c r="Q1359" s="20"/>
      <c r="R1359" s="20"/>
      <c r="S1359" s="20"/>
      <c r="T1359" s="20"/>
      <c r="U1359" s="69" t="s">
        <v>42</v>
      </c>
      <c r="V1359" s="66">
        <f t="shared" si="397"/>
        <v>13500</v>
      </c>
      <c r="W1359" s="66">
        <f t="shared" si="395"/>
        <v>13500</v>
      </c>
    </row>
    <row r="1360" spans="1:23" s="47" customFormat="1" ht="14.25" customHeight="1">
      <c r="A1360" s="208" t="s">
        <v>1448</v>
      </c>
      <c r="B1360" s="278"/>
      <c r="C1360" s="279"/>
      <c r="D1360" s="278"/>
      <c r="E1360" s="250">
        <f>SUM(W1361:W1362)</f>
        <v>25353</v>
      </c>
      <c r="F1360" s="110"/>
      <c r="G1360" s="110"/>
      <c r="H1360" s="110"/>
      <c r="I1360" s="110"/>
      <c r="J1360" s="110"/>
      <c r="K1360" s="110"/>
      <c r="L1360" s="110"/>
      <c r="M1360" s="110"/>
      <c r="N1360" s="110"/>
      <c r="O1360" s="110"/>
      <c r="P1360" s="110"/>
      <c r="Q1360" s="110"/>
      <c r="R1360" s="110"/>
      <c r="S1360" s="110"/>
      <c r="T1360" s="110"/>
      <c r="U1360" s="110"/>
      <c r="V1360" s="110"/>
      <c r="W1360" s="66"/>
    </row>
    <row r="1361" spans="1:23" s="47" customFormat="1" ht="15" customHeight="1">
      <c r="A1361" s="277">
        <v>20</v>
      </c>
      <c r="B1361" s="251" t="s">
        <v>1443</v>
      </c>
      <c r="C1361" s="277">
        <v>100</v>
      </c>
      <c r="D1361" s="286" t="s">
        <v>1433</v>
      </c>
      <c r="E1361" s="184">
        <v>199.05</v>
      </c>
      <c r="F1361" s="34">
        <f>C1361-G1361</f>
        <v>84</v>
      </c>
      <c r="G1361" s="33">
        <f t="shared" si="396"/>
        <v>16</v>
      </c>
      <c r="H1361" s="20">
        <v>16</v>
      </c>
      <c r="I1361" s="20"/>
      <c r="J1361" s="20"/>
      <c r="K1361" s="20"/>
      <c r="L1361" s="20"/>
      <c r="M1361" s="20"/>
      <c r="N1361" s="20"/>
      <c r="O1361" s="20"/>
      <c r="P1361" s="20"/>
      <c r="Q1361" s="20"/>
      <c r="R1361" s="20"/>
      <c r="S1361" s="20"/>
      <c r="T1361" s="20"/>
      <c r="U1361" s="69" t="s">
        <v>42</v>
      </c>
      <c r="V1361" s="66">
        <f t="shared" si="397"/>
        <v>3184.8</v>
      </c>
      <c r="W1361" s="66">
        <f t="shared" si="395"/>
        <v>19905</v>
      </c>
    </row>
    <row r="1362" spans="1:23" s="47" customFormat="1" ht="15" customHeight="1">
      <c r="A1362" s="277">
        <v>21</v>
      </c>
      <c r="B1362" s="251" t="s">
        <v>1443</v>
      </c>
      <c r="C1362" s="277">
        <v>30</v>
      </c>
      <c r="D1362" s="286" t="s">
        <v>1434</v>
      </c>
      <c r="E1362" s="184">
        <v>181.6</v>
      </c>
      <c r="F1362" s="34">
        <f>C1362-G1362</f>
        <v>24</v>
      </c>
      <c r="G1362" s="33">
        <f t="shared" si="396"/>
        <v>6</v>
      </c>
      <c r="H1362" s="20">
        <v>6</v>
      </c>
      <c r="I1362" s="20"/>
      <c r="J1362" s="20"/>
      <c r="K1362" s="20"/>
      <c r="L1362" s="20"/>
      <c r="M1362" s="20"/>
      <c r="N1362" s="20"/>
      <c r="O1362" s="20"/>
      <c r="P1362" s="20"/>
      <c r="Q1362" s="20"/>
      <c r="R1362" s="20"/>
      <c r="S1362" s="20"/>
      <c r="T1362" s="20"/>
      <c r="U1362" s="69" t="s">
        <v>42</v>
      </c>
      <c r="V1362" s="66">
        <f t="shared" si="397"/>
        <v>1089.5999999999999</v>
      </c>
      <c r="W1362" s="66">
        <f t="shared" si="395"/>
        <v>5448</v>
      </c>
    </row>
    <row r="1363" spans="1:23" s="47" customFormat="1" ht="14.25" customHeight="1">
      <c r="A1363" s="208" t="s">
        <v>1449</v>
      </c>
      <c r="B1363" s="278"/>
      <c r="C1363" s="279"/>
      <c r="D1363" s="278"/>
      <c r="E1363" s="250">
        <f>SUM(W1364:W1366)</f>
        <v>13913.457999999999</v>
      </c>
      <c r="F1363" s="110"/>
      <c r="G1363" s="110"/>
      <c r="H1363" s="110"/>
      <c r="I1363" s="110"/>
      <c r="J1363" s="110"/>
      <c r="K1363" s="110"/>
      <c r="L1363" s="110"/>
      <c r="M1363" s="110"/>
      <c r="N1363" s="110"/>
      <c r="O1363" s="110"/>
      <c r="P1363" s="110"/>
      <c r="Q1363" s="110"/>
      <c r="R1363" s="110"/>
      <c r="S1363" s="110"/>
      <c r="T1363" s="110"/>
      <c r="U1363" s="110"/>
      <c r="V1363" s="66"/>
      <c r="W1363" s="66"/>
    </row>
    <row r="1364" spans="1:23" s="47" customFormat="1" ht="15" customHeight="1">
      <c r="A1364" s="277">
        <v>16</v>
      </c>
      <c r="B1364" s="251" t="s">
        <v>1443</v>
      </c>
      <c r="C1364" s="277">
        <v>50</v>
      </c>
      <c r="D1364" s="286" t="s">
        <v>1429</v>
      </c>
      <c r="E1364" s="184">
        <v>141.1618</v>
      </c>
      <c r="F1364" s="34">
        <f>C1364-G1364</f>
        <v>50</v>
      </c>
      <c r="G1364" s="33">
        <v>0</v>
      </c>
      <c r="H1364" s="20">
        <v>12</v>
      </c>
      <c r="I1364" s="20"/>
      <c r="J1364" s="20"/>
      <c r="K1364" s="20"/>
      <c r="L1364" s="20"/>
      <c r="M1364" s="20"/>
      <c r="N1364" s="20"/>
      <c r="O1364" s="20"/>
      <c r="P1364" s="20"/>
      <c r="Q1364" s="20"/>
      <c r="R1364" s="20"/>
      <c r="S1364" s="20"/>
      <c r="T1364" s="20"/>
      <c r="U1364" s="69" t="s">
        <v>42</v>
      </c>
      <c r="V1364" s="66">
        <f t="shared" si="397"/>
        <v>0</v>
      </c>
      <c r="W1364" s="66">
        <f t="shared" si="395"/>
        <v>7058.09</v>
      </c>
    </row>
    <row r="1365" spans="1:23" s="47" customFormat="1" ht="15" customHeight="1">
      <c r="A1365" s="277">
        <v>23</v>
      </c>
      <c r="B1365" s="251" t="s">
        <v>1443</v>
      </c>
      <c r="C1365" s="277">
        <v>100</v>
      </c>
      <c r="D1365" s="286" t="s">
        <v>1436</v>
      </c>
      <c r="E1365" s="184">
        <v>62.433700000000002</v>
      </c>
      <c r="F1365" s="34">
        <f t="shared" ref="F1365:F1366" si="400">C1365-G1365</f>
        <v>100</v>
      </c>
      <c r="G1365" s="33">
        <v>0</v>
      </c>
      <c r="H1365" s="20">
        <v>59</v>
      </c>
      <c r="I1365" s="20"/>
      <c r="J1365" s="20"/>
      <c r="K1365" s="20"/>
      <c r="L1365" s="20"/>
      <c r="M1365" s="20"/>
      <c r="N1365" s="20"/>
      <c r="O1365" s="20"/>
      <c r="P1365" s="20"/>
      <c r="Q1365" s="20"/>
      <c r="R1365" s="20"/>
      <c r="S1365" s="20"/>
      <c r="T1365" s="20"/>
      <c r="U1365" s="69" t="s">
        <v>42</v>
      </c>
      <c r="V1365" s="66">
        <f t="shared" si="397"/>
        <v>0</v>
      </c>
      <c r="W1365" s="66">
        <f t="shared" si="395"/>
        <v>6243.37</v>
      </c>
    </row>
    <row r="1366" spans="1:23" s="47" customFormat="1" ht="15" customHeight="1">
      <c r="A1366" s="277">
        <v>25</v>
      </c>
      <c r="B1366" s="251" t="s">
        <v>1443</v>
      </c>
      <c r="C1366" s="277">
        <v>20</v>
      </c>
      <c r="D1366" s="286" t="s">
        <v>1438</v>
      </c>
      <c r="E1366" s="184">
        <v>30.599900000000002</v>
      </c>
      <c r="F1366" s="34">
        <f t="shared" si="400"/>
        <v>20</v>
      </c>
      <c r="G1366" s="33">
        <v>0</v>
      </c>
      <c r="H1366" s="20">
        <v>10</v>
      </c>
      <c r="I1366" s="20"/>
      <c r="J1366" s="20"/>
      <c r="K1366" s="20"/>
      <c r="L1366" s="20"/>
      <c r="M1366" s="20"/>
      <c r="N1366" s="20"/>
      <c r="O1366" s="20"/>
      <c r="P1366" s="20"/>
      <c r="Q1366" s="20"/>
      <c r="R1366" s="20"/>
      <c r="S1366" s="20"/>
      <c r="T1366" s="20"/>
      <c r="U1366" s="69" t="s">
        <v>42</v>
      </c>
      <c r="V1366" s="66">
        <f t="shared" si="397"/>
        <v>0</v>
      </c>
      <c r="W1366" s="66">
        <f t="shared" si="395"/>
        <v>611.99800000000005</v>
      </c>
    </row>
    <row r="1367" spans="1:23" s="46" customFormat="1" ht="15" customHeight="1">
      <c r="A1367" s="346" t="s">
        <v>5</v>
      </c>
      <c r="B1367" s="347"/>
      <c r="C1367" s="347"/>
      <c r="D1367" s="348"/>
      <c r="E1367" s="80">
        <f>SUM(V1334:V1366)</f>
        <v>22439.559999999998</v>
      </c>
      <c r="F1367" s="53"/>
      <c r="G1367" s="53"/>
      <c r="H1367" s="52"/>
      <c r="I1367" s="53"/>
      <c r="J1367" s="53"/>
      <c r="K1367" s="53"/>
      <c r="L1367" s="53"/>
      <c r="M1367" s="53"/>
      <c r="N1367" s="53"/>
      <c r="O1367" s="53"/>
      <c r="P1367" s="53"/>
      <c r="Q1367" s="53"/>
      <c r="R1367" s="53"/>
      <c r="S1367" s="53"/>
      <c r="T1367" s="53"/>
      <c r="U1367" s="81"/>
      <c r="V1367" s="67"/>
      <c r="W1367" s="67"/>
    </row>
    <row r="1368" spans="1:23" s="46" customFormat="1" ht="15" customHeight="1">
      <c r="A1368" s="346" t="s">
        <v>6</v>
      </c>
      <c r="B1368" s="347"/>
      <c r="C1368" s="347"/>
      <c r="D1368" s="348"/>
      <c r="E1368" s="80">
        <f>E1369-E1367</f>
        <v>53118.737999999998</v>
      </c>
      <c r="F1368" s="53"/>
      <c r="G1368" s="53"/>
      <c r="H1368" s="52"/>
      <c r="I1368" s="53"/>
      <c r="J1368" s="53"/>
      <c r="K1368" s="53"/>
      <c r="L1368" s="53"/>
      <c r="M1368" s="53"/>
      <c r="N1368" s="53"/>
      <c r="O1368" s="53"/>
      <c r="P1368" s="53"/>
      <c r="Q1368" s="53"/>
      <c r="R1368" s="53"/>
      <c r="S1368" s="53"/>
      <c r="T1368" s="53"/>
      <c r="U1368" s="53"/>
      <c r="V1368" s="67"/>
      <c r="W1368" s="67"/>
    </row>
    <row r="1369" spans="1:23" s="46" customFormat="1" ht="15" customHeight="1">
      <c r="A1369" s="346" t="s">
        <v>7</v>
      </c>
      <c r="B1369" s="347"/>
      <c r="C1369" s="347"/>
      <c r="D1369" s="348"/>
      <c r="E1369" s="80">
        <f>SUM(W1334:W1366)</f>
        <v>75558.297999999995</v>
      </c>
      <c r="F1369" s="53"/>
      <c r="G1369" s="53"/>
      <c r="H1369" s="52"/>
      <c r="I1369" s="53"/>
      <c r="J1369" s="53"/>
      <c r="K1369" s="53"/>
      <c r="L1369" s="53"/>
      <c r="M1369" s="53"/>
      <c r="N1369" s="53"/>
      <c r="O1369" s="53"/>
      <c r="P1369" s="53"/>
      <c r="Q1369" s="53"/>
      <c r="R1369" s="53"/>
      <c r="S1369" s="53"/>
      <c r="T1369" s="53"/>
      <c r="U1369" s="53"/>
      <c r="V1369" s="67"/>
      <c r="W1369" s="67"/>
    </row>
    <row r="1370" spans="1:23" s="47" customFormat="1" ht="15" customHeight="1">
      <c r="A1370" s="7"/>
      <c r="B1370" s="24"/>
      <c r="C1370" s="21"/>
      <c r="D1370" s="54"/>
      <c r="E1370" s="35"/>
      <c r="F1370" s="21"/>
      <c r="G1370" s="21"/>
      <c r="H1370" s="21"/>
      <c r="I1370" s="21"/>
      <c r="J1370" s="21"/>
      <c r="K1370" s="21"/>
      <c r="L1370" s="21"/>
      <c r="M1370" s="21"/>
      <c r="N1370" s="21"/>
      <c r="O1370" s="21"/>
      <c r="P1370" s="21"/>
      <c r="Q1370" s="21"/>
      <c r="R1370" s="21"/>
      <c r="S1370" s="21"/>
      <c r="T1370" s="21"/>
      <c r="U1370" s="41"/>
      <c r="V1370" s="55"/>
      <c r="W1370" s="55"/>
    </row>
    <row r="1371" spans="1:23" s="47" customFormat="1" ht="15" customHeight="1">
      <c r="A1371" s="344" t="s">
        <v>1</v>
      </c>
      <c r="B1371" s="344"/>
      <c r="C1371" s="344"/>
      <c r="D1371" s="68" t="s">
        <v>1367</v>
      </c>
      <c r="E1371" s="61" t="s">
        <v>2</v>
      </c>
      <c r="F1371" s="78" t="s">
        <v>1915</v>
      </c>
      <c r="G1371" s="79"/>
      <c r="H1371" s="79"/>
      <c r="I1371" s="79"/>
      <c r="J1371" s="79"/>
      <c r="K1371" s="79"/>
      <c r="L1371" s="79"/>
      <c r="M1371" s="79"/>
      <c r="N1371" s="79"/>
      <c r="O1371" s="79"/>
      <c r="P1371" s="79"/>
      <c r="Q1371" s="79"/>
      <c r="R1371" s="79"/>
      <c r="S1371" s="79"/>
      <c r="T1371" s="79"/>
      <c r="U1371" s="79"/>
      <c r="V1371" s="66"/>
      <c r="W1371" s="60"/>
    </row>
    <row r="1372" spans="1:23" s="47" customFormat="1" ht="15" customHeight="1">
      <c r="A1372" s="345" t="s">
        <v>4</v>
      </c>
      <c r="B1372" s="345"/>
      <c r="C1372" s="345"/>
      <c r="D1372" s="273">
        <v>43378</v>
      </c>
      <c r="E1372" s="65" t="s">
        <v>3</v>
      </c>
      <c r="F1372" s="78" t="s">
        <v>1368</v>
      </c>
      <c r="G1372" s="79"/>
      <c r="H1372" s="79"/>
      <c r="I1372" s="79"/>
      <c r="J1372" s="79"/>
      <c r="K1372" s="79"/>
      <c r="L1372" s="79"/>
      <c r="M1372" s="79"/>
      <c r="N1372" s="79"/>
      <c r="O1372" s="79"/>
      <c r="P1372" s="79"/>
      <c r="Q1372" s="79"/>
      <c r="R1372" s="79"/>
      <c r="S1372" s="79"/>
      <c r="T1372" s="79"/>
      <c r="U1372" s="79"/>
      <c r="V1372" s="66"/>
      <c r="W1372" s="60"/>
    </row>
    <row r="1373" spans="1:23" s="47" customFormat="1" ht="14.25" customHeight="1">
      <c r="A1373" s="103" t="s">
        <v>1369</v>
      </c>
      <c r="B1373" s="211"/>
      <c r="C1373" s="211"/>
      <c r="D1373" s="211"/>
      <c r="E1373" s="250">
        <f>SUM(W1374:W1375)</f>
        <v>3560</v>
      </c>
      <c r="F1373" s="110"/>
      <c r="G1373" s="110"/>
      <c r="H1373" s="110"/>
      <c r="I1373" s="110"/>
      <c r="J1373" s="110"/>
      <c r="K1373" s="110"/>
      <c r="L1373" s="110"/>
      <c r="M1373" s="110"/>
      <c r="N1373" s="110"/>
      <c r="O1373" s="110"/>
      <c r="P1373" s="110"/>
      <c r="Q1373" s="110"/>
      <c r="R1373" s="110"/>
      <c r="S1373" s="110"/>
      <c r="T1373" s="110"/>
      <c r="U1373" s="110"/>
      <c r="V1373" s="110"/>
      <c r="W1373" s="77"/>
    </row>
    <row r="1374" spans="1:23" s="47" customFormat="1" ht="15" customHeight="1">
      <c r="A1374" s="248">
        <v>20</v>
      </c>
      <c r="B1374" s="251" t="s">
        <v>1915</v>
      </c>
      <c r="C1374" s="249">
        <v>5</v>
      </c>
      <c r="D1374" s="140" t="s">
        <v>1372</v>
      </c>
      <c r="E1374" s="184">
        <v>360</v>
      </c>
      <c r="F1374" s="34">
        <f>C1374-G1374</f>
        <v>5</v>
      </c>
      <c r="G1374" s="33">
        <v>0</v>
      </c>
      <c r="H1374" s="20"/>
      <c r="I1374" s="20"/>
      <c r="J1374" s="20"/>
      <c r="K1374" s="20"/>
      <c r="L1374" s="20"/>
      <c r="M1374" s="20"/>
      <c r="N1374" s="20"/>
      <c r="O1374" s="20"/>
      <c r="P1374" s="20"/>
      <c r="Q1374" s="20"/>
      <c r="R1374" s="20"/>
      <c r="S1374" s="20"/>
      <c r="T1374" s="20"/>
      <c r="U1374" s="69" t="s">
        <v>42</v>
      </c>
      <c r="V1374" s="66">
        <f>E1374*G1374</f>
        <v>0</v>
      </c>
      <c r="W1374" s="66">
        <f>E1374*C1374</f>
        <v>1800</v>
      </c>
    </row>
    <row r="1375" spans="1:23" s="47" customFormat="1" ht="15" customHeight="1">
      <c r="A1375" s="248">
        <v>21</v>
      </c>
      <c r="B1375" s="251" t="s">
        <v>1915</v>
      </c>
      <c r="C1375" s="249">
        <v>4</v>
      </c>
      <c r="D1375" s="140" t="s">
        <v>1371</v>
      </c>
      <c r="E1375" s="184">
        <v>440</v>
      </c>
      <c r="F1375" s="34">
        <f>C1375-G1375</f>
        <v>4</v>
      </c>
      <c r="G1375" s="33">
        <v>0</v>
      </c>
      <c r="H1375" s="20"/>
      <c r="I1375" s="20"/>
      <c r="J1375" s="20"/>
      <c r="K1375" s="20"/>
      <c r="L1375" s="20"/>
      <c r="M1375" s="20"/>
      <c r="N1375" s="20"/>
      <c r="O1375" s="20"/>
      <c r="P1375" s="20"/>
      <c r="Q1375" s="20"/>
      <c r="R1375" s="20"/>
      <c r="S1375" s="20"/>
      <c r="T1375" s="20"/>
      <c r="U1375" s="69" t="s">
        <v>42</v>
      </c>
      <c r="V1375" s="66">
        <f>E1375*G1375</f>
        <v>0</v>
      </c>
      <c r="W1375" s="66">
        <f>E1375*C1375</f>
        <v>1760</v>
      </c>
    </row>
    <row r="1376" spans="1:23" s="47" customFormat="1" ht="14.25" customHeight="1">
      <c r="A1376" s="103" t="s">
        <v>1370</v>
      </c>
      <c r="B1376" s="211"/>
      <c r="C1376" s="211"/>
      <c r="D1376" s="211"/>
      <c r="E1376" s="250">
        <f>SUM(W1377:W1379)</f>
        <v>1979.9500000000003</v>
      </c>
      <c r="F1376" s="110"/>
      <c r="G1376" s="110"/>
      <c r="H1376" s="110"/>
      <c r="I1376" s="110"/>
      <c r="J1376" s="110"/>
      <c r="K1376" s="110"/>
      <c r="L1376" s="110"/>
      <c r="M1376" s="110"/>
      <c r="N1376" s="110"/>
      <c r="O1376" s="110"/>
      <c r="P1376" s="110"/>
      <c r="Q1376" s="110"/>
      <c r="R1376" s="110"/>
      <c r="S1376" s="110"/>
      <c r="T1376" s="110"/>
      <c r="U1376" s="110"/>
      <c r="V1376" s="110"/>
      <c r="W1376" s="77"/>
    </row>
    <row r="1377" spans="1:23" s="47" customFormat="1" ht="15" customHeight="1">
      <c r="A1377" s="248">
        <v>23</v>
      </c>
      <c r="B1377" s="251" t="s">
        <v>1915</v>
      </c>
      <c r="C1377" s="249">
        <v>15</v>
      </c>
      <c r="D1377" s="140" t="s">
        <v>1375</v>
      </c>
      <c r="E1377" s="184">
        <v>39.15</v>
      </c>
      <c r="F1377" s="34">
        <f>C1377-G1377</f>
        <v>15</v>
      </c>
      <c r="G1377" s="33">
        <f t="shared" ref="G1377:G1379" si="401">SUM( H1377:T1377)</f>
        <v>0</v>
      </c>
      <c r="H1377" s="20" t="s">
        <v>20</v>
      </c>
      <c r="I1377" s="20"/>
      <c r="J1377" s="20"/>
      <c r="K1377" s="20"/>
      <c r="L1377" s="20"/>
      <c r="M1377" s="20"/>
      <c r="N1377" s="20"/>
      <c r="O1377" s="20"/>
      <c r="P1377" s="20"/>
      <c r="Q1377" s="20"/>
      <c r="R1377" s="20"/>
      <c r="S1377" s="20"/>
      <c r="T1377" s="20"/>
      <c r="U1377" s="69" t="s">
        <v>42</v>
      </c>
      <c r="V1377" s="66">
        <f>E1377*G1377</f>
        <v>0</v>
      </c>
      <c r="W1377" s="66">
        <f>E1377*C1377</f>
        <v>587.25</v>
      </c>
    </row>
    <row r="1378" spans="1:23" s="47" customFormat="1" ht="15" customHeight="1">
      <c r="A1378" s="248">
        <v>24</v>
      </c>
      <c r="B1378" s="251" t="s">
        <v>1915</v>
      </c>
      <c r="C1378" s="249">
        <v>15</v>
      </c>
      <c r="D1378" s="140" t="s">
        <v>1374</v>
      </c>
      <c r="E1378" s="184">
        <v>43.52</v>
      </c>
      <c r="F1378" s="34">
        <f t="shared" ref="F1378:F1379" si="402">C1378-G1378</f>
        <v>9</v>
      </c>
      <c r="G1378" s="33">
        <f t="shared" si="401"/>
        <v>6</v>
      </c>
      <c r="H1378" s="20">
        <v>6</v>
      </c>
      <c r="I1378" s="20"/>
      <c r="J1378" s="20"/>
      <c r="K1378" s="20"/>
      <c r="L1378" s="20"/>
      <c r="M1378" s="20"/>
      <c r="N1378" s="20"/>
      <c r="O1378" s="20"/>
      <c r="P1378" s="20"/>
      <c r="Q1378" s="20"/>
      <c r="R1378" s="20"/>
      <c r="S1378" s="20"/>
      <c r="T1378" s="20"/>
      <c r="U1378" s="69" t="s">
        <v>42</v>
      </c>
      <c r="V1378" s="66">
        <f t="shared" ref="V1378:V1379" si="403">E1378*G1378</f>
        <v>261.12</v>
      </c>
      <c r="W1378" s="66">
        <f t="shared" ref="W1378:W1379" si="404">E1378*C1378</f>
        <v>652.80000000000007</v>
      </c>
    </row>
    <row r="1379" spans="1:23" s="47" customFormat="1" ht="15" customHeight="1">
      <c r="A1379" s="248">
        <v>25</v>
      </c>
      <c r="B1379" s="251" t="s">
        <v>1915</v>
      </c>
      <c r="C1379" s="249">
        <v>10</v>
      </c>
      <c r="D1379" s="140" t="s">
        <v>1373</v>
      </c>
      <c r="E1379" s="184">
        <v>73.989999999999995</v>
      </c>
      <c r="F1379" s="34">
        <f t="shared" si="402"/>
        <v>6</v>
      </c>
      <c r="G1379" s="33">
        <f t="shared" si="401"/>
        <v>4</v>
      </c>
      <c r="H1379" s="20">
        <v>4</v>
      </c>
      <c r="I1379" s="20"/>
      <c r="J1379" s="20"/>
      <c r="K1379" s="20"/>
      <c r="L1379" s="20"/>
      <c r="M1379" s="20"/>
      <c r="N1379" s="20"/>
      <c r="O1379" s="20"/>
      <c r="P1379" s="20"/>
      <c r="Q1379" s="20"/>
      <c r="R1379" s="20"/>
      <c r="S1379" s="20"/>
      <c r="T1379" s="20"/>
      <c r="U1379" s="69" t="s">
        <v>42</v>
      </c>
      <c r="V1379" s="66">
        <f t="shared" si="403"/>
        <v>295.95999999999998</v>
      </c>
      <c r="W1379" s="66">
        <f t="shared" si="404"/>
        <v>739.9</v>
      </c>
    </row>
    <row r="1380" spans="1:23" s="47" customFormat="1" ht="14.25" customHeight="1">
      <c r="A1380" s="103" t="s">
        <v>1376</v>
      </c>
      <c r="B1380" s="211"/>
      <c r="C1380" s="211"/>
      <c r="D1380" s="211"/>
      <c r="E1380" s="250">
        <f>SUM(W1381:W1400)</f>
        <v>205184.45</v>
      </c>
      <c r="F1380" s="110"/>
      <c r="G1380" s="110"/>
      <c r="H1380" s="110"/>
      <c r="I1380" s="110"/>
      <c r="J1380" s="110"/>
      <c r="K1380" s="110"/>
      <c r="L1380" s="110"/>
      <c r="M1380" s="110"/>
      <c r="N1380" s="110"/>
      <c r="O1380" s="110"/>
      <c r="P1380" s="110"/>
      <c r="Q1380" s="110"/>
      <c r="R1380" s="110"/>
      <c r="S1380" s="110"/>
      <c r="T1380" s="110"/>
      <c r="U1380" s="110"/>
      <c r="V1380" s="110"/>
      <c r="W1380" s="77"/>
    </row>
    <row r="1381" spans="1:23" s="47" customFormat="1" ht="15" customHeight="1">
      <c r="A1381" s="248">
        <v>1</v>
      </c>
      <c r="B1381" s="251" t="s">
        <v>1915</v>
      </c>
      <c r="C1381" s="249">
        <v>80</v>
      </c>
      <c r="D1381" s="140" t="s">
        <v>1396</v>
      </c>
      <c r="E1381" s="184">
        <v>161</v>
      </c>
      <c r="F1381" s="34">
        <f>C1381-G1381</f>
        <v>72</v>
      </c>
      <c r="G1381" s="33">
        <f t="shared" ref="G1381:G1400" si="405">SUM( H1381:T1381)</f>
        <v>8</v>
      </c>
      <c r="H1381" s="20">
        <v>8</v>
      </c>
      <c r="I1381" s="20"/>
      <c r="J1381" s="20"/>
      <c r="K1381" s="20"/>
      <c r="L1381" s="20"/>
      <c r="M1381" s="20"/>
      <c r="N1381" s="20"/>
      <c r="O1381" s="20"/>
      <c r="P1381" s="20"/>
      <c r="Q1381" s="20"/>
      <c r="R1381" s="20"/>
      <c r="S1381" s="20"/>
      <c r="T1381" s="20"/>
      <c r="U1381" s="69" t="s">
        <v>42</v>
      </c>
      <c r="V1381" s="66">
        <f>E1381*G1381</f>
        <v>1288</v>
      </c>
      <c r="W1381" s="66">
        <f>E1381*C1381</f>
        <v>12880</v>
      </c>
    </row>
    <row r="1382" spans="1:23" s="47" customFormat="1" ht="15" customHeight="1">
      <c r="A1382" s="248">
        <v>2</v>
      </c>
      <c r="B1382" s="251" t="s">
        <v>1915</v>
      </c>
      <c r="C1382" s="249">
        <v>70</v>
      </c>
      <c r="D1382" s="140" t="s">
        <v>1395</v>
      </c>
      <c r="E1382" s="184">
        <v>181</v>
      </c>
      <c r="F1382" s="34">
        <f t="shared" ref="F1382:F1400" si="406">C1382-G1382</f>
        <v>58</v>
      </c>
      <c r="G1382" s="33">
        <f t="shared" si="405"/>
        <v>12</v>
      </c>
      <c r="H1382" s="20">
        <v>12</v>
      </c>
      <c r="I1382" s="20"/>
      <c r="J1382" s="20"/>
      <c r="K1382" s="20"/>
      <c r="L1382" s="20"/>
      <c r="M1382" s="20"/>
      <c r="N1382" s="20"/>
      <c r="O1382" s="20"/>
      <c r="P1382" s="20"/>
      <c r="Q1382" s="20"/>
      <c r="R1382" s="20"/>
      <c r="S1382" s="20"/>
      <c r="T1382" s="20"/>
      <c r="U1382" s="69" t="s">
        <v>42</v>
      </c>
      <c r="V1382" s="66">
        <f t="shared" ref="V1382:V1400" si="407">E1382*G1382</f>
        <v>2172</v>
      </c>
      <c r="W1382" s="66">
        <f t="shared" ref="W1382:W1400" si="408">E1382*C1382</f>
        <v>12670</v>
      </c>
    </row>
    <row r="1383" spans="1:23" s="47" customFormat="1" ht="15" customHeight="1">
      <c r="A1383" s="248">
        <v>3</v>
      </c>
      <c r="B1383" s="251" t="s">
        <v>1915</v>
      </c>
      <c r="C1383" s="249">
        <v>40</v>
      </c>
      <c r="D1383" s="140" t="s">
        <v>1394</v>
      </c>
      <c r="E1383" s="184">
        <v>249.9</v>
      </c>
      <c r="F1383" s="34">
        <f t="shared" si="406"/>
        <v>40</v>
      </c>
      <c r="G1383" s="33">
        <f t="shared" si="405"/>
        <v>0</v>
      </c>
      <c r="H1383" s="20" t="s">
        <v>20</v>
      </c>
      <c r="I1383" s="20"/>
      <c r="J1383" s="20"/>
      <c r="K1383" s="20"/>
      <c r="L1383" s="20"/>
      <c r="M1383" s="20"/>
      <c r="N1383" s="20"/>
      <c r="O1383" s="20"/>
      <c r="P1383" s="20"/>
      <c r="Q1383" s="20"/>
      <c r="R1383" s="20"/>
      <c r="S1383" s="20"/>
      <c r="T1383" s="20"/>
      <c r="U1383" s="69" t="s">
        <v>42</v>
      </c>
      <c r="V1383" s="66">
        <f t="shared" si="407"/>
        <v>0</v>
      </c>
      <c r="W1383" s="66">
        <f t="shared" si="408"/>
        <v>9996</v>
      </c>
    </row>
    <row r="1384" spans="1:23" s="47" customFormat="1" ht="15" customHeight="1">
      <c r="A1384" s="248">
        <v>4</v>
      </c>
      <c r="B1384" s="251" t="s">
        <v>1915</v>
      </c>
      <c r="C1384" s="249">
        <v>70</v>
      </c>
      <c r="D1384" s="140" t="s">
        <v>1393</v>
      </c>
      <c r="E1384" s="184">
        <v>210</v>
      </c>
      <c r="F1384" s="34">
        <f t="shared" si="406"/>
        <v>60</v>
      </c>
      <c r="G1384" s="33">
        <f t="shared" si="405"/>
        <v>10</v>
      </c>
      <c r="H1384" s="20">
        <v>10</v>
      </c>
      <c r="I1384" s="20"/>
      <c r="J1384" s="20"/>
      <c r="K1384" s="20"/>
      <c r="L1384" s="20"/>
      <c r="M1384" s="20"/>
      <c r="N1384" s="20"/>
      <c r="O1384" s="20"/>
      <c r="P1384" s="20"/>
      <c r="Q1384" s="20"/>
      <c r="R1384" s="20"/>
      <c r="S1384" s="20"/>
      <c r="T1384" s="20"/>
      <c r="U1384" s="69" t="s">
        <v>42</v>
      </c>
      <c r="V1384" s="66">
        <f t="shared" si="407"/>
        <v>2100</v>
      </c>
      <c r="W1384" s="66">
        <f t="shared" si="408"/>
        <v>14700</v>
      </c>
    </row>
    <row r="1385" spans="1:23" s="47" customFormat="1" ht="15" customHeight="1">
      <c r="A1385" s="248">
        <v>5</v>
      </c>
      <c r="B1385" s="251" t="s">
        <v>1915</v>
      </c>
      <c r="C1385" s="249">
        <v>20</v>
      </c>
      <c r="D1385" s="140" t="s">
        <v>1392</v>
      </c>
      <c r="E1385" s="184">
        <v>380</v>
      </c>
      <c r="F1385" s="34">
        <f t="shared" si="406"/>
        <v>20</v>
      </c>
      <c r="G1385" s="33">
        <f t="shared" si="405"/>
        <v>0</v>
      </c>
      <c r="H1385" s="20" t="s">
        <v>20</v>
      </c>
      <c r="I1385" s="20"/>
      <c r="J1385" s="20"/>
      <c r="K1385" s="20"/>
      <c r="L1385" s="20"/>
      <c r="M1385" s="20"/>
      <c r="N1385" s="20"/>
      <c r="O1385" s="20"/>
      <c r="P1385" s="20"/>
      <c r="Q1385" s="20"/>
      <c r="R1385" s="20"/>
      <c r="S1385" s="20"/>
      <c r="T1385" s="20"/>
      <c r="U1385" s="69" t="s">
        <v>42</v>
      </c>
      <c r="V1385" s="66">
        <f t="shared" si="407"/>
        <v>0</v>
      </c>
      <c r="W1385" s="66">
        <f t="shared" si="408"/>
        <v>7600</v>
      </c>
    </row>
    <row r="1386" spans="1:23" s="47" customFormat="1" ht="15" customHeight="1">
      <c r="A1386" s="248">
        <v>6</v>
      </c>
      <c r="B1386" s="251" t="s">
        <v>1915</v>
      </c>
      <c r="C1386" s="249">
        <v>15</v>
      </c>
      <c r="D1386" s="140" t="s">
        <v>1391</v>
      </c>
      <c r="E1386" s="184">
        <v>405.03</v>
      </c>
      <c r="F1386" s="34">
        <f t="shared" si="406"/>
        <v>15</v>
      </c>
      <c r="G1386" s="33">
        <f t="shared" si="405"/>
        <v>0</v>
      </c>
      <c r="H1386" s="20" t="s">
        <v>20</v>
      </c>
      <c r="I1386" s="20"/>
      <c r="J1386" s="20"/>
      <c r="K1386" s="20"/>
      <c r="L1386" s="20"/>
      <c r="M1386" s="20"/>
      <c r="N1386" s="20"/>
      <c r="O1386" s="20"/>
      <c r="P1386" s="20"/>
      <c r="Q1386" s="20"/>
      <c r="R1386" s="20"/>
      <c r="S1386" s="20"/>
      <c r="T1386" s="20"/>
      <c r="U1386" s="69" t="s">
        <v>42</v>
      </c>
      <c r="V1386" s="66">
        <f t="shared" si="407"/>
        <v>0</v>
      </c>
      <c r="W1386" s="66">
        <f t="shared" si="408"/>
        <v>6075.45</v>
      </c>
    </row>
    <row r="1387" spans="1:23" s="47" customFormat="1" ht="15" customHeight="1">
      <c r="A1387" s="248">
        <v>7</v>
      </c>
      <c r="B1387" s="251" t="s">
        <v>1915</v>
      </c>
      <c r="C1387" s="249">
        <v>20</v>
      </c>
      <c r="D1387" s="140" t="s">
        <v>1390</v>
      </c>
      <c r="E1387" s="184">
        <v>410</v>
      </c>
      <c r="F1387" s="34">
        <f t="shared" si="406"/>
        <v>20</v>
      </c>
      <c r="G1387" s="33">
        <f t="shared" si="405"/>
        <v>0</v>
      </c>
      <c r="H1387" s="20" t="s">
        <v>20</v>
      </c>
      <c r="I1387" s="20"/>
      <c r="J1387" s="20"/>
      <c r="K1387" s="20"/>
      <c r="L1387" s="20"/>
      <c r="M1387" s="20"/>
      <c r="N1387" s="20"/>
      <c r="O1387" s="20"/>
      <c r="P1387" s="20"/>
      <c r="Q1387" s="20"/>
      <c r="R1387" s="20"/>
      <c r="S1387" s="20"/>
      <c r="T1387" s="20"/>
      <c r="U1387" s="69" t="s">
        <v>42</v>
      </c>
      <c r="V1387" s="66">
        <f t="shared" si="407"/>
        <v>0</v>
      </c>
      <c r="W1387" s="66">
        <f t="shared" si="408"/>
        <v>8200</v>
      </c>
    </row>
    <row r="1388" spans="1:23" s="47" customFormat="1" ht="15" customHeight="1">
      <c r="A1388" s="248">
        <v>8</v>
      </c>
      <c r="B1388" s="251" t="s">
        <v>1915</v>
      </c>
      <c r="C1388" s="249">
        <v>12</v>
      </c>
      <c r="D1388" s="140" t="s">
        <v>1389</v>
      </c>
      <c r="E1388" s="184">
        <v>529</v>
      </c>
      <c r="F1388" s="34">
        <f t="shared" si="406"/>
        <v>12</v>
      </c>
      <c r="G1388" s="33">
        <f t="shared" si="405"/>
        <v>0</v>
      </c>
      <c r="H1388" s="20" t="s">
        <v>20</v>
      </c>
      <c r="I1388" s="20"/>
      <c r="J1388" s="20"/>
      <c r="K1388" s="20"/>
      <c r="L1388" s="20"/>
      <c r="M1388" s="20"/>
      <c r="N1388" s="20"/>
      <c r="O1388" s="20"/>
      <c r="P1388" s="20"/>
      <c r="Q1388" s="20"/>
      <c r="R1388" s="20"/>
      <c r="S1388" s="20"/>
      <c r="T1388" s="20"/>
      <c r="U1388" s="69" t="s">
        <v>42</v>
      </c>
      <c r="V1388" s="66">
        <f t="shared" si="407"/>
        <v>0</v>
      </c>
      <c r="W1388" s="66">
        <f t="shared" si="408"/>
        <v>6348</v>
      </c>
    </row>
    <row r="1389" spans="1:23" s="47" customFormat="1" ht="15" customHeight="1">
      <c r="A1389" s="248">
        <v>9</v>
      </c>
      <c r="B1389" s="251" t="s">
        <v>1915</v>
      </c>
      <c r="C1389" s="249">
        <v>10</v>
      </c>
      <c r="D1389" s="140" t="s">
        <v>1388</v>
      </c>
      <c r="E1389" s="184">
        <v>270</v>
      </c>
      <c r="F1389" s="34">
        <f t="shared" si="406"/>
        <v>6</v>
      </c>
      <c r="G1389" s="33">
        <f t="shared" si="405"/>
        <v>4</v>
      </c>
      <c r="H1389" s="20">
        <v>4</v>
      </c>
      <c r="I1389" s="20"/>
      <c r="J1389" s="20"/>
      <c r="K1389" s="20"/>
      <c r="L1389" s="20"/>
      <c r="M1389" s="20"/>
      <c r="N1389" s="20"/>
      <c r="O1389" s="20"/>
      <c r="P1389" s="20"/>
      <c r="Q1389" s="20"/>
      <c r="R1389" s="20"/>
      <c r="S1389" s="20"/>
      <c r="T1389" s="20"/>
      <c r="U1389" s="69" t="s">
        <v>42</v>
      </c>
      <c r="V1389" s="66">
        <f t="shared" si="407"/>
        <v>1080</v>
      </c>
      <c r="W1389" s="66">
        <f t="shared" si="408"/>
        <v>2700</v>
      </c>
    </row>
    <row r="1390" spans="1:23" s="47" customFormat="1" ht="15" customHeight="1">
      <c r="A1390" s="248">
        <v>10</v>
      </c>
      <c r="B1390" s="251" t="s">
        <v>1915</v>
      </c>
      <c r="C1390" s="249">
        <v>10</v>
      </c>
      <c r="D1390" s="140" t="s">
        <v>1387</v>
      </c>
      <c r="E1390" s="184">
        <v>350</v>
      </c>
      <c r="F1390" s="34">
        <f t="shared" si="406"/>
        <v>10</v>
      </c>
      <c r="G1390" s="33">
        <f t="shared" si="405"/>
        <v>0</v>
      </c>
      <c r="H1390" s="20" t="s">
        <v>37</v>
      </c>
      <c r="I1390" s="20"/>
      <c r="J1390" s="20"/>
      <c r="K1390" s="20"/>
      <c r="L1390" s="20"/>
      <c r="M1390" s="20"/>
      <c r="N1390" s="20"/>
      <c r="O1390" s="20"/>
      <c r="P1390" s="20"/>
      <c r="Q1390" s="20"/>
      <c r="R1390" s="20"/>
      <c r="S1390" s="20"/>
      <c r="T1390" s="20"/>
      <c r="U1390" s="69" t="s">
        <v>42</v>
      </c>
      <c r="V1390" s="66">
        <f t="shared" si="407"/>
        <v>0</v>
      </c>
      <c r="W1390" s="66">
        <f t="shared" si="408"/>
        <v>3500</v>
      </c>
    </row>
    <row r="1391" spans="1:23" s="47" customFormat="1" ht="15" customHeight="1">
      <c r="A1391" s="248">
        <v>11</v>
      </c>
      <c r="B1391" s="251" t="s">
        <v>1915</v>
      </c>
      <c r="C1391" s="249">
        <v>10</v>
      </c>
      <c r="D1391" s="140" t="s">
        <v>1386</v>
      </c>
      <c r="E1391" s="184">
        <v>412</v>
      </c>
      <c r="F1391" s="34">
        <f t="shared" si="406"/>
        <v>6</v>
      </c>
      <c r="G1391" s="33">
        <f t="shared" si="405"/>
        <v>4</v>
      </c>
      <c r="H1391" s="20">
        <v>4</v>
      </c>
      <c r="I1391" s="20"/>
      <c r="J1391" s="20"/>
      <c r="K1391" s="20"/>
      <c r="L1391" s="20"/>
      <c r="M1391" s="20"/>
      <c r="N1391" s="20"/>
      <c r="O1391" s="20"/>
      <c r="P1391" s="20"/>
      <c r="Q1391" s="20"/>
      <c r="R1391" s="20"/>
      <c r="S1391" s="20"/>
      <c r="T1391" s="20"/>
      <c r="U1391" s="69" t="s">
        <v>42</v>
      </c>
      <c r="V1391" s="66">
        <f t="shared" si="407"/>
        <v>1648</v>
      </c>
      <c r="W1391" s="66">
        <f t="shared" si="408"/>
        <v>4120</v>
      </c>
    </row>
    <row r="1392" spans="1:23" s="47" customFormat="1" ht="15" customHeight="1">
      <c r="A1392" s="248">
        <v>12</v>
      </c>
      <c r="B1392" s="251" t="s">
        <v>1915</v>
      </c>
      <c r="C1392" s="249">
        <v>8</v>
      </c>
      <c r="D1392" s="140" t="s">
        <v>1385</v>
      </c>
      <c r="E1392" s="184">
        <v>420</v>
      </c>
      <c r="F1392" s="34">
        <f t="shared" si="406"/>
        <v>8</v>
      </c>
      <c r="G1392" s="33">
        <f t="shared" si="405"/>
        <v>0</v>
      </c>
      <c r="H1392" s="20" t="s">
        <v>37</v>
      </c>
      <c r="I1392" s="20"/>
      <c r="J1392" s="20"/>
      <c r="K1392" s="20"/>
      <c r="L1392" s="20"/>
      <c r="M1392" s="20"/>
      <c r="N1392" s="20"/>
      <c r="O1392" s="20"/>
      <c r="P1392" s="20"/>
      <c r="Q1392" s="20"/>
      <c r="R1392" s="20"/>
      <c r="S1392" s="20"/>
      <c r="T1392" s="20"/>
      <c r="U1392" s="69" t="s">
        <v>42</v>
      </c>
      <c r="V1392" s="66">
        <f t="shared" si="407"/>
        <v>0</v>
      </c>
      <c r="W1392" s="66">
        <f t="shared" si="408"/>
        <v>3360</v>
      </c>
    </row>
    <row r="1393" spans="1:23" s="47" customFormat="1" ht="15" customHeight="1">
      <c r="A1393" s="248">
        <v>13</v>
      </c>
      <c r="B1393" s="251" t="s">
        <v>1915</v>
      </c>
      <c r="C1393" s="249">
        <v>12</v>
      </c>
      <c r="D1393" s="140" t="s">
        <v>1384</v>
      </c>
      <c r="E1393" s="184">
        <v>400</v>
      </c>
      <c r="F1393" s="34">
        <f t="shared" si="406"/>
        <v>6</v>
      </c>
      <c r="G1393" s="33">
        <f t="shared" si="405"/>
        <v>6</v>
      </c>
      <c r="H1393" s="20">
        <v>6</v>
      </c>
      <c r="I1393" s="20"/>
      <c r="J1393" s="20"/>
      <c r="K1393" s="20"/>
      <c r="L1393" s="20"/>
      <c r="M1393" s="20"/>
      <c r="N1393" s="20"/>
      <c r="O1393" s="20"/>
      <c r="P1393" s="20"/>
      <c r="Q1393" s="20"/>
      <c r="R1393" s="20"/>
      <c r="S1393" s="20"/>
      <c r="T1393" s="20"/>
      <c r="U1393" s="69" t="s">
        <v>42</v>
      </c>
      <c r="V1393" s="66">
        <f t="shared" si="407"/>
        <v>2400</v>
      </c>
      <c r="W1393" s="66">
        <f t="shared" si="408"/>
        <v>4800</v>
      </c>
    </row>
    <row r="1394" spans="1:23" s="47" customFormat="1" ht="15" customHeight="1">
      <c r="A1394" s="248">
        <v>14</v>
      </c>
      <c r="B1394" s="251" t="s">
        <v>1915</v>
      </c>
      <c r="C1394" s="249">
        <v>4</v>
      </c>
      <c r="D1394" s="140" t="s">
        <v>1383</v>
      </c>
      <c r="E1394" s="184">
        <v>460</v>
      </c>
      <c r="F1394" s="34">
        <f t="shared" si="406"/>
        <v>4</v>
      </c>
      <c r="G1394" s="33">
        <f t="shared" si="405"/>
        <v>0</v>
      </c>
      <c r="H1394" s="20" t="s">
        <v>37</v>
      </c>
      <c r="I1394" s="20"/>
      <c r="J1394" s="20"/>
      <c r="K1394" s="20"/>
      <c r="L1394" s="20"/>
      <c r="M1394" s="20"/>
      <c r="N1394" s="20"/>
      <c r="O1394" s="20"/>
      <c r="P1394" s="20"/>
      <c r="Q1394" s="20"/>
      <c r="R1394" s="20"/>
      <c r="S1394" s="20"/>
      <c r="T1394" s="20"/>
      <c r="U1394" s="69" t="s">
        <v>42</v>
      </c>
      <c r="V1394" s="66">
        <f t="shared" si="407"/>
        <v>0</v>
      </c>
      <c r="W1394" s="66">
        <f t="shared" si="408"/>
        <v>1840</v>
      </c>
    </row>
    <row r="1395" spans="1:23" s="47" customFormat="1" ht="15" customHeight="1">
      <c r="A1395" s="248">
        <v>15</v>
      </c>
      <c r="B1395" s="251" t="s">
        <v>1915</v>
      </c>
      <c r="C1395" s="249">
        <v>30</v>
      </c>
      <c r="D1395" s="140" t="s">
        <v>1382</v>
      </c>
      <c r="E1395" s="184">
        <v>420</v>
      </c>
      <c r="F1395" s="34">
        <f t="shared" si="406"/>
        <v>22</v>
      </c>
      <c r="G1395" s="33">
        <f t="shared" si="405"/>
        <v>8</v>
      </c>
      <c r="H1395" s="20">
        <v>8</v>
      </c>
      <c r="I1395" s="20"/>
      <c r="J1395" s="20"/>
      <c r="K1395" s="20"/>
      <c r="L1395" s="20"/>
      <c r="M1395" s="20"/>
      <c r="N1395" s="20"/>
      <c r="O1395" s="20"/>
      <c r="P1395" s="20"/>
      <c r="Q1395" s="20"/>
      <c r="R1395" s="20"/>
      <c r="S1395" s="20"/>
      <c r="T1395" s="20"/>
      <c r="U1395" s="69" t="s">
        <v>42</v>
      </c>
      <c r="V1395" s="66">
        <f t="shared" si="407"/>
        <v>3360</v>
      </c>
      <c r="W1395" s="66">
        <f t="shared" si="408"/>
        <v>12600</v>
      </c>
    </row>
    <row r="1396" spans="1:23" s="47" customFormat="1" ht="15" customHeight="1">
      <c r="A1396" s="248">
        <v>16</v>
      </c>
      <c r="B1396" s="251" t="s">
        <v>1915</v>
      </c>
      <c r="C1396" s="249">
        <v>5</v>
      </c>
      <c r="D1396" s="140" t="s">
        <v>1381</v>
      </c>
      <c r="E1396" s="184">
        <v>335</v>
      </c>
      <c r="F1396" s="34">
        <f t="shared" si="406"/>
        <v>5</v>
      </c>
      <c r="G1396" s="33">
        <f t="shared" si="405"/>
        <v>0</v>
      </c>
      <c r="H1396" s="20" t="s">
        <v>37</v>
      </c>
      <c r="I1396" s="20"/>
      <c r="J1396" s="20"/>
      <c r="K1396" s="20"/>
      <c r="L1396" s="20"/>
      <c r="M1396" s="20"/>
      <c r="N1396" s="20"/>
      <c r="O1396" s="20"/>
      <c r="P1396" s="20"/>
      <c r="Q1396" s="20"/>
      <c r="R1396" s="20"/>
      <c r="S1396" s="20"/>
      <c r="T1396" s="20"/>
      <c r="U1396" s="69" t="s">
        <v>42</v>
      </c>
      <c r="V1396" s="66">
        <f t="shared" si="407"/>
        <v>0</v>
      </c>
      <c r="W1396" s="66">
        <f t="shared" si="408"/>
        <v>1675</v>
      </c>
    </row>
    <row r="1397" spans="1:23" s="47" customFormat="1" ht="15" customHeight="1">
      <c r="A1397" s="248">
        <v>17</v>
      </c>
      <c r="B1397" s="251" t="s">
        <v>1915</v>
      </c>
      <c r="C1397" s="249">
        <v>10</v>
      </c>
      <c r="D1397" s="140" t="s">
        <v>1380</v>
      </c>
      <c r="E1397" s="184">
        <v>498</v>
      </c>
      <c r="F1397" s="34">
        <f t="shared" si="406"/>
        <v>6</v>
      </c>
      <c r="G1397" s="33">
        <f t="shared" si="405"/>
        <v>4</v>
      </c>
      <c r="H1397" s="20">
        <v>4</v>
      </c>
      <c r="I1397" s="20"/>
      <c r="J1397" s="20"/>
      <c r="K1397" s="20"/>
      <c r="L1397" s="20"/>
      <c r="M1397" s="20"/>
      <c r="N1397" s="20"/>
      <c r="O1397" s="20"/>
      <c r="P1397" s="20"/>
      <c r="Q1397" s="20"/>
      <c r="R1397" s="20"/>
      <c r="S1397" s="20"/>
      <c r="T1397" s="20"/>
      <c r="U1397" s="69" t="s">
        <v>42</v>
      </c>
      <c r="V1397" s="66">
        <f t="shared" si="407"/>
        <v>1992</v>
      </c>
      <c r="W1397" s="66">
        <f t="shared" si="408"/>
        <v>4980</v>
      </c>
    </row>
    <row r="1398" spans="1:23" s="47" customFormat="1" ht="15" customHeight="1">
      <c r="A1398" s="248">
        <v>18</v>
      </c>
      <c r="B1398" s="251" t="s">
        <v>1915</v>
      </c>
      <c r="C1398" s="249">
        <v>48</v>
      </c>
      <c r="D1398" s="140" t="s">
        <v>1379</v>
      </c>
      <c r="E1398" s="184">
        <v>530</v>
      </c>
      <c r="F1398" s="34">
        <f t="shared" si="406"/>
        <v>42</v>
      </c>
      <c r="G1398" s="33">
        <f t="shared" si="405"/>
        <v>6</v>
      </c>
      <c r="H1398" s="20">
        <v>6</v>
      </c>
      <c r="I1398" s="20"/>
      <c r="J1398" s="20"/>
      <c r="K1398" s="20"/>
      <c r="L1398" s="20"/>
      <c r="M1398" s="20"/>
      <c r="N1398" s="20"/>
      <c r="O1398" s="20"/>
      <c r="P1398" s="20"/>
      <c r="Q1398" s="20"/>
      <c r="R1398" s="20"/>
      <c r="S1398" s="20"/>
      <c r="T1398" s="20"/>
      <c r="U1398" s="69" t="s">
        <v>42</v>
      </c>
      <c r="V1398" s="66">
        <f t="shared" si="407"/>
        <v>3180</v>
      </c>
      <c r="W1398" s="66">
        <f t="shared" si="408"/>
        <v>25440</v>
      </c>
    </row>
    <row r="1399" spans="1:23" s="47" customFormat="1" ht="15" customHeight="1">
      <c r="A1399" s="248">
        <v>19</v>
      </c>
      <c r="B1399" s="251" t="s">
        <v>1915</v>
      </c>
      <c r="C1399" s="249">
        <v>50</v>
      </c>
      <c r="D1399" s="140" t="s">
        <v>1378</v>
      </c>
      <c r="E1399" s="184">
        <v>1060</v>
      </c>
      <c r="F1399" s="34">
        <f t="shared" si="406"/>
        <v>50</v>
      </c>
      <c r="G1399" s="33">
        <f t="shared" si="405"/>
        <v>0</v>
      </c>
      <c r="H1399" s="20"/>
      <c r="I1399" s="20"/>
      <c r="J1399" s="20"/>
      <c r="K1399" s="20"/>
      <c r="L1399" s="20"/>
      <c r="M1399" s="20"/>
      <c r="N1399" s="20"/>
      <c r="O1399" s="20"/>
      <c r="P1399" s="20"/>
      <c r="Q1399" s="20"/>
      <c r="R1399" s="20"/>
      <c r="S1399" s="20"/>
      <c r="T1399" s="20"/>
      <c r="U1399" s="69" t="s">
        <v>42</v>
      </c>
      <c r="V1399" s="66">
        <f t="shared" si="407"/>
        <v>0</v>
      </c>
      <c r="W1399" s="66">
        <f t="shared" si="408"/>
        <v>53000</v>
      </c>
    </row>
    <row r="1400" spans="1:23" s="47" customFormat="1" ht="15" customHeight="1">
      <c r="A1400" s="248">
        <v>22</v>
      </c>
      <c r="B1400" s="251" t="s">
        <v>1915</v>
      </c>
      <c r="C1400" s="249">
        <v>10</v>
      </c>
      <c r="D1400" s="140" t="s">
        <v>1377</v>
      </c>
      <c r="E1400" s="184">
        <v>870</v>
      </c>
      <c r="F1400" s="34">
        <f t="shared" si="406"/>
        <v>6</v>
      </c>
      <c r="G1400" s="33">
        <f t="shared" si="405"/>
        <v>4</v>
      </c>
      <c r="H1400" s="20">
        <v>4</v>
      </c>
      <c r="I1400" s="20"/>
      <c r="J1400" s="20"/>
      <c r="K1400" s="20"/>
      <c r="L1400" s="20"/>
      <c r="M1400" s="20"/>
      <c r="N1400" s="20"/>
      <c r="O1400" s="20"/>
      <c r="P1400" s="20"/>
      <c r="Q1400" s="20"/>
      <c r="R1400" s="20"/>
      <c r="S1400" s="20"/>
      <c r="T1400" s="20"/>
      <c r="U1400" s="69" t="s">
        <v>42</v>
      </c>
      <c r="V1400" s="66">
        <f t="shared" si="407"/>
        <v>3480</v>
      </c>
      <c r="W1400" s="66">
        <f t="shared" si="408"/>
        <v>8700</v>
      </c>
    </row>
    <row r="1401" spans="1:23" s="46" customFormat="1" ht="15" customHeight="1">
      <c r="A1401" s="346" t="s">
        <v>5</v>
      </c>
      <c r="B1401" s="347"/>
      <c r="C1401" s="347"/>
      <c r="D1401" s="348"/>
      <c r="E1401" s="80">
        <f>SUM(V1373:V1400)</f>
        <v>23257.08</v>
      </c>
      <c r="F1401" s="53"/>
      <c r="G1401" s="53"/>
      <c r="H1401" s="52"/>
      <c r="I1401" s="53"/>
      <c r="J1401" s="53"/>
      <c r="K1401" s="53"/>
      <c r="L1401" s="53"/>
      <c r="M1401" s="53"/>
      <c r="N1401" s="53"/>
      <c r="O1401" s="53"/>
      <c r="P1401" s="53"/>
      <c r="Q1401" s="53"/>
      <c r="R1401" s="53"/>
      <c r="S1401" s="53"/>
      <c r="T1401" s="53"/>
      <c r="U1401" s="81"/>
      <c r="V1401" s="67"/>
      <c r="W1401" s="67"/>
    </row>
    <row r="1402" spans="1:23" s="46" customFormat="1" ht="15" customHeight="1">
      <c r="A1402" s="346" t="s">
        <v>6</v>
      </c>
      <c r="B1402" s="347"/>
      <c r="C1402" s="347"/>
      <c r="D1402" s="348"/>
      <c r="E1402" s="80">
        <f>E1403-E1401</f>
        <v>187467.32</v>
      </c>
      <c r="F1402" s="53"/>
      <c r="G1402" s="53"/>
      <c r="H1402" s="52"/>
      <c r="I1402" s="53"/>
      <c r="J1402" s="53"/>
      <c r="K1402" s="53"/>
      <c r="L1402" s="53"/>
      <c r="M1402" s="53"/>
      <c r="N1402" s="53"/>
      <c r="O1402" s="53"/>
      <c r="P1402" s="53"/>
      <c r="Q1402" s="53"/>
      <c r="R1402" s="53"/>
      <c r="S1402" s="53"/>
      <c r="T1402" s="53"/>
      <c r="U1402" s="53"/>
      <c r="V1402" s="67"/>
      <c r="W1402" s="67"/>
    </row>
    <row r="1403" spans="1:23" s="46" customFormat="1" ht="15" customHeight="1">
      <c r="A1403" s="346" t="s">
        <v>7</v>
      </c>
      <c r="B1403" s="347"/>
      <c r="C1403" s="347"/>
      <c r="D1403" s="348"/>
      <c r="E1403" s="80">
        <f>SUM(W1373:W1400)</f>
        <v>210724.4</v>
      </c>
      <c r="F1403" s="53"/>
      <c r="G1403" s="53"/>
      <c r="H1403" s="52"/>
      <c r="I1403" s="53"/>
      <c r="J1403" s="53"/>
      <c r="K1403" s="53"/>
      <c r="L1403" s="53"/>
      <c r="M1403" s="53"/>
      <c r="N1403" s="53"/>
      <c r="O1403" s="53"/>
      <c r="P1403" s="53"/>
      <c r="Q1403" s="53"/>
      <c r="R1403" s="53"/>
      <c r="S1403" s="53"/>
      <c r="T1403" s="53"/>
      <c r="U1403" s="53"/>
      <c r="V1403" s="67"/>
      <c r="W1403" s="67"/>
    </row>
    <row r="1404" spans="1:23" s="46" customFormat="1" ht="15" customHeight="1">
      <c r="A1404" s="244"/>
      <c r="B1404" s="244"/>
      <c r="C1404" s="244"/>
      <c r="D1404" s="244"/>
      <c r="E1404" s="245"/>
      <c r="F1404" s="246"/>
      <c r="G1404" s="246"/>
      <c r="H1404" s="41"/>
      <c r="I1404" s="246"/>
      <c r="J1404" s="246"/>
      <c r="K1404" s="246"/>
      <c r="L1404" s="246"/>
      <c r="M1404" s="246"/>
      <c r="N1404" s="246"/>
      <c r="O1404" s="246"/>
      <c r="P1404" s="246"/>
      <c r="Q1404" s="246"/>
      <c r="R1404" s="246"/>
      <c r="S1404" s="246"/>
      <c r="T1404" s="246"/>
      <c r="U1404" s="246"/>
      <c r="V1404" s="247"/>
      <c r="W1404" s="247"/>
    </row>
    <row r="1405" spans="1:23" s="47" customFormat="1" ht="15" customHeight="1">
      <c r="A1405" s="7"/>
      <c r="B1405" s="24"/>
      <c r="C1405" s="21"/>
      <c r="D1405" s="54"/>
      <c r="E1405" s="35"/>
      <c r="F1405" s="21"/>
      <c r="G1405" s="21"/>
      <c r="H1405" s="21"/>
      <c r="I1405" s="21"/>
      <c r="J1405" s="21"/>
      <c r="K1405" s="21"/>
      <c r="L1405" s="21"/>
      <c r="M1405" s="21"/>
      <c r="N1405" s="21"/>
      <c r="O1405" s="21"/>
      <c r="P1405" s="21"/>
      <c r="Q1405" s="21"/>
      <c r="R1405" s="21"/>
      <c r="S1405" s="21"/>
      <c r="T1405" s="21"/>
      <c r="U1405" s="41"/>
      <c r="V1405" s="55"/>
      <c r="W1405" s="55"/>
    </row>
    <row r="1406" spans="1:23" s="47" customFormat="1" ht="15" customHeight="1">
      <c r="A1406" s="344" t="s">
        <v>1</v>
      </c>
      <c r="B1406" s="344"/>
      <c r="C1406" s="344"/>
      <c r="D1406" s="68" t="s">
        <v>1538</v>
      </c>
      <c r="E1406" s="61" t="s">
        <v>2</v>
      </c>
      <c r="F1406" s="78" t="s">
        <v>1539</v>
      </c>
      <c r="G1406" s="79"/>
      <c r="H1406" s="79"/>
      <c r="I1406" s="79"/>
      <c r="J1406" s="79"/>
      <c r="K1406" s="79"/>
      <c r="L1406" s="79"/>
      <c r="M1406" s="79"/>
      <c r="N1406" s="79"/>
      <c r="O1406" s="79"/>
      <c r="P1406" s="79"/>
      <c r="Q1406" s="79"/>
      <c r="R1406" s="79"/>
      <c r="S1406" s="79"/>
      <c r="T1406" s="79"/>
      <c r="U1406" s="79"/>
      <c r="V1406" s="66"/>
      <c r="W1406" s="60"/>
    </row>
    <row r="1407" spans="1:23" s="47" customFormat="1" ht="15" customHeight="1">
      <c r="A1407" s="345" t="s">
        <v>4</v>
      </c>
      <c r="B1407" s="345"/>
      <c r="C1407" s="345"/>
      <c r="D1407" s="289">
        <v>43389</v>
      </c>
      <c r="E1407" s="65" t="s">
        <v>3</v>
      </c>
      <c r="F1407" s="78" t="s">
        <v>1540</v>
      </c>
      <c r="G1407" s="79"/>
      <c r="H1407" s="79"/>
      <c r="I1407" s="79"/>
      <c r="J1407" s="79"/>
      <c r="K1407" s="79"/>
      <c r="L1407" s="79"/>
      <c r="M1407" s="79"/>
      <c r="N1407" s="79"/>
      <c r="O1407" s="79"/>
      <c r="P1407" s="79"/>
      <c r="Q1407" s="79"/>
      <c r="R1407" s="79"/>
      <c r="S1407" s="79"/>
      <c r="T1407" s="79"/>
      <c r="U1407" s="79"/>
      <c r="V1407" s="66"/>
      <c r="W1407" s="60"/>
    </row>
    <row r="1408" spans="1:23" s="47" customFormat="1" ht="14.25" customHeight="1">
      <c r="A1408" s="103" t="s">
        <v>1541</v>
      </c>
      <c r="B1408" s="211"/>
      <c r="C1408" s="211"/>
      <c r="D1408" s="211"/>
      <c r="E1408" s="250">
        <f>SUM(W1409:W1410)</f>
        <v>16821</v>
      </c>
      <c r="F1408" s="110"/>
      <c r="G1408" s="110"/>
      <c r="H1408" s="110"/>
      <c r="I1408" s="110"/>
      <c r="J1408" s="110"/>
      <c r="K1408" s="110"/>
      <c r="L1408" s="110"/>
      <c r="M1408" s="110"/>
      <c r="N1408" s="110"/>
      <c r="O1408" s="110"/>
      <c r="P1408" s="110"/>
      <c r="Q1408" s="110"/>
      <c r="R1408" s="110"/>
      <c r="S1408" s="110"/>
      <c r="T1408" s="110"/>
      <c r="U1408" s="110"/>
      <c r="V1408" s="110"/>
      <c r="W1408" s="77"/>
    </row>
    <row r="1409" spans="1:23" s="47" customFormat="1" ht="15" customHeight="1">
      <c r="A1409" s="248">
        <v>54</v>
      </c>
      <c r="B1409" s="251" t="s">
        <v>1549</v>
      </c>
      <c r="C1409" s="249">
        <v>30</v>
      </c>
      <c r="D1409" s="140" t="s">
        <v>1532</v>
      </c>
      <c r="E1409" s="184">
        <v>420</v>
      </c>
      <c r="F1409" s="34">
        <f>C1409-G1409</f>
        <v>15</v>
      </c>
      <c r="G1409" s="33">
        <f t="shared" ref="G1409:G1410" si="409">SUM( H1409:T1409)</f>
        <v>15</v>
      </c>
      <c r="H1409" s="20">
        <v>15</v>
      </c>
      <c r="I1409" s="20"/>
      <c r="J1409" s="20"/>
      <c r="K1409" s="20"/>
      <c r="L1409" s="20"/>
      <c r="M1409" s="20"/>
      <c r="N1409" s="20"/>
      <c r="O1409" s="20"/>
      <c r="P1409" s="20"/>
      <c r="Q1409" s="20"/>
      <c r="R1409" s="20"/>
      <c r="S1409" s="20"/>
      <c r="T1409" s="20"/>
      <c r="U1409" s="69" t="s">
        <v>42</v>
      </c>
      <c r="V1409" s="66">
        <f>E1409*G1409</f>
        <v>6300</v>
      </c>
      <c r="W1409" s="66">
        <f t="shared" ref="W1409:W1413" si="410">E1409*C1409</f>
        <v>12600</v>
      </c>
    </row>
    <row r="1410" spans="1:23" s="47" customFormat="1" ht="15" customHeight="1">
      <c r="A1410" s="248">
        <v>57</v>
      </c>
      <c r="B1410" s="251" t="s">
        <v>1549</v>
      </c>
      <c r="C1410" s="249">
        <v>45</v>
      </c>
      <c r="D1410" s="140" t="s">
        <v>1535</v>
      </c>
      <c r="E1410" s="184">
        <v>93.8</v>
      </c>
      <c r="F1410" s="34">
        <f>C1410-G1410</f>
        <v>20</v>
      </c>
      <c r="G1410" s="33">
        <f t="shared" si="409"/>
        <v>25</v>
      </c>
      <c r="H1410" s="20">
        <v>25</v>
      </c>
      <c r="I1410" s="20"/>
      <c r="J1410" s="20"/>
      <c r="K1410" s="20"/>
      <c r="L1410" s="20"/>
      <c r="M1410" s="20"/>
      <c r="N1410" s="20"/>
      <c r="O1410" s="20"/>
      <c r="P1410" s="20"/>
      <c r="Q1410" s="20"/>
      <c r="R1410" s="20"/>
      <c r="S1410" s="20"/>
      <c r="T1410" s="20"/>
      <c r="U1410" s="69" t="s">
        <v>42</v>
      </c>
      <c r="V1410" s="66">
        <f>E1410*G1410</f>
        <v>2345</v>
      </c>
      <c r="W1410" s="66">
        <f t="shared" si="410"/>
        <v>4221</v>
      </c>
    </row>
    <row r="1411" spans="1:23" s="47" customFormat="1" ht="14.25" customHeight="1">
      <c r="A1411" s="103" t="s">
        <v>1542</v>
      </c>
      <c r="B1411" s="211"/>
      <c r="C1411" s="211"/>
      <c r="D1411" s="211"/>
      <c r="E1411" s="250">
        <f>SUM(W1412:W1413)</f>
        <v>596.45000000000005</v>
      </c>
      <c r="F1411" s="110"/>
      <c r="G1411" s="110"/>
      <c r="H1411" s="110"/>
      <c r="I1411" s="110"/>
      <c r="J1411" s="110"/>
      <c r="K1411" s="110"/>
      <c r="L1411" s="110"/>
      <c r="M1411" s="110"/>
      <c r="N1411" s="110"/>
      <c r="O1411" s="110"/>
      <c r="P1411" s="110"/>
      <c r="Q1411" s="110"/>
      <c r="R1411" s="110"/>
      <c r="S1411" s="110"/>
      <c r="T1411" s="110"/>
      <c r="U1411" s="110"/>
      <c r="V1411" s="110"/>
      <c r="W1411" s="66"/>
    </row>
    <row r="1412" spans="1:23" s="47" customFormat="1" ht="15" customHeight="1">
      <c r="A1412" s="248">
        <v>3</v>
      </c>
      <c r="B1412" s="251" t="s">
        <v>1550</v>
      </c>
      <c r="C1412" s="249">
        <v>2</v>
      </c>
      <c r="D1412" s="140" t="s">
        <v>1513</v>
      </c>
      <c r="E1412" s="184">
        <v>196.4</v>
      </c>
      <c r="F1412" s="34">
        <f>C1412-G1412</f>
        <v>1</v>
      </c>
      <c r="G1412" s="33">
        <f t="shared" ref="G1412:G1413" si="411">SUM( H1412:T1412)</f>
        <v>1</v>
      </c>
      <c r="H1412" s="20">
        <v>1</v>
      </c>
      <c r="I1412" s="20"/>
      <c r="J1412" s="20"/>
      <c r="K1412" s="20"/>
      <c r="L1412" s="20"/>
      <c r="M1412" s="20"/>
      <c r="N1412" s="20"/>
      <c r="O1412" s="20"/>
      <c r="P1412" s="20"/>
      <c r="Q1412" s="20"/>
      <c r="R1412" s="20"/>
      <c r="S1412" s="20"/>
      <c r="T1412" s="20"/>
      <c r="U1412" s="69" t="s">
        <v>42</v>
      </c>
      <c r="V1412" s="66">
        <f>E1412*G1412</f>
        <v>196.4</v>
      </c>
      <c r="W1412" s="66">
        <f t="shared" si="410"/>
        <v>392.8</v>
      </c>
    </row>
    <row r="1413" spans="1:23" s="47" customFormat="1" ht="15" customHeight="1">
      <c r="A1413" s="248">
        <v>41</v>
      </c>
      <c r="B1413" s="251" t="s">
        <v>1549</v>
      </c>
      <c r="C1413" s="249">
        <v>5</v>
      </c>
      <c r="D1413" s="140" t="s">
        <v>1525</v>
      </c>
      <c r="E1413" s="184">
        <v>40.729999999999997</v>
      </c>
      <c r="F1413" s="34">
        <f>C1413-G1413</f>
        <v>0</v>
      </c>
      <c r="G1413" s="33">
        <f t="shared" si="411"/>
        <v>5</v>
      </c>
      <c r="H1413" s="20">
        <v>5</v>
      </c>
      <c r="I1413" s="20"/>
      <c r="J1413" s="20"/>
      <c r="K1413" s="20"/>
      <c r="L1413" s="20"/>
      <c r="M1413" s="20"/>
      <c r="N1413" s="20"/>
      <c r="O1413" s="20"/>
      <c r="P1413" s="20"/>
      <c r="Q1413" s="20"/>
      <c r="R1413" s="20"/>
      <c r="S1413" s="20"/>
      <c r="T1413" s="20"/>
      <c r="U1413" s="69" t="s">
        <v>42</v>
      </c>
      <c r="V1413" s="66">
        <f t="shared" ref="V1413" si="412">E1413*G1413</f>
        <v>203.64999999999998</v>
      </c>
      <c r="W1413" s="66">
        <f t="shared" si="410"/>
        <v>203.64999999999998</v>
      </c>
    </row>
    <row r="1414" spans="1:23" s="47" customFormat="1" ht="14.25" customHeight="1">
      <c r="A1414" s="103" t="s">
        <v>1543</v>
      </c>
      <c r="B1414" s="211"/>
      <c r="C1414" s="211"/>
      <c r="D1414" s="211"/>
      <c r="E1414" s="250">
        <f>SUM(W1415:W1415)</f>
        <v>2800</v>
      </c>
      <c r="F1414" s="110"/>
      <c r="G1414" s="110"/>
      <c r="H1414" s="110"/>
      <c r="I1414" s="110"/>
      <c r="J1414" s="110"/>
      <c r="K1414" s="110"/>
      <c r="L1414" s="110"/>
      <c r="M1414" s="110"/>
      <c r="N1414" s="110"/>
      <c r="O1414" s="110"/>
      <c r="P1414" s="110"/>
      <c r="Q1414" s="110"/>
      <c r="R1414" s="110"/>
      <c r="S1414" s="110"/>
      <c r="T1414" s="110"/>
      <c r="U1414" s="110"/>
      <c r="V1414" s="110"/>
      <c r="W1414" s="77"/>
    </row>
    <row r="1415" spans="1:23" s="47" customFormat="1" ht="15" customHeight="1">
      <c r="A1415" s="248">
        <v>30</v>
      </c>
      <c r="B1415" s="251" t="s">
        <v>1550</v>
      </c>
      <c r="C1415" s="249">
        <v>1</v>
      </c>
      <c r="D1415" s="140" t="s">
        <v>1520</v>
      </c>
      <c r="E1415" s="184">
        <v>2800</v>
      </c>
      <c r="F1415" s="34">
        <f t="shared" ref="F1415:F1439" si="413">C1415-G1415</f>
        <v>0</v>
      </c>
      <c r="G1415" s="33">
        <f t="shared" ref="G1415:G1441" si="414">SUM( H1415:T1415)</f>
        <v>1</v>
      </c>
      <c r="H1415" s="20">
        <v>1</v>
      </c>
      <c r="I1415" s="20"/>
      <c r="J1415" s="20"/>
      <c r="K1415" s="20"/>
      <c r="L1415" s="20"/>
      <c r="M1415" s="20"/>
      <c r="N1415" s="20"/>
      <c r="O1415" s="20"/>
      <c r="P1415" s="20"/>
      <c r="Q1415" s="20"/>
      <c r="R1415" s="20"/>
      <c r="S1415" s="20"/>
      <c r="T1415" s="20"/>
      <c r="U1415" s="69" t="s">
        <v>717</v>
      </c>
      <c r="V1415" s="66">
        <f>E1415*G1415</f>
        <v>2800</v>
      </c>
      <c r="W1415" s="66">
        <f t="shared" ref="W1415:W1441" si="415">E1415*C1415</f>
        <v>2800</v>
      </c>
    </row>
    <row r="1416" spans="1:23" s="47" customFormat="1" ht="14.25" customHeight="1">
      <c r="A1416" s="103" t="s">
        <v>1544</v>
      </c>
      <c r="B1416" s="211"/>
      <c r="C1416" s="211"/>
      <c r="D1416" s="211"/>
      <c r="E1416" s="250">
        <f>SUM(W1417:W1417)</f>
        <v>2015</v>
      </c>
      <c r="F1416" s="110"/>
      <c r="G1416" s="110"/>
      <c r="H1416" s="110"/>
      <c r="I1416" s="110"/>
      <c r="J1416" s="110"/>
      <c r="K1416" s="110"/>
      <c r="L1416" s="110"/>
      <c r="M1416" s="110"/>
      <c r="N1416" s="110"/>
      <c r="O1416" s="110"/>
      <c r="P1416" s="110"/>
      <c r="Q1416" s="110"/>
      <c r="R1416" s="110"/>
      <c r="S1416" s="110"/>
      <c r="T1416" s="110"/>
      <c r="U1416" s="110"/>
      <c r="V1416" s="110"/>
      <c r="W1416" s="66"/>
    </row>
    <row r="1417" spans="1:23" s="47" customFormat="1" ht="15" customHeight="1">
      <c r="A1417" s="248">
        <v>58</v>
      </c>
      <c r="B1417" s="251" t="s">
        <v>1550</v>
      </c>
      <c r="C1417" s="249">
        <v>1</v>
      </c>
      <c r="D1417" s="140" t="s">
        <v>1536</v>
      </c>
      <c r="E1417" s="184">
        <v>2015</v>
      </c>
      <c r="F1417" s="34">
        <f>C1417-G1417</f>
        <v>0</v>
      </c>
      <c r="G1417" s="33">
        <f t="shared" si="414"/>
        <v>1</v>
      </c>
      <c r="H1417" s="20">
        <v>1</v>
      </c>
      <c r="I1417" s="20"/>
      <c r="J1417" s="20"/>
      <c r="K1417" s="20"/>
      <c r="L1417" s="20"/>
      <c r="M1417" s="20"/>
      <c r="N1417" s="20"/>
      <c r="O1417" s="20"/>
      <c r="P1417" s="20"/>
      <c r="Q1417" s="20"/>
      <c r="R1417" s="20"/>
      <c r="S1417" s="20"/>
      <c r="T1417" s="20"/>
      <c r="U1417" s="69" t="s">
        <v>984</v>
      </c>
      <c r="V1417" s="66">
        <f t="shared" ref="V1417:V1441" si="416">E1417*G1417</f>
        <v>2015</v>
      </c>
      <c r="W1417" s="66">
        <f t="shared" si="415"/>
        <v>2015</v>
      </c>
    </row>
    <row r="1418" spans="1:23" s="47" customFormat="1" ht="14.25" customHeight="1">
      <c r="A1418" s="103" t="s">
        <v>728</v>
      </c>
      <c r="B1418" s="211"/>
      <c r="C1418" s="211"/>
      <c r="D1418" s="211"/>
      <c r="E1418" s="250">
        <f>SUM(W1419:W1431)</f>
        <v>36748.1</v>
      </c>
      <c r="F1418" s="110"/>
      <c r="G1418" s="110"/>
      <c r="H1418" s="110"/>
      <c r="I1418" s="110"/>
      <c r="J1418" s="110"/>
      <c r="K1418" s="110"/>
      <c r="L1418" s="110"/>
      <c r="M1418" s="110"/>
      <c r="N1418" s="110"/>
      <c r="O1418" s="110"/>
      <c r="P1418" s="110"/>
      <c r="Q1418" s="110"/>
      <c r="R1418" s="110"/>
      <c r="S1418" s="110"/>
      <c r="T1418" s="110"/>
      <c r="U1418" s="110"/>
      <c r="V1418" s="110"/>
      <c r="W1418" s="66"/>
    </row>
    <row r="1419" spans="1:23" s="47" customFormat="1" ht="15" customHeight="1">
      <c r="A1419" s="248">
        <v>4</v>
      </c>
      <c r="B1419" s="251" t="s">
        <v>1550</v>
      </c>
      <c r="C1419" s="249">
        <v>2</v>
      </c>
      <c r="D1419" s="140" t="s">
        <v>1514</v>
      </c>
      <c r="E1419" s="184">
        <v>189.13</v>
      </c>
      <c r="F1419" s="34">
        <f>C1419-G1419</f>
        <v>1</v>
      </c>
      <c r="G1419" s="33">
        <f t="shared" si="414"/>
        <v>1</v>
      </c>
      <c r="H1419" s="20">
        <v>1</v>
      </c>
      <c r="I1419" s="20"/>
      <c r="J1419" s="20"/>
      <c r="K1419" s="20"/>
      <c r="L1419" s="20"/>
      <c r="M1419" s="20"/>
      <c r="N1419" s="20"/>
      <c r="O1419" s="20"/>
      <c r="P1419" s="20"/>
      <c r="Q1419" s="20"/>
      <c r="R1419" s="20"/>
      <c r="S1419" s="20"/>
      <c r="T1419" s="20"/>
      <c r="U1419" s="69" t="s">
        <v>42</v>
      </c>
      <c r="V1419" s="66">
        <f t="shared" si="416"/>
        <v>189.13</v>
      </c>
      <c r="W1419" s="66">
        <f t="shared" si="415"/>
        <v>378.26</v>
      </c>
    </row>
    <row r="1420" spans="1:23" s="47" customFormat="1" ht="15" customHeight="1">
      <c r="A1420" s="248">
        <v>31</v>
      </c>
      <c r="B1420" s="251" t="s">
        <v>1549</v>
      </c>
      <c r="C1420" s="249">
        <v>70</v>
      </c>
      <c r="D1420" s="140" t="s">
        <v>1521</v>
      </c>
      <c r="E1420" s="184">
        <v>61</v>
      </c>
      <c r="F1420" s="34">
        <f t="shared" ref="F1420:F1431" si="417">C1420-G1420</f>
        <v>48</v>
      </c>
      <c r="G1420" s="33">
        <f t="shared" si="414"/>
        <v>22</v>
      </c>
      <c r="H1420" s="20">
        <v>22</v>
      </c>
      <c r="I1420" s="20"/>
      <c r="J1420" s="20"/>
      <c r="K1420" s="20"/>
      <c r="L1420" s="20"/>
      <c r="M1420" s="20"/>
      <c r="N1420" s="20"/>
      <c r="O1420" s="20"/>
      <c r="P1420" s="20"/>
      <c r="Q1420" s="20"/>
      <c r="R1420" s="20"/>
      <c r="S1420" s="20"/>
      <c r="T1420" s="20"/>
      <c r="U1420" s="69" t="s">
        <v>42</v>
      </c>
      <c r="V1420" s="66">
        <f t="shared" si="416"/>
        <v>1342</v>
      </c>
      <c r="W1420" s="66">
        <f t="shared" si="415"/>
        <v>4270</v>
      </c>
    </row>
    <row r="1421" spans="1:23" s="47" customFormat="1" ht="15" customHeight="1">
      <c r="A1421" s="248">
        <v>39</v>
      </c>
      <c r="B1421" s="251" t="s">
        <v>1550</v>
      </c>
      <c r="C1421" s="249">
        <v>4</v>
      </c>
      <c r="D1421" s="140" t="s">
        <v>1523</v>
      </c>
      <c r="E1421" s="184">
        <v>106.6</v>
      </c>
      <c r="F1421" s="34">
        <f t="shared" si="417"/>
        <v>0</v>
      </c>
      <c r="G1421" s="33">
        <f t="shared" si="414"/>
        <v>4</v>
      </c>
      <c r="H1421" s="20">
        <v>4</v>
      </c>
      <c r="I1421" s="20"/>
      <c r="J1421" s="20"/>
      <c r="K1421" s="20"/>
      <c r="L1421" s="20"/>
      <c r="M1421" s="20"/>
      <c r="N1421" s="20"/>
      <c r="O1421" s="20"/>
      <c r="P1421" s="20"/>
      <c r="Q1421" s="20"/>
      <c r="R1421" s="20"/>
      <c r="S1421" s="20"/>
      <c r="T1421" s="20"/>
      <c r="U1421" s="69" t="s">
        <v>42</v>
      </c>
      <c r="V1421" s="66">
        <f t="shared" si="416"/>
        <v>426.4</v>
      </c>
      <c r="W1421" s="66">
        <f t="shared" si="415"/>
        <v>426.4</v>
      </c>
    </row>
    <row r="1422" spans="1:23" s="47" customFormat="1" ht="15" customHeight="1">
      <c r="A1422" s="248">
        <v>40</v>
      </c>
      <c r="B1422" s="251" t="s">
        <v>1550</v>
      </c>
      <c r="C1422" s="249">
        <v>4</v>
      </c>
      <c r="D1422" s="140" t="s">
        <v>1524</v>
      </c>
      <c r="E1422" s="184">
        <v>388.83</v>
      </c>
      <c r="F1422" s="34">
        <f t="shared" si="417"/>
        <v>0</v>
      </c>
      <c r="G1422" s="33">
        <f t="shared" si="414"/>
        <v>4</v>
      </c>
      <c r="H1422" s="20">
        <v>4</v>
      </c>
      <c r="I1422" s="20"/>
      <c r="J1422" s="20"/>
      <c r="K1422" s="20"/>
      <c r="L1422" s="20"/>
      <c r="M1422" s="20"/>
      <c r="N1422" s="20"/>
      <c r="O1422" s="20"/>
      <c r="P1422" s="20"/>
      <c r="Q1422" s="20"/>
      <c r="R1422" s="20"/>
      <c r="S1422" s="20"/>
      <c r="T1422" s="20"/>
      <c r="U1422" s="69" t="s">
        <v>42</v>
      </c>
      <c r="V1422" s="66">
        <f t="shared" si="416"/>
        <v>1555.32</v>
      </c>
      <c r="W1422" s="66">
        <f t="shared" si="415"/>
        <v>1555.32</v>
      </c>
    </row>
    <row r="1423" spans="1:23" s="47" customFormat="1" ht="15" customHeight="1">
      <c r="A1423" s="248">
        <v>43</v>
      </c>
      <c r="B1423" s="251" t="s">
        <v>1550</v>
      </c>
      <c r="C1423" s="249">
        <v>1</v>
      </c>
      <c r="D1423" s="140" t="s">
        <v>1526</v>
      </c>
      <c r="E1423" s="184">
        <v>211.18</v>
      </c>
      <c r="F1423" s="34">
        <f t="shared" si="417"/>
        <v>1</v>
      </c>
      <c r="G1423" s="33">
        <f t="shared" si="414"/>
        <v>0</v>
      </c>
      <c r="H1423" s="20" t="s">
        <v>20</v>
      </c>
      <c r="I1423" s="20"/>
      <c r="J1423" s="20"/>
      <c r="K1423" s="20"/>
      <c r="L1423" s="20"/>
      <c r="M1423" s="20"/>
      <c r="N1423" s="20"/>
      <c r="O1423" s="20"/>
      <c r="P1423" s="20"/>
      <c r="Q1423" s="20"/>
      <c r="R1423" s="20"/>
      <c r="S1423" s="20"/>
      <c r="T1423" s="20"/>
      <c r="U1423" s="69" t="s">
        <v>42</v>
      </c>
      <c r="V1423" s="66">
        <f t="shared" si="416"/>
        <v>0</v>
      </c>
      <c r="W1423" s="66">
        <f t="shared" si="415"/>
        <v>211.18</v>
      </c>
    </row>
    <row r="1424" spans="1:23" s="47" customFormat="1" ht="15" customHeight="1">
      <c r="A1424" s="248">
        <v>44</v>
      </c>
      <c r="B1424" s="251" t="s">
        <v>1549</v>
      </c>
      <c r="C1424" s="249">
        <v>5</v>
      </c>
      <c r="D1424" s="140" t="s">
        <v>1527</v>
      </c>
      <c r="E1424" s="184">
        <v>839.84</v>
      </c>
      <c r="F1424" s="34">
        <f t="shared" si="417"/>
        <v>3</v>
      </c>
      <c r="G1424" s="33">
        <f t="shared" si="414"/>
        <v>2</v>
      </c>
      <c r="H1424" s="20">
        <v>2</v>
      </c>
      <c r="I1424" s="20"/>
      <c r="J1424" s="20"/>
      <c r="K1424" s="20"/>
      <c r="L1424" s="20"/>
      <c r="M1424" s="20"/>
      <c r="N1424" s="20"/>
      <c r="O1424" s="20"/>
      <c r="P1424" s="20"/>
      <c r="Q1424" s="20"/>
      <c r="R1424" s="20"/>
      <c r="S1424" s="20"/>
      <c r="T1424" s="20"/>
      <c r="U1424" s="69" t="s">
        <v>42</v>
      </c>
      <c r="V1424" s="66">
        <f t="shared" si="416"/>
        <v>1679.68</v>
      </c>
      <c r="W1424" s="66">
        <f t="shared" si="415"/>
        <v>4199.2</v>
      </c>
    </row>
    <row r="1425" spans="1:23" s="47" customFormat="1" ht="15" customHeight="1">
      <c r="A1425" s="248">
        <v>47</v>
      </c>
      <c r="B1425" s="251" t="s">
        <v>1550</v>
      </c>
      <c r="C1425" s="249">
        <v>2</v>
      </c>
      <c r="D1425" s="140" t="s">
        <v>1528</v>
      </c>
      <c r="E1425" s="300">
        <v>1269.45</v>
      </c>
      <c r="F1425" s="34">
        <f t="shared" si="417"/>
        <v>0</v>
      </c>
      <c r="G1425" s="33">
        <f t="shared" si="414"/>
        <v>2</v>
      </c>
      <c r="H1425" s="20">
        <v>2</v>
      </c>
      <c r="I1425" s="20"/>
      <c r="J1425" s="20"/>
      <c r="K1425" s="20"/>
      <c r="L1425" s="20"/>
      <c r="M1425" s="20"/>
      <c r="N1425" s="20"/>
      <c r="O1425" s="20"/>
      <c r="P1425" s="20"/>
      <c r="Q1425" s="20"/>
      <c r="R1425" s="20"/>
      <c r="S1425" s="20"/>
      <c r="T1425" s="20"/>
      <c r="U1425" s="69" t="s">
        <v>42</v>
      </c>
      <c r="V1425" s="66">
        <f t="shared" si="416"/>
        <v>2538.9</v>
      </c>
      <c r="W1425" s="66">
        <f t="shared" si="415"/>
        <v>2538.9</v>
      </c>
    </row>
    <row r="1426" spans="1:23" s="47" customFormat="1" ht="15" customHeight="1">
      <c r="A1426" s="248">
        <v>48</v>
      </c>
      <c r="B1426" s="251" t="s">
        <v>1549</v>
      </c>
      <c r="C1426" s="249">
        <v>60</v>
      </c>
      <c r="D1426" s="140" t="s">
        <v>1529</v>
      </c>
      <c r="E1426" s="184">
        <v>7.49</v>
      </c>
      <c r="F1426" s="34">
        <f t="shared" si="417"/>
        <v>15</v>
      </c>
      <c r="G1426" s="33">
        <f t="shared" si="414"/>
        <v>45</v>
      </c>
      <c r="H1426" s="20">
        <v>45</v>
      </c>
      <c r="I1426" s="20"/>
      <c r="J1426" s="20"/>
      <c r="K1426" s="20"/>
      <c r="L1426" s="20"/>
      <c r="M1426" s="20"/>
      <c r="N1426" s="20"/>
      <c r="O1426" s="20"/>
      <c r="P1426" s="20"/>
      <c r="Q1426" s="20"/>
      <c r="R1426" s="20"/>
      <c r="S1426" s="20"/>
      <c r="T1426" s="20"/>
      <c r="U1426" s="69" t="s">
        <v>42</v>
      </c>
      <c r="V1426" s="66">
        <f t="shared" si="416"/>
        <v>337.05</v>
      </c>
      <c r="W1426" s="66">
        <f t="shared" si="415"/>
        <v>449.40000000000003</v>
      </c>
    </row>
    <row r="1427" spans="1:23" s="47" customFormat="1" ht="15" customHeight="1">
      <c r="A1427" s="248">
        <v>49</v>
      </c>
      <c r="B1427" s="251" t="s">
        <v>1550</v>
      </c>
      <c r="C1427" s="249">
        <v>1</v>
      </c>
      <c r="D1427" s="140" t="s">
        <v>1530</v>
      </c>
      <c r="E1427" s="184">
        <v>1553.09</v>
      </c>
      <c r="F1427" s="34">
        <f t="shared" si="417"/>
        <v>0</v>
      </c>
      <c r="G1427" s="33">
        <f t="shared" si="414"/>
        <v>1</v>
      </c>
      <c r="H1427" s="20">
        <v>1</v>
      </c>
      <c r="I1427" s="20"/>
      <c r="J1427" s="20"/>
      <c r="K1427" s="20"/>
      <c r="L1427" s="20"/>
      <c r="M1427" s="20"/>
      <c r="N1427" s="20"/>
      <c r="O1427" s="20"/>
      <c r="P1427" s="20"/>
      <c r="Q1427" s="20"/>
      <c r="R1427" s="20"/>
      <c r="S1427" s="20"/>
      <c r="T1427" s="20"/>
      <c r="U1427" s="69" t="s">
        <v>42</v>
      </c>
      <c r="V1427" s="66">
        <f t="shared" si="416"/>
        <v>1553.09</v>
      </c>
      <c r="W1427" s="66">
        <f t="shared" si="415"/>
        <v>1553.09</v>
      </c>
    </row>
    <row r="1428" spans="1:23" s="47" customFormat="1" ht="15" customHeight="1">
      <c r="A1428" s="248">
        <v>53</v>
      </c>
      <c r="B1428" s="251" t="s">
        <v>1549</v>
      </c>
      <c r="C1428" s="249">
        <v>30</v>
      </c>
      <c r="D1428" s="140" t="s">
        <v>1531</v>
      </c>
      <c r="E1428" s="184">
        <v>588.5</v>
      </c>
      <c r="F1428" s="34">
        <f t="shared" si="417"/>
        <v>30</v>
      </c>
      <c r="G1428" s="33">
        <f t="shared" si="414"/>
        <v>0</v>
      </c>
      <c r="H1428" s="20"/>
      <c r="I1428" s="20"/>
      <c r="J1428" s="20"/>
      <c r="K1428" s="20"/>
      <c r="L1428" s="20"/>
      <c r="M1428" s="20"/>
      <c r="N1428" s="20"/>
      <c r="O1428" s="20"/>
      <c r="P1428" s="20"/>
      <c r="Q1428" s="20"/>
      <c r="R1428" s="20"/>
      <c r="S1428" s="20"/>
      <c r="T1428" s="20"/>
      <c r="U1428" s="69" t="s">
        <v>42</v>
      </c>
      <c r="V1428" s="66">
        <f t="shared" si="416"/>
        <v>0</v>
      </c>
      <c r="W1428" s="66">
        <f t="shared" si="415"/>
        <v>17655</v>
      </c>
    </row>
    <row r="1429" spans="1:23" s="47" customFormat="1" ht="15" customHeight="1">
      <c r="A1429" s="248">
        <v>55</v>
      </c>
      <c r="B1429" s="251" t="s">
        <v>1549</v>
      </c>
      <c r="C1429" s="249">
        <v>25</v>
      </c>
      <c r="D1429" s="140" t="s">
        <v>1533</v>
      </c>
      <c r="E1429" s="184">
        <v>81.7</v>
      </c>
      <c r="F1429" s="34">
        <f t="shared" si="417"/>
        <v>0</v>
      </c>
      <c r="G1429" s="33">
        <f t="shared" si="414"/>
        <v>25</v>
      </c>
      <c r="H1429" s="20">
        <v>25</v>
      </c>
      <c r="I1429" s="20"/>
      <c r="J1429" s="20"/>
      <c r="K1429" s="20"/>
      <c r="L1429" s="20"/>
      <c r="M1429" s="20"/>
      <c r="N1429" s="20"/>
      <c r="O1429" s="20"/>
      <c r="P1429" s="20"/>
      <c r="Q1429" s="20"/>
      <c r="R1429" s="20"/>
      <c r="S1429" s="20"/>
      <c r="T1429" s="20"/>
      <c r="U1429" s="69" t="s">
        <v>42</v>
      </c>
      <c r="V1429" s="66">
        <f t="shared" si="416"/>
        <v>2042.5</v>
      </c>
      <c r="W1429" s="66">
        <f t="shared" si="415"/>
        <v>2042.5</v>
      </c>
    </row>
    <row r="1430" spans="1:23" s="47" customFormat="1" ht="15" customHeight="1">
      <c r="A1430" s="248">
        <v>56</v>
      </c>
      <c r="B1430" s="251" t="s">
        <v>1549</v>
      </c>
      <c r="C1430" s="249">
        <v>20</v>
      </c>
      <c r="D1430" s="140" t="s">
        <v>1534</v>
      </c>
      <c r="E1430" s="184">
        <v>37.450000000000003</v>
      </c>
      <c r="F1430" s="34">
        <f t="shared" si="417"/>
        <v>0</v>
      </c>
      <c r="G1430" s="33">
        <f t="shared" si="414"/>
        <v>20</v>
      </c>
      <c r="H1430" s="20">
        <v>20</v>
      </c>
      <c r="I1430" s="20"/>
      <c r="J1430" s="20"/>
      <c r="K1430" s="20"/>
      <c r="L1430" s="20"/>
      <c r="M1430" s="20"/>
      <c r="N1430" s="20"/>
      <c r="O1430" s="20"/>
      <c r="P1430" s="20"/>
      <c r="Q1430" s="20"/>
      <c r="R1430" s="20"/>
      <c r="S1430" s="20"/>
      <c r="T1430" s="20"/>
      <c r="U1430" s="69" t="s">
        <v>42</v>
      </c>
      <c r="V1430" s="66">
        <f t="shared" si="416"/>
        <v>749</v>
      </c>
      <c r="W1430" s="66">
        <f t="shared" si="415"/>
        <v>749</v>
      </c>
    </row>
    <row r="1431" spans="1:23" s="47" customFormat="1" ht="15" customHeight="1">
      <c r="A1431" s="248">
        <v>60</v>
      </c>
      <c r="B1431" s="251" t="s">
        <v>1550</v>
      </c>
      <c r="C1431" s="249">
        <v>3</v>
      </c>
      <c r="D1431" s="140" t="s">
        <v>1537</v>
      </c>
      <c r="E1431" s="184">
        <v>239.95</v>
      </c>
      <c r="F1431" s="34">
        <f t="shared" si="417"/>
        <v>2</v>
      </c>
      <c r="G1431" s="33">
        <f t="shared" si="414"/>
        <v>1</v>
      </c>
      <c r="H1431" s="20">
        <v>1</v>
      </c>
      <c r="I1431" s="20"/>
      <c r="J1431" s="20"/>
      <c r="K1431" s="20"/>
      <c r="L1431" s="20"/>
      <c r="M1431" s="20"/>
      <c r="N1431" s="20"/>
      <c r="O1431" s="20"/>
      <c r="P1431" s="20"/>
      <c r="Q1431" s="20"/>
      <c r="R1431" s="20"/>
      <c r="S1431" s="20"/>
      <c r="T1431" s="20"/>
      <c r="U1431" s="69" t="s">
        <v>42</v>
      </c>
      <c r="V1431" s="66">
        <f t="shared" si="416"/>
        <v>239.95</v>
      </c>
      <c r="W1431" s="66">
        <f t="shared" si="415"/>
        <v>719.84999999999991</v>
      </c>
    </row>
    <row r="1432" spans="1:23" s="47" customFormat="1" ht="14.25" customHeight="1">
      <c r="A1432" s="103" t="s">
        <v>1545</v>
      </c>
      <c r="B1432" s="211"/>
      <c r="C1432" s="211"/>
      <c r="D1432" s="211"/>
      <c r="E1432" s="250">
        <f>SUM(W1433:W1435)</f>
        <v>30870</v>
      </c>
      <c r="F1432" s="110"/>
      <c r="G1432" s="110"/>
      <c r="H1432" s="110"/>
      <c r="I1432" s="110"/>
      <c r="J1432" s="110"/>
      <c r="K1432" s="110"/>
      <c r="L1432" s="110"/>
      <c r="M1432" s="110"/>
      <c r="N1432" s="110"/>
      <c r="O1432" s="110"/>
      <c r="P1432" s="110"/>
      <c r="Q1432" s="110"/>
      <c r="R1432" s="110"/>
      <c r="S1432" s="110"/>
      <c r="T1432" s="110"/>
      <c r="U1432" s="110"/>
      <c r="V1432" s="110"/>
      <c r="W1432" s="66"/>
    </row>
    <row r="1433" spans="1:23" s="47" customFormat="1" ht="15" customHeight="1">
      <c r="A1433" s="248">
        <v>6</v>
      </c>
      <c r="B1433" s="251" t="s">
        <v>1550</v>
      </c>
      <c r="C1433" s="249">
        <v>1</v>
      </c>
      <c r="D1433" s="140" t="s">
        <v>1515</v>
      </c>
      <c r="E1433" s="184">
        <v>690</v>
      </c>
      <c r="F1433" s="34">
        <f t="shared" si="413"/>
        <v>0</v>
      </c>
      <c r="G1433" s="33">
        <f t="shared" si="414"/>
        <v>1</v>
      </c>
      <c r="H1433" s="20">
        <v>1</v>
      </c>
      <c r="I1433" s="20"/>
      <c r="J1433" s="20"/>
      <c r="K1433" s="20"/>
      <c r="L1433" s="20"/>
      <c r="M1433" s="20"/>
      <c r="N1433" s="20"/>
      <c r="O1433" s="20"/>
      <c r="P1433" s="20"/>
      <c r="Q1433" s="20"/>
      <c r="R1433" s="20"/>
      <c r="S1433" s="20"/>
      <c r="T1433" s="20"/>
      <c r="U1433" s="69" t="s">
        <v>42</v>
      </c>
      <c r="V1433" s="66">
        <f t="shared" si="416"/>
        <v>690</v>
      </c>
      <c r="W1433" s="66">
        <f t="shared" si="415"/>
        <v>690</v>
      </c>
    </row>
    <row r="1434" spans="1:23" s="47" customFormat="1" ht="15" customHeight="1">
      <c r="A1434" s="248">
        <v>9</v>
      </c>
      <c r="B1434" s="251" t="s">
        <v>1550</v>
      </c>
      <c r="C1434" s="249">
        <v>4</v>
      </c>
      <c r="D1434" s="140" t="s">
        <v>1517</v>
      </c>
      <c r="E1434" s="184">
        <v>3045</v>
      </c>
      <c r="F1434" s="34">
        <f t="shared" si="413"/>
        <v>0</v>
      </c>
      <c r="G1434" s="33">
        <f t="shared" si="414"/>
        <v>4</v>
      </c>
      <c r="H1434" s="20">
        <v>4</v>
      </c>
      <c r="I1434" s="20"/>
      <c r="J1434" s="20"/>
      <c r="K1434" s="20"/>
      <c r="L1434" s="20"/>
      <c r="M1434" s="20"/>
      <c r="N1434" s="20"/>
      <c r="O1434" s="20"/>
      <c r="P1434" s="20"/>
      <c r="Q1434" s="20"/>
      <c r="R1434" s="20"/>
      <c r="S1434" s="20"/>
      <c r="T1434" s="20"/>
      <c r="U1434" s="69" t="s">
        <v>984</v>
      </c>
      <c r="V1434" s="66">
        <f t="shared" si="416"/>
        <v>12180</v>
      </c>
      <c r="W1434" s="66">
        <f t="shared" si="415"/>
        <v>12180</v>
      </c>
    </row>
    <row r="1435" spans="1:23" s="47" customFormat="1" ht="15" customHeight="1">
      <c r="A1435" s="248">
        <v>29</v>
      </c>
      <c r="B1435" s="251" t="s">
        <v>1550</v>
      </c>
      <c r="C1435" s="249">
        <v>30</v>
      </c>
      <c r="D1435" s="140" t="s">
        <v>1519</v>
      </c>
      <c r="E1435" s="184">
        <v>600</v>
      </c>
      <c r="F1435" s="34">
        <f t="shared" si="413"/>
        <v>0</v>
      </c>
      <c r="G1435" s="33">
        <f t="shared" si="414"/>
        <v>30</v>
      </c>
      <c r="H1435" s="20">
        <v>30</v>
      </c>
      <c r="I1435" s="20"/>
      <c r="J1435" s="20"/>
      <c r="K1435" s="20"/>
      <c r="L1435" s="20"/>
      <c r="M1435" s="20"/>
      <c r="N1435" s="20"/>
      <c r="O1435" s="20"/>
      <c r="P1435" s="20"/>
      <c r="Q1435" s="20"/>
      <c r="R1435" s="20"/>
      <c r="S1435" s="20"/>
      <c r="T1435" s="20"/>
      <c r="U1435" s="69" t="s">
        <v>984</v>
      </c>
      <c r="V1435" s="66">
        <f t="shared" si="416"/>
        <v>18000</v>
      </c>
      <c r="W1435" s="66">
        <f t="shared" si="415"/>
        <v>18000</v>
      </c>
    </row>
    <row r="1436" spans="1:23" s="47" customFormat="1" ht="14.25" customHeight="1">
      <c r="A1436" s="103" t="s">
        <v>1546</v>
      </c>
      <c r="B1436" s="211"/>
      <c r="C1436" s="211"/>
      <c r="D1436" s="211"/>
      <c r="E1436" s="250">
        <f>SUM(W1437)</f>
        <v>348</v>
      </c>
      <c r="F1436" s="110"/>
      <c r="G1436" s="110"/>
      <c r="H1436" s="110"/>
      <c r="I1436" s="110"/>
      <c r="J1436" s="110"/>
      <c r="K1436" s="110"/>
      <c r="L1436" s="110"/>
      <c r="M1436" s="110"/>
      <c r="N1436" s="110"/>
      <c r="O1436" s="110"/>
      <c r="P1436" s="110"/>
      <c r="Q1436" s="110"/>
      <c r="R1436" s="110"/>
      <c r="S1436" s="110"/>
      <c r="T1436" s="110"/>
      <c r="U1436" s="110"/>
      <c r="V1436" s="110"/>
      <c r="W1436" s="77"/>
    </row>
    <row r="1437" spans="1:23" s="47" customFormat="1" ht="15" customHeight="1">
      <c r="A1437" s="248">
        <v>27</v>
      </c>
      <c r="B1437" s="251" t="s">
        <v>1549</v>
      </c>
      <c r="C1437" s="249">
        <v>20</v>
      </c>
      <c r="D1437" s="140" t="s">
        <v>1518</v>
      </c>
      <c r="E1437" s="184">
        <v>17.399999999999999</v>
      </c>
      <c r="F1437" s="34">
        <f t="shared" si="413"/>
        <v>20</v>
      </c>
      <c r="G1437" s="33">
        <f t="shared" si="414"/>
        <v>0</v>
      </c>
      <c r="H1437" s="20"/>
      <c r="I1437" s="20"/>
      <c r="J1437" s="20"/>
      <c r="K1437" s="20"/>
      <c r="L1437" s="20"/>
      <c r="M1437" s="20"/>
      <c r="N1437" s="20"/>
      <c r="O1437" s="20"/>
      <c r="P1437" s="20"/>
      <c r="Q1437" s="20"/>
      <c r="R1437" s="20"/>
      <c r="S1437" s="20"/>
      <c r="T1437" s="20"/>
      <c r="U1437" s="69" t="s">
        <v>42</v>
      </c>
      <c r="V1437" s="66">
        <f t="shared" si="416"/>
        <v>0</v>
      </c>
      <c r="W1437" s="66">
        <f t="shared" si="415"/>
        <v>348</v>
      </c>
    </row>
    <row r="1438" spans="1:23" s="47" customFormat="1" ht="14.25" customHeight="1">
      <c r="A1438" s="103" t="s">
        <v>1547</v>
      </c>
      <c r="B1438" s="211"/>
      <c r="C1438" s="211"/>
      <c r="D1438" s="211"/>
      <c r="E1438" s="250">
        <f>SUM(W1439)</f>
        <v>2159</v>
      </c>
      <c r="F1438" s="110"/>
      <c r="G1438" s="110"/>
      <c r="H1438" s="110"/>
      <c r="I1438" s="110"/>
      <c r="J1438" s="110"/>
      <c r="K1438" s="110"/>
      <c r="L1438" s="110"/>
      <c r="M1438" s="110"/>
      <c r="N1438" s="110"/>
      <c r="O1438" s="110"/>
      <c r="P1438" s="110"/>
      <c r="Q1438" s="110"/>
      <c r="R1438" s="110"/>
      <c r="S1438" s="110"/>
      <c r="T1438" s="110"/>
      <c r="U1438" s="110"/>
      <c r="V1438" s="110"/>
      <c r="W1438" s="77"/>
    </row>
    <row r="1439" spans="1:23" s="47" customFormat="1" ht="15" customHeight="1">
      <c r="A1439" s="248">
        <v>32</v>
      </c>
      <c r="B1439" s="251" t="s">
        <v>1550</v>
      </c>
      <c r="C1439" s="249">
        <v>1</v>
      </c>
      <c r="D1439" s="140" t="s">
        <v>1522</v>
      </c>
      <c r="E1439" s="184">
        <v>2159</v>
      </c>
      <c r="F1439" s="34">
        <f t="shared" si="413"/>
        <v>0</v>
      </c>
      <c r="G1439" s="33">
        <f t="shared" si="414"/>
        <v>1</v>
      </c>
      <c r="H1439" s="20">
        <v>1</v>
      </c>
      <c r="I1439" s="20"/>
      <c r="J1439" s="20"/>
      <c r="K1439" s="20"/>
      <c r="L1439" s="20"/>
      <c r="M1439" s="20"/>
      <c r="N1439" s="20"/>
      <c r="O1439" s="20"/>
      <c r="P1439" s="20"/>
      <c r="Q1439" s="20"/>
      <c r="R1439" s="20"/>
      <c r="S1439" s="20"/>
      <c r="T1439" s="20"/>
      <c r="U1439" s="69" t="s">
        <v>42</v>
      </c>
      <c r="V1439" s="66">
        <f t="shared" si="416"/>
        <v>2159</v>
      </c>
      <c r="W1439" s="66">
        <f t="shared" si="415"/>
        <v>2159</v>
      </c>
    </row>
    <row r="1440" spans="1:23" s="47" customFormat="1" ht="14.25" customHeight="1">
      <c r="A1440" s="103" t="s">
        <v>1548</v>
      </c>
      <c r="B1440" s="211"/>
      <c r="C1440" s="211"/>
      <c r="D1440" s="211"/>
      <c r="E1440" s="250">
        <f>SUM(W1441)</f>
        <v>4649</v>
      </c>
      <c r="F1440" s="110"/>
      <c r="G1440" s="110"/>
      <c r="H1440" s="110"/>
      <c r="I1440" s="110"/>
      <c r="J1440" s="110"/>
      <c r="K1440" s="110"/>
      <c r="L1440" s="110"/>
      <c r="M1440" s="110"/>
      <c r="N1440" s="110"/>
      <c r="O1440" s="110"/>
      <c r="P1440" s="110"/>
      <c r="Q1440" s="110"/>
      <c r="R1440" s="110"/>
      <c r="S1440" s="110"/>
      <c r="T1440" s="110"/>
      <c r="U1440" s="110"/>
      <c r="V1440" s="110"/>
      <c r="W1440" s="66"/>
    </row>
    <row r="1441" spans="1:23" s="47" customFormat="1" ht="15" customHeight="1">
      <c r="A1441" s="248">
        <v>8</v>
      </c>
      <c r="B1441" s="251" t="s">
        <v>1550</v>
      </c>
      <c r="C1441" s="249">
        <v>1</v>
      </c>
      <c r="D1441" s="140" t="s">
        <v>1516</v>
      </c>
      <c r="E1441" s="184">
        <v>4649</v>
      </c>
      <c r="F1441" s="34">
        <f>C1441-G1441</f>
        <v>0</v>
      </c>
      <c r="G1441" s="33">
        <f t="shared" si="414"/>
        <v>1</v>
      </c>
      <c r="H1441" s="20">
        <v>1</v>
      </c>
      <c r="I1441" s="20"/>
      <c r="J1441" s="20"/>
      <c r="K1441" s="20"/>
      <c r="L1441" s="20"/>
      <c r="M1441" s="20"/>
      <c r="N1441" s="20"/>
      <c r="O1441" s="20"/>
      <c r="P1441" s="20"/>
      <c r="Q1441" s="20"/>
      <c r="R1441" s="20"/>
      <c r="S1441" s="20"/>
      <c r="T1441" s="20"/>
      <c r="U1441" s="69" t="s">
        <v>984</v>
      </c>
      <c r="V1441" s="66">
        <f t="shared" si="416"/>
        <v>4649</v>
      </c>
      <c r="W1441" s="66">
        <f t="shared" si="415"/>
        <v>4649</v>
      </c>
    </row>
    <row r="1442" spans="1:23" s="46" customFormat="1" ht="15" customHeight="1">
      <c r="A1442" s="346" t="s">
        <v>5</v>
      </c>
      <c r="B1442" s="347"/>
      <c r="C1442" s="347"/>
      <c r="D1442" s="348"/>
      <c r="E1442" s="80">
        <f>SUM(V1408:V1441)</f>
        <v>64191.07</v>
      </c>
      <c r="F1442" s="53"/>
      <c r="G1442" s="53"/>
      <c r="H1442" s="52"/>
      <c r="I1442" s="53"/>
      <c r="J1442" s="53"/>
      <c r="K1442" s="53"/>
      <c r="L1442" s="53"/>
      <c r="M1442" s="53"/>
      <c r="N1442" s="53"/>
      <c r="O1442" s="53"/>
      <c r="P1442" s="53"/>
      <c r="Q1442" s="53"/>
      <c r="R1442" s="53"/>
      <c r="S1442" s="53"/>
      <c r="T1442" s="53"/>
      <c r="U1442" s="81"/>
      <c r="V1442" s="67"/>
      <c r="W1442" s="67"/>
    </row>
    <row r="1443" spans="1:23" s="46" customFormat="1" ht="15" customHeight="1">
      <c r="A1443" s="346" t="s">
        <v>6</v>
      </c>
      <c r="B1443" s="347"/>
      <c r="C1443" s="347"/>
      <c r="D1443" s="348"/>
      <c r="E1443" s="80">
        <f>E1444-E1442</f>
        <v>32815.479999999989</v>
      </c>
      <c r="F1443" s="53"/>
      <c r="G1443" s="53"/>
      <c r="H1443" s="52"/>
      <c r="I1443" s="53"/>
      <c r="J1443" s="53"/>
      <c r="K1443" s="53"/>
      <c r="L1443" s="53"/>
      <c r="M1443" s="53"/>
      <c r="N1443" s="53"/>
      <c r="O1443" s="53"/>
      <c r="P1443" s="53"/>
      <c r="Q1443" s="53"/>
      <c r="R1443" s="53"/>
      <c r="S1443" s="53"/>
      <c r="T1443" s="53"/>
      <c r="U1443" s="53"/>
      <c r="V1443" s="67"/>
      <c r="W1443" s="67"/>
    </row>
    <row r="1444" spans="1:23" s="46" customFormat="1" ht="15" customHeight="1">
      <c r="A1444" s="346" t="s">
        <v>7</v>
      </c>
      <c r="B1444" s="347"/>
      <c r="C1444" s="347"/>
      <c r="D1444" s="348"/>
      <c r="E1444" s="80">
        <f>SUM(W1408:W1441)</f>
        <v>97006.549999999988</v>
      </c>
      <c r="F1444" s="53"/>
      <c r="G1444" s="53"/>
      <c r="H1444" s="52"/>
      <c r="I1444" s="53"/>
      <c r="J1444" s="53"/>
      <c r="K1444" s="53"/>
      <c r="L1444" s="53"/>
      <c r="M1444" s="53"/>
      <c r="N1444" s="53"/>
      <c r="O1444" s="53"/>
      <c r="P1444" s="53"/>
      <c r="Q1444" s="53"/>
      <c r="R1444" s="53"/>
      <c r="S1444" s="53"/>
      <c r="T1444" s="53"/>
      <c r="U1444" s="53"/>
      <c r="V1444" s="67"/>
      <c r="W1444" s="67"/>
    </row>
    <row r="1445" spans="1:23" s="46" customFormat="1" ht="15" customHeight="1">
      <c r="A1445" s="244"/>
      <c r="B1445" s="244"/>
      <c r="C1445" s="244"/>
      <c r="D1445" s="244"/>
      <c r="E1445" s="245"/>
      <c r="F1445" s="246"/>
      <c r="G1445" s="246"/>
      <c r="H1445" s="41"/>
      <c r="I1445" s="246"/>
      <c r="J1445" s="246"/>
      <c r="K1445" s="246"/>
      <c r="L1445" s="246"/>
      <c r="M1445" s="246"/>
      <c r="N1445" s="246"/>
      <c r="O1445" s="246"/>
      <c r="P1445" s="246"/>
      <c r="Q1445" s="246"/>
      <c r="R1445" s="246"/>
      <c r="S1445" s="246"/>
      <c r="T1445" s="246"/>
      <c r="U1445" s="246"/>
      <c r="V1445" s="247"/>
      <c r="W1445" s="247"/>
    </row>
    <row r="1446" spans="1:23" s="47" customFormat="1" ht="15" customHeight="1">
      <c r="A1446" s="7"/>
      <c r="B1446" s="24"/>
      <c r="C1446" s="21"/>
      <c r="D1446" s="54"/>
      <c r="E1446" s="35"/>
      <c r="F1446" s="21"/>
      <c r="G1446" s="21"/>
      <c r="H1446" s="21"/>
      <c r="I1446" s="21"/>
      <c r="J1446" s="21"/>
      <c r="K1446" s="21"/>
      <c r="L1446" s="21"/>
      <c r="M1446" s="21"/>
      <c r="N1446" s="21"/>
      <c r="O1446" s="21"/>
      <c r="P1446" s="21"/>
      <c r="Q1446" s="21"/>
      <c r="R1446" s="21"/>
      <c r="S1446" s="21"/>
      <c r="T1446" s="21"/>
      <c r="U1446" s="41"/>
      <c r="V1446" s="55"/>
      <c r="W1446" s="55"/>
    </row>
    <row r="1447" spans="1:23" s="47" customFormat="1" ht="15" customHeight="1">
      <c r="A1447" s="344" t="s">
        <v>1</v>
      </c>
      <c r="B1447" s="344"/>
      <c r="C1447" s="344"/>
      <c r="D1447" s="68" t="s">
        <v>1579</v>
      </c>
      <c r="E1447" s="61" t="s">
        <v>2</v>
      </c>
      <c r="F1447" s="78" t="s">
        <v>1580</v>
      </c>
      <c r="G1447" s="79"/>
      <c r="H1447" s="79"/>
      <c r="I1447" s="79"/>
      <c r="J1447" s="79"/>
      <c r="K1447" s="79"/>
      <c r="L1447" s="79"/>
      <c r="M1447" s="79"/>
      <c r="N1447" s="79"/>
      <c r="O1447" s="79"/>
      <c r="P1447" s="79"/>
      <c r="Q1447" s="79"/>
      <c r="R1447" s="79"/>
      <c r="S1447" s="79"/>
      <c r="T1447" s="79"/>
      <c r="U1447" s="79"/>
      <c r="V1447" s="66"/>
      <c r="W1447" s="60"/>
    </row>
    <row r="1448" spans="1:23" s="47" customFormat="1" ht="15" customHeight="1">
      <c r="A1448" s="345" t="s">
        <v>4</v>
      </c>
      <c r="B1448" s="345"/>
      <c r="C1448" s="345"/>
      <c r="D1448" s="304">
        <v>43404</v>
      </c>
      <c r="E1448" s="65" t="s">
        <v>3</v>
      </c>
      <c r="F1448" s="78" t="s">
        <v>1581</v>
      </c>
      <c r="G1448" s="79"/>
      <c r="H1448" s="79"/>
      <c r="I1448" s="79"/>
      <c r="J1448" s="79"/>
      <c r="K1448" s="79"/>
      <c r="L1448" s="79"/>
      <c r="M1448" s="79"/>
      <c r="N1448" s="79"/>
      <c r="O1448" s="79"/>
      <c r="P1448" s="79"/>
      <c r="Q1448" s="79"/>
      <c r="R1448" s="79"/>
      <c r="S1448" s="79"/>
      <c r="T1448" s="79"/>
      <c r="U1448" s="79"/>
      <c r="V1448" s="66"/>
      <c r="W1448" s="60"/>
    </row>
    <row r="1449" spans="1:23" s="47" customFormat="1" ht="14.25" customHeight="1">
      <c r="A1449" s="103" t="s">
        <v>1582</v>
      </c>
      <c r="B1449" s="211"/>
      <c r="C1449" s="211"/>
      <c r="D1449" s="211"/>
      <c r="E1449" s="250">
        <f>SUM(W1450:W1456)</f>
        <v>95460</v>
      </c>
      <c r="F1449" s="110"/>
      <c r="G1449" s="110"/>
      <c r="H1449" s="110"/>
      <c r="I1449" s="110"/>
      <c r="J1449" s="110"/>
      <c r="K1449" s="110"/>
      <c r="L1449" s="110"/>
      <c r="M1449" s="110"/>
      <c r="N1449" s="110"/>
      <c r="O1449" s="110"/>
      <c r="P1449" s="110"/>
      <c r="Q1449" s="110"/>
      <c r="R1449" s="110"/>
      <c r="S1449" s="110"/>
      <c r="T1449" s="110"/>
      <c r="U1449" s="110"/>
      <c r="V1449" s="110"/>
      <c r="W1449" s="77"/>
    </row>
    <row r="1450" spans="1:23" s="47" customFormat="1" ht="15" customHeight="1">
      <c r="A1450" s="248">
        <v>42</v>
      </c>
      <c r="B1450" s="251" t="s">
        <v>1057</v>
      </c>
      <c r="C1450" s="249">
        <v>5000</v>
      </c>
      <c r="D1450" s="140" t="s">
        <v>1590</v>
      </c>
      <c r="E1450" s="184">
        <v>2.68</v>
      </c>
      <c r="F1450" s="34">
        <f>C1450-G1450</f>
        <v>5000</v>
      </c>
      <c r="G1450" s="33">
        <v>0</v>
      </c>
      <c r="H1450" s="20">
        <v>200</v>
      </c>
      <c r="I1450" s="20"/>
      <c r="J1450" s="20"/>
      <c r="K1450" s="20"/>
      <c r="L1450" s="20"/>
      <c r="M1450" s="20"/>
      <c r="N1450" s="20"/>
      <c r="O1450" s="20"/>
      <c r="P1450" s="20"/>
      <c r="Q1450" s="20"/>
      <c r="R1450" s="20"/>
      <c r="S1450" s="20"/>
      <c r="T1450" s="20"/>
      <c r="U1450" s="69" t="s">
        <v>42</v>
      </c>
      <c r="V1450" s="66">
        <f>E1450*G1450</f>
        <v>0</v>
      </c>
      <c r="W1450" s="66">
        <f t="shared" ref="W1450:W1468" si="418">E1450*C1450</f>
        <v>13400</v>
      </c>
    </row>
    <row r="1451" spans="1:23" s="47" customFormat="1" ht="15" customHeight="1">
      <c r="A1451" s="248">
        <v>43</v>
      </c>
      <c r="B1451" s="251" t="s">
        <v>1057</v>
      </c>
      <c r="C1451" s="249">
        <v>5000</v>
      </c>
      <c r="D1451" s="140" t="s">
        <v>1591</v>
      </c>
      <c r="E1451" s="184">
        <v>2.68</v>
      </c>
      <c r="F1451" s="34">
        <f t="shared" ref="F1451:F1456" si="419">C1451-G1451</f>
        <v>5000</v>
      </c>
      <c r="G1451" s="33">
        <v>0</v>
      </c>
      <c r="H1451" s="20">
        <v>200</v>
      </c>
      <c r="I1451" s="20"/>
      <c r="J1451" s="20"/>
      <c r="K1451" s="20"/>
      <c r="L1451" s="20"/>
      <c r="M1451" s="20"/>
      <c r="N1451" s="20"/>
      <c r="O1451" s="20"/>
      <c r="P1451" s="20"/>
      <c r="Q1451" s="20"/>
      <c r="R1451" s="20"/>
      <c r="S1451" s="20"/>
      <c r="T1451" s="20"/>
      <c r="U1451" s="69" t="s">
        <v>42</v>
      </c>
      <c r="V1451" s="66">
        <f t="shared" ref="V1451:V1456" si="420">E1451*G1451</f>
        <v>0</v>
      </c>
      <c r="W1451" s="66">
        <f t="shared" si="418"/>
        <v>13400</v>
      </c>
    </row>
    <row r="1452" spans="1:23" s="47" customFormat="1" ht="15" customHeight="1">
      <c r="A1452" s="248">
        <v>44</v>
      </c>
      <c r="B1452" s="251" t="s">
        <v>1057</v>
      </c>
      <c r="C1452" s="249">
        <v>2000</v>
      </c>
      <c r="D1452" s="140" t="s">
        <v>1592</v>
      </c>
      <c r="E1452" s="184">
        <v>2.68</v>
      </c>
      <c r="F1452" s="34">
        <f t="shared" si="419"/>
        <v>2000</v>
      </c>
      <c r="G1452" s="33">
        <v>0</v>
      </c>
      <c r="H1452" s="20">
        <v>100</v>
      </c>
      <c r="I1452" s="20"/>
      <c r="J1452" s="20"/>
      <c r="K1452" s="20"/>
      <c r="L1452" s="20"/>
      <c r="M1452" s="20"/>
      <c r="N1452" s="20"/>
      <c r="O1452" s="20"/>
      <c r="P1452" s="20"/>
      <c r="Q1452" s="20"/>
      <c r="R1452" s="20"/>
      <c r="S1452" s="20"/>
      <c r="T1452" s="20"/>
      <c r="U1452" s="69" t="s">
        <v>42</v>
      </c>
      <c r="V1452" s="66">
        <f t="shared" si="420"/>
        <v>0</v>
      </c>
      <c r="W1452" s="66">
        <f t="shared" si="418"/>
        <v>5360</v>
      </c>
    </row>
    <row r="1453" spans="1:23" s="47" customFormat="1" ht="15" customHeight="1">
      <c r="A1453" s="248">
        <v>45</v>
      </c>
      <c r="B1453" s="251" t="s">
        <v>1057</v>
      </c>
      <c r="C1453" s="249">
        <v>2500</v>
      </c>
      <c r="D1453" s="140" t="s">
        <v>1593</v>
      </c>
      <c r="E1453" s="184">
        <v>6.8</v>
      </c>
      <c r="F1453" s="34">
        <f t="shared" si="419"/>
        <v>2500</v>
      </c>
      <c r="G1453" s="33">
        <v>0</v>
      </c>
      <c r="H1453" s="20">
        <v>200</v>
      </c>
      <c r="I1453" s="20"/>
      <c r="J1453" s="20"/>
      <c r="K1453" s="20"/>
      <c r="L1453" s="20"/>
      <c r="M1453" s="20"/>
      <c r="N1453" s="20"/>
      <c r="O1453" s="20"/>
      <c r="P1453" s="20"/>
      <c r="Q1453" s="20"/>
      <c r="R1453" s="20"/>
      <c r="S1453" s="20"/>
      <c r="T1453" s="20"/>
      <c r="U1453" s="69" t="s">
        <v>42</v>
      </c>
      <c r="V1453" s="66">
        <f t="shared" si="420"/>
        <v>0</v>
      </c>
      <c r="W1453" s="66">
        <f t="shared" si="418"/>
        <v>17000</v>
      </c>
    </row>
    <row r="1454" spans="1:23" s="47" customFormat="1" ht="15" customHeight="1">
      <c r="A1454" s="248">
        <v>46</v>
      </c>
      <c r="B1454" s="251" t="s">
        <v>1057</v>
      </c>
      <c r="C1454" s="249">
        <v>2500</v>
      </c>
      <c r="D1454" s="140" t="s">
        <v>1594</v>
      </c>
      <c r="E1454" s="184">
        <v>6.8</v>
      </c>
      <c r="F1454" s="34">
        <f t="shared" si="419"/>
        <v>2500</v>
      </c>
      <c r="G1454" s="33">
        <v>0</v>
      </c>
      <c r="H1454" s="20">
        <v>200</v>
      </c>
      <c r="I1454" s="20"/>
      <c r="J1454" s="20"/>
      <c r="K1454" s="20"/>
      <c r="L1454" s="20"/>
      <c r="M1454" s="20"/>
      <c r="N1454" s="20"/>
      <c r="O1454" s="20"/>
      <c r="P1454" s="20"/>
      <c r="Q1454" s="20"/>
      <c r="R1454" s="20"/>
      <c r="S1454" s="20"/>
      <c r="T1454" s="20"/>
      <c r="U1454" s="69" t="s">
        <v>42</v>
      </c>
      <c r="V1454" s="66">
        <f t="shared" si="420"/>
        <v>0</v>
      </c>
      <c r="W1454" s="66">
        <f t="shared" si="418"/>
        <v>17000</v>
      </c>
    </row>
    <row r="1455" spans="1:23" s="47" customFormat="1" ht="15" customHeight="1">
      <c r="A1455" s="248">
        <v>47</v>
      </c>
      <c r="B1455" s="251" t="s">
        <v>1057</v>
      </c>
      <c r="C1455" s="249">
        <v>1000</v>
      </c>
      <c r="D1455" s="140" t="s">
        <v>1595</v>
      </c>
      <c r="E1455" s="184">
        <v>6.8</v>
      </c>
      <c r="F1455" s="34">
        <f t="shared" si="419"/>
        <v>1000</v>
      </c>
      <c r="G1455" s="33">
        <v>0</v>
      </c>
      <c r="H1455" s="20">
        <v>100</v>
      </c>
      <c r="I1455" s="20"/>
      <c r="J1455" s="20"/>
      <c r="K1455" s="20"/>
      <c r="L1455" s="20"/>
      <c r="M1455" s="20"/>
      <c r="N1455" s="20"/>
      <c r="O1455" s="20"/>
      <c r="P1455" s="20"/>
      <c r="Q1455" s="20"/>
      <c r="R1455" s="20"/>
      <c r="S1455" s="20"/>
      <c r="T1455" s="20"/>
      <c r="U1455" s="69" t="s">
        <v>42</v>
      </c>
      <c r="V1455" s="66">
        <f t="shared" si="420"/>
        <v>0</v>
      </c>
      <c r="W1455" s="66">
        <f t="shared" si="418"/>
        <v>6800</v>
      </c>
    </row>
    <row r="1456" spans="1:23" s="47" customFormat="1" ht="15" customHeight="1">
      <c r="A1456" s="248">
        <v>48</v>
      </c>
      <c r="B1456" s="251" t="s">
        <v>1057</v>
      </c>
      <c r="C1456" s="249">
        <v>6000</v>
      </c>
      <c r="D1456" s="140" t="s">
        <v>1596</v>
      </c>
      <c r="E1456" s="184">
        <v>3.75</v>
      </c>
      <c r="F1456" s="34">
        <f t="shared" si="419"/>
        <v>6000</v>
      </c>
      <c r="G1456" s="33">
        <v>0</v>
      </c>
      <c r="H1456" s="20">
        <v>200</v>
      </c>
      <c r="I1456" s="20"/>
      <c r="J1456" s="20"/>
      <c r="K1456" s="20"/>
      <c r="L1456" s="20"/>
      <c r="M1456" s="20"/>
      <c r="N1456" s="20"/>
      <c r="O1456" s="20"/>
      <c r="P1456" s="20"/>
      <c r="Q1456" s="20"/>
      <c r="R1456" s="20"/>
      <c r="S1456" s="20"/>
      <c r="T1456" s="20"/>
      <c r="U1456" s="69" t="s">
        <v>42</v>
      </c>
      <c r="V1456" s="66">
        <f t="shared" si="420"/>
        <v>0</v>
      </c>
      <c r="W1456" s="66">
        <f t="shared" si="418"/>
        <v>22500</v>
      </c>
    </row>
    <row r="1457" spans="1:23" s="47" customFormat="1" ht="14.25" customHeight="1">
      <c r="A1457" s="103" t="s">
        <v>1597</v>
      </c>
      <c r="B1457" s="211"/>
      <c r="C1457" s="211"/>
      <c r="D1457" s="211"/>
      <c r="E1457" s="250">
        <f>SUM(W1458:W1458)</f>
        <v>254.99999999999997</v>
      </c>
      <c r="F1457" s="110"/>
      <c r="G1457" s="110"/>
      <c r="H1457" s="110"/>
      <c r="I1457" s="110"/>
      <c r="J1457" s="110"/>
      <c r="K1457" s="110"/>
      <c r="L1457" s="110"/>
      <c r="M1457" s="110"/>
      <c r="N1457" s="110"/>
      <c r="O1457" s="110"/>
      <c r="P1457" s="110"/>
      <c r="Q1457" s="110"/>
      <c r="R1457" s="110"/>
      <c r="S1457" s="110"/>
      <c r="T1457" s="110"/>
      <c r="U1457" s="110"/>
      <c r="V1457" s="110"/>
      <c r="W1457" s="66"/>
    </row>
    <row r="1458" spans="1:23" s="47" customFormat="1" ht="15" customHeight="1">
      <c r="A1458" s="248">
        <v>28</v>
      </c>
      <c r="B1458" s="251" t="s">
        <v>1444</v>
      </c>
      <c r="C1458" s="249">
        <v>50</v>
      </c>
      <c r="D1458" s="140" t="s">
        <v>1588</v>
      </c>
      <c r="E1458" s="184">
        <v>5.0999999999999996</v>
      </c>
      <c r="F1458" s="34">
        <f>C1458-G1458</f>
        <v>0</v>
      </c>
      <c r="G1458" s="33">
        <f t="shared" ref="G1458" si="421">SUM( H1458:T1458)</f>
        <v>50</v>
      </c>
      <c r="H1458" s="20">
        <v>50</v>
      </c>
      <c r="I1458" s="20"/>
      <c r="J1458" s="20"/>
      <c r="K1458" s="20"/>
      <c r="L1458" s="20"/>
      <c r="M1458" s="20"/>
      <c r="N1458" s="20"/>
      <c r="O1458" s="20"/>
      <c r="P1458" s="20"/>
      <c r="Q1458" s="20"/>
      <c r="R1458" s="20"/>
      <c r="S1458" s="20"/>
      <c r="T1458" s="20"/>
      <c r="U1458" s="69" t="s">
        <v>1600</v>
      </c>
      <c r="V1458" s="66">
        <f>E1458*G1458</f>
        <v>254.99999999999997</v>
      </c>
      <c r="W1458" s="66">
        <f t="shared" si="418"/>
        <v>254.99999999999997</v>
      </c>
    </row>
    <row r="1459" spans="1:23" s="47" customFormat="1" ht="14.25" customHeight="1">
      <c r="A1459" s="103" t="s">
        <v>1598</v>
      </c>
      <c r="B1459" s="211"/>
      <c r="C1459" s="211"/>
      <c r="D1459" s="211"/>
      <c r="E1459" s="250">
        <f>SUM(W1460:W1460)</f>
        <v>1050</v>
      </c>
      <c r="F1459" s="110"/>
      <c r="G1459" s="110"/>
      <c r="H1459" s="110"/>
      <c r="I1459" s="110"/>
      <c r="J1459" s="110"/>
      <c r="K1459" s="110"/>
      <c r="L1459" s="110"/>
      <c r="M1459" s="110"/>
      <c r="N1459" s="110"/>
      <c r="O1459" s="110"/>
      <c r="P1459" s="110"/>
      <c r="Q1459" s="110"/>
      <c r="R1459" s="110"/>
      <c r="S1459" s="110"/>
      <c r="T1459" s="110"/>
      <c r="U1459" s="110"/>
      <c r="V1459" s="110"/>
      <c r="W1459" s="66"/>
    </row>
    <row r="1460" spans="1:23" s="47" customFormat="1" ht="15" customHeight="1">
      <c r="A1460" s="248">
        <v>11</v>
      </c>
      <c r="B1460" s="251" t="s">
        <v>1578</v>
      </c>
      <c r="C1460" s="249">
        <v>25</v>
      </c>
      <c r="D1460" s="140" t="s">
        <v>1586</v>
      </c>
      <c r="E1460" s="184">
        <v>42</v>
      </c>
      <c r="F1460" s="34">
        <f>C1458-G1460</f>
        <v>35</v>
      </c>
      <c r="G1460" s="33">
        <f t="shared" ref="G1460" si="422">SUM( H1460:T1460)</f>
        <v>15</v>
      </c>
      <c r="H1460" s="20">
        <v>15</v>
      </c>
      <c r="I1460" s="20"/>
      <c r="J1460" s="20"/>
      <c r="K1460" s="20"/>
      <c r="L1460" s="20"/>
      <c r="M1460" s="20"/>
      <c r="N1460" s="20"/>
      <c r="O1460" s="20"/>
      <c r="P1460" s="20"/>
      <c r="Q1460" s="20"/>
      <c r="R1460" s="20"/>
      <c r="S1460" s="20"/>
      <c r="T1460" s="20"/>
      <c r="U1460" s="69" t="s">
        <v>42</v>
      </c>
      <c r="V1460" s="66">
        <f>E1460*G1460</f>
        <v>630</v>
      </c>
      <c r="W1460" s="66">
        <f t="shared" si="418"/>
        <v>1050</v>
      </c>
    </row>
    <row r="1461" spans="1:23" s="47" customFormat="1" ht="14.25" customHeight="1">
      <c r="A1461" s="103" t="s">
        <v>709</v>
      </c>
      <c r="B1461" s="211"/>
      <c r="C1461" s="211"/>
      <c r="D1461" s="211"/>
      <c r="E1461" s="250">
        <f>SUM(W1462)</f>
        <v>637.5</v>
      </c>
      <c r="F1461" s="110"/>
      <c r="G1461" s="110"/>
      <c r="H1461" s="110"/>
      <c r="I1461" s="110"/>
      <c r="J1461" s="110"/>
      <c r="K1461" s="110"/>
      <c r="L1461" s="110"/>
      <c r="M1461" s="110"/>
      <c r="N1461" s="110"/>
      <c r="O1461" s="110"/>
      <c r="P1461" s="110"/>
      <c r="Q1461" s="110"/>
      <c r="R1461" s="110"/>
      <c r="S1461" s="110"/>
      <c r="T1461" s="110"/>
      <c r="U1461" s="110"/>
      <c r="V1461" s="110"/>
      <c r="W1461" s="66"/>
    </row>
    <row r="1462" spans="1:23" s="47" customFormat="1" ht="15" customHeight="1">
      <c r="A1462" s="248">
        <v>1</v>
      </c>
      <c r="B1462" s="251" t="s">
        <v>1578</v>
      </c>
      <c r="C1462" s="249">
        <v>15</v>
      </c>
      <c r="D1462" s="140" t="s">
        <v>1583</v>
      </c>
      <c r="E1462" s="184">
        <v>42.5</v>
      </c>
      <c r="F1462" s="34">
        <f>C1462-G1462</f>
        <v>0</v>
      </c>
      <c r="G1462" s="33">
        <f t="shared" ref="G1462" si="423">SUM( H1462:T1462)</f>
        <v>15</v>
      </c>
      <c r="H1462" s="20">
        <v>15</v>
      </c>
      <c r="I1462" s="20"/>
      <c r="J1462" s="20"/>
      <c r="K1462" s="20"/>
      <c r="L1462" s="20"/>
      <c r="M1462" s="20"/>
      <c r="N1462" s="20"/>
      <c r="O1462" s="20"/>
      <c r="P1462" s="20"/>
      <c r="Q1462" s="20"/>
      <c r="R1462" s="20"/>
      <c r="S1462" s="20"/>
      <c r="T1462" s="20"/>
      <c r="U1462" s="69" t="s">
        <v>42</v>
      </c>
      <c r="V1462" s="66">
        <f t="shared" ref="V1462:V1465" si="424">E1462*G1462</f>
        <v>637.5</v>
      </c>
      <c r="W1462" s="66">
        <f t="shared" si="418"/>
        <v>637.5</v>
      </c>
    </row>
    <row r="1463" spans="1:23" s="47" customFormat="1" ht="14.25" customHeight="1">
      <c r="A1463" s="103" t="s">
        <v>1599</v>
      </c>
      <c r="B1463" s="211"/>
      <c r="C1463" s="211"/>
      <c r="D1463" s="211"/>
      <c r="E1463" s="250">
        <f>SUM(W1464:W1465)</f>
        <v>13634</v>
      </c>
      <c r="F1463" s="110"/>
      <c r="G1463" s="110"/>
      <c r="H1463" s="110"/>
      <c r="I1463" s="110"/>
      <c r="J1463" s="110"/>
      <c r="K1463" s="110"/>
      <c r="L1463" s="110"/>
      <c r="M1463" s="110"/>
      <c r="N1463" s="110"/>
      <c r="O1463" s="110"/>
      <c r="P1463" s="110"/>
      <c r="Q1463" s="110"/>
      <c r="R1463" s="110"/>
      <c r="S1463" s="110"/>
      <c r="T1463" s="110"/>
      <c r="U1463" s="110"/>
      <c r="V1463" s="66"/>
      <c r="W1463" s="66"/>
    </row>
    <row r="1464" spans="1:23" s="47" customFormat="1" ht="15" customHeight="1">
      <c r="A1464" s="248">
        <v>4</v>
      </c>
      <c r="B1464" s="251" t="s">
        <v>1057</v>
      </c>
      <c r="C1464" s="249">
        <v>100</v>
      </c>
      <c r="D1464" s="140" t="s">
        <v>1584</v>
      </c>
      <c r="E1464" s="184">
        <v>67.87</v>
      </c>
      <c r="F1464" s="34">
        <f t="shared" ref="F1464:F1465" si="425">C1464-G1464</f>
        <v>0</v>
      </c>
      <c r="G1464" s="33">
        <f t="shared" ref="G1464:G1465" si="426">SUM( H1464:T1464)</f>
        <v>100</v>
      </c>
      <c r="H1464" s="20">
        <v>100</v>
      </c>
      <c r="I1464" s="20"/>
      <c r="J1464" s="20"/>
      <c r="K1464" s="20"/>
      <c r="L1464" s="20"/>
      <c r="M1464" s="20"/>
      <c r="N1464" s="20"/>
      <c r="O1464" s="20"/>
      <c r="P1464" s="20"/>
      <c r="Q1464" s="20"/>
      <c r="R1464" s="20"/>
      <c r="S1464" s="20"/>
      <c r="T1464" s="20"/>
      <c r="U1464" s="69" t="s">
        <v>42</v>
      </c>
      <c r="V1464" s="66">
        <f t="shared" si="424"/>
        <v>6787</v>
      </c>
      <c r="W1464" s="66">
        <f t="shared" si="418"/>
        <v>6787</v>
      </c>
    </row>
    <row r="1465" spans="1:23" s="47" customFormat="1" ht="15" customHeight="1">
      <c r="A1465" s="248">
        <v>5</v>
      </c>
      <c r="B1465" s="251" t="s">
        <v>1057</v>
      </c>
      <c r="C1465" s="249">
        <v>100</v>
      </c>
      <c r="D1465" s="140" t="s">
        <v>1585</v>
      </c>
      <c r="E1465" s="184">
        <v>68.47</v>
      </c>
      <c r="F1465" s="34">
        <f t="shared" si="425"/>
        <v>50</v>
      </c>
      <c r="G1465" s="33">
        <f t="shared" si="426"/>
        <v>50</v>
      </c>
      <c r="H1465" s="20">
        <v>50</v>
      </c>
      <c r="I1465" s="20"/>
      <c r="J1465" s="20"/>
      <c r="K1465" s="20"/>
      <c r="L1465" s="20"/>
      <c r="M1465" s="20"/>
      <c r="N1465" s="20"/>
      <c r="O1465" s="20"/>
      <c r="P1465" s="20"/>
      <c r="Q1465" s="20"/>
      <c r="R1465" s="20"/>
      <c r="S1465" s="20"/>
      <c r="T1465" s="20"/>
      <c r="U1465" s="69" t="s">
        <v>42</v>
      </c>
      <c r="V1465" s="66">
        <f t="shared" si="424"/>
        <v>3423.5</v>
      </c>
      <c r="W1465" s="66">
        <f t="shared" si="418"/>
        <v>6847</v>
      </c>
    </row>
    <row r="1466" spans="1:23" s="47" customFormat="1" ht="14.25" customHeight="1">
      <c r="A1466" s="103" t="s">
        <v>1601</v>
      </c>
      <c r="B1466" s="211"/>
      <c r="C1466" s="211"/>
      <c r="D1466" s="211"/>
      <c r="E1466" s="250">
        <f>SUM(W1467:W1468)</f>
        <v>903.37</v>
      </c>
      <c r="F1466" s="110"/>
      <c r="G1466" s="110"/>
      <c r="H1466" s="110"/>
      <c r="I1466" s="110"/>
      <c r="J1466" s="110"/>
      <c r="K1466" s="110"/>
      <c r="L1466" s="110"/>
      <c r="M1466" s="110"/>
      <c r="N1466" s="110"/>
      <c r="O1466" s="110"/>
      <c r="P1466" s="110"/>
      <c r="Q1466" s="110"/>
      <c r="R1466" s="110"/>
      <c r="S1466" s="110"/>
      <c r="T1466" s="110"/>
      <c r="U1466" s="110"/>
      <c r="V1466" s="110"/>
      <c r="W1466" s="66"/>
    </row>
    <row r="1467" spans="1:23" s="47" customFormat="1" ht="15" customHeight="1">
      <c r="A1467" s="248">
        <v>12</v>
      </c>
      <c r="B1467" s="251" t="s">
        <v>1578</v>
      </c>
      <c r="C1467" s="249">
        <v>3</v>
      </c>
      <c r="D1467" s="140" t="s">
        <v>1587</v>
      </c>
      <c r="E1467" s="184">
        <v>82.79</v>
      </c>
      <c r="F1467" s="34">
        <f>C1467-G1467</f>
        <v>1</v>
      </c>
      <c r="G1467" s="33">
        <f t="shared" ref="G1467:G1468" si="427">SUM( H1467:T1467)</f>
        <v>2</v>
      </c>
      <c r="H1467" s="20">
        <v>2</v>
      </c>
      <c r="I1467" s="20"/>
      <c r="J1467" s="20"/>
      <c r="K1467" s="20"/>
      <c r="L1467" s="20"/>
      <c r="M1467" s="20"/>
      <c r="N1467" s="20"/>
      <c r="O1467" s="20"/>
      <c r="P1467" s="20"/>
      <c r="Q1467" s="20"/>
      <c r="R1467" s="20"/>
      <c r="S1467" s="20"/>
      <c r="T1467" s="20"/>
      <c r="U1467" s="69" t="s">
        <v>42</v>
      </c>
      <c r="V1467" s="66">
        <f t="shared" ref="V1467:V1468" si="428">E1467*G1467</f>
        <v>165.58</v>
      </c>
      <c r="W1467" s="66">
        <f t="shared" si="418"/>
        <v>248.37</v>
      </c>
    </row>
    <row r="1468" spans="1:23" s="47" customFormat="1" ht="15" customHeight="1">
      <c r="A1468" s="248">
        <v>36</v>
      </c>
      <c r="B1468" s="251" t="s">
        <v>1444</v>
      </c>
      <c r="C1468" s="249">
        <v>5</v>
      </c>
      <c r="D1468" s="140" t="s">
        <v>1589</v>
      </c>
      <c r="E1468" s="184">
        <v>131</v>
      </c>
      <c r="F1468" s="34">
        <f>C1468-G1468</f>
        <v>0</v>
      </c>
      <c r="G1468" s="33">
        <f t="shared" si="427"/>
        <v>5</v>
      </c>
      <c r="H1468" s="20">
        <v>5</v>
      </c>
      <c r="I1468" s="20"/>
      <c r="J1468" s="20"/>
      <c r="K1468" s="20"/>
      <c r="L1468" s="20"/>
      <c r="M1468" s="20"/>
      <c r="N1468" s="20"/>
      <c r="O1468" s="20"/>
      <c r="P1468" s="20"/>
      <c r="Q1468" s="20"/>
      <c r="R1468" s="20"/>
      <c r="S1468" s="20"/>
      <c r="T1468" s="20"/>
      <c r="U1468" s="69" t="s">
        <v>42</v>
      </c>
      <c r="V1468" s="66">
        <f t="shared" si="428"/>
        <v>655</v>
      </c>
      <c r="W1468" s="66">
        <f t="shared" si="418"/>
        <v>655</v>
      </c>
    </row>
    <row r="1469" spans="1:23" s="46" customFormat="1" ht="15" customHeight="1">
      <c r="A1469" s="346" t="s">
        <v>5</v>
      </c>
      <c r="B1469" s="347"/>
      <c r="C1469" s="347"/>
      <c r="D1469" s="348"/>
      <c r="E1469" s="80">
        <f>SUM(V1449:V1468)</f>
        <v>12553.58</v>
      </c>
      <c r="F1469" s="53"/>
      <c r="G1469" s="53"/>
      <c r="H1469" s="52"/>
      <c r="I1469" s="53"/>
      <c r="J1469" s="53"/>
      <c r="K1469" s="53"/>
      <c r="L1469" s="53"/>
      <c r="M1469" s="53"/>
      <c r="N1469" s="53"/>
      <c r="O1469" s="53"/>
      <c r="P1469" s="53"/>
      <c r="Q1469" s="53"/>
      <c r="R1469" s="53"/>
      <c r="S1469" s="53"/>
      <c r="T1469" s="53"/>
      <c r="U1469" s="81"/>
      <c r="V1469" s="67"/>
      <c r="W1469" s="67"/>
    </row>
    <row r="1470" spans="1:23" s="46" customFormat="1" ht="15" customHeight="1">
      <c r="A1470" s="346" t="s">
        <v>6</v>
      </c>
      <c r="B1470" s="347"/>
      <c r="C1470" s="347"/>
      <c r="D1470" s="348"/>
      <c r="E1470" s="80">
        <f>E1471-E1469</f>
        <v>99386.29</v>
      </c>
      <c r="F1470" s="53"/>
      <c r="G1470" s="53"/>
      <c r="H1470" s="52"/>
      <c r="I1470" s="53"/>
      <c r="J1470" s="53"/>
      <c r="K1470" s="53"/>
      <c r="L1470" s="53"/>
      <c r="M1470" s="53"/>
      <c r="N1470" s="53"/>
      <c r="O1470" s="53"/>
      <c r="P1470" s="53"/>
      <c r="Q1470" s="53"/>
      <c r="R1470" s="53"/>
      <c r="S1470" s="53"/>
      <c r="T1470" s="53"/>
      <c r="U1470" s="53"/>
      <c r="V1470" s="67"/>
      <c r="W1470" s="67"/>
    </row>
    <row r="1471" spans="1:23" s="46" customFormat="1" ht="15" customHeight="1">
      <c r="A1471" s="346" t="s">
        <v>7</v>
      </c>
      <c r="B1471" s="347"/>
      <c r="C1471" s="347"/>
      <c r="D1471" s="348"/>
      <c r="E1471" s="80">
        <f>SUM(W1449:W1468)</f>
        <v>111939.87</v>
      </c>
      <c r="F1471" s="53"/>
      <c r="G1471" s="53"/>
      <c r="H1471" s="52"/>
      <c r="I1471" s="53"/>
      <c r="J1471" s="53"/>
      <c r="K1471" s="53"/>
      <c r="L1471" s="53"/>
      <c r="M1471" s="53"/>
      <c r="N1471" s="53"/>
      <c r="O1471" s="53"/>
      <c r="P1471" s="53"/>
      <c r="Q1471" s="53"/>
      <c r="R1471" s="53"/>
      <c r="S1471" s="53"/>
      <c r="T1471" s="53"/>
      <c r="U1471" s="53"/>
      <c r="V1471" s="67"/>
      <c r="W1471" s="67"/>
    </row>
    <row r="1472" spans="1:23" s="46" customFormat="1" ht="15" customHeight="1">
      <c r="A1472" s="244"/>
      <c r="B1472" s="244"/>
      <c r="C1472" s="244"/>
      <c r="D1472" s="244"/>
      <c r="E1472" s="245"/>
      <c r="F1472" s="246"/>
      <c r="G1472" s="246"/>
      <c r="H1472" s="41"/>
      <c r="I1472" s="246"/>
      <c r="J1472" s="246"/>
      <c r="K1472" s="246"/>
      <c r="L1472" s="246"/>
      <c r="M1472" s="246"/>
      <c r="N1472" s="246"/>
      <c r="O1472" s="246"/>
      <c r="P1472" s="246"/>
      <c r="Q1472" s="246"/>
      <c r="R1472" s="246"/>
      <c r="S1472" s="246"/>
      <c r="T1472" s="246"/>
      <c r="U1472" s="246"/>
      <c r="V1472" s="247"/>
      <c r="W1472" s="247"/>
    </row>
    <row r="1473" spans="1:23" s="47" customFormat="1" ht="15" customHeight="1">
      <c r="A1473" s="7"/>
      <c r="B1473" s="24"/>
      <c r="C1473" s="21"/>
      <c r="D1473" s="54"/>
      <c r="E1473" s="35"/>
      <c r="F1473" s="21"/>
      <c r="G1473" s="21"/>
      <c r="H1473" s="21"/>
      <c r="I1473" s="21"/>
      <c r="J1473" s="21"/>
      <c r="K1473" s="21"/>
      <c r="L1473" s="21"/>
      <c r="M1473" s="21"/>
      <c r="N1473" s="21"/>
      <c r="O1473" s="21"/>
      <c r="P1473" s="21"/>
      <c r="Q1473" s="21"/>
      <c r="R1473" s="21"/>
      <c r="S1473" s="21"/>
      <c r="T1473" s="21"/>
      <c r="U1473" s="41"/>
      <c r="V1473" s="55"/>
      <c r="W1473" s="55"/>
    </row>
    <row r="1474" spans="1:23" s="47" customFormat="1" ht="15" customHeight="1">
      <c r="A1474" s="344" t="s">
        <v>1</v>
      </c>
      <c r="B1474" s="344"/>
      <c r="C1474" s="344"/>
      <c r="D1474" s="68" t="s">
        <v>1659</v>
      </c>
      <c r="E1474" s="61" t="s">
        <v>2</v>
      </c>
      <c r="F1474" s="78" t="s">
        <v>1927</v>
      </c>
      <c r="G1474" s="79"/>
      <c r="H1474" s="79"/>
      <c r="I1474" s="79"/>
      <c r="J1474" s="79"/>
      <c r="K1474" s="79"/>
      <c r="L1474" s="79"/>
      <c r="M1474" s="79"/>
      <c r="N1474" s="79"/>
      <c r="O1474" s="79"/>
      <c r="P1474" s="79"/>
      <c r="Q1474" s="79"/>
      <c r="R1474" s="79"/>
      <c r="S1474" s="79"/>
      <c r="T1474" s="79"/>
      <c r="U1474" s="79"/>
      <c r="V1474" s="66"/>
      <c r="W1474" s="60"/>
    </row>
    <row r="1475" spans="1:23" s="47" customFormat="1" ht="15" customHeight="1">
      <c r="A1475" s="345" t="s">
        <v>4</v>
      </c>
      <c r="B1475" s="345"/>
      <c r="C1475" s="345"/>
      <c r="D1475" s="305">
        <v>43404</v>
      </c>
      <c r="E1475" s="65" t="s">
        <v>3</v>
      </c>
      <c r="F1475" s="78" t="s">
        <v>1660</v>
      </c>
      <c r="G1475" s="79"/>
      <c r="H1475" s="79"/>
      <c r="I1475" s="79"/>
      <c r="J1475" s="79"/>
      <c r="K1475" s="79"/>
      <c r="L1475" s="79"/>
      <c r="M1475" s="79"/>
      <c r="N1475" s="79"/>
      <c r="O1475" s="79"/>
      <c r="P1475" s="79"/>
      <c r="Q1475" s="79"/>
      <c r="R1475" s="79"/>
      <c r="S1475" s="79"/>
      <c r="T1475" s="79"/>
      <c r="U1475" s="79"/>
      <c r="V1475" s="66"/>
      <c r="W1475" s="60"/>
    </row>
    <row r="1476" spans="1:23" s="47" customFormat="1" ht="14.25" customHeight="1">
      <c r="A1476" s="103" t="s">
        <v>19</v>
      </c>
      <c r="B1476" s="211"/>
      <c r="C1476" s="211"/>
      <c r="D1476" s="211"/>
      <c r="E1476" s="250">
        <f>SUM(W1477:W1489)</f>
        <v>10652.16</v>
      </c>
      <c r="F1476" s="110"/>
      <c r="G1476" s="110"/>
      <c r="H1476" s="110"/>
      <c r="I1476" s="110"/>
      <c r="J1476" s="110"/>
      <c r="K1476" s="110"/>
      <c r="L1476" s="110"/>
      <c r="M1476" s="110"/>
      <c r="N1476" s="110"/>
      <c r="O1476" s="110"/>
      <c r="P1476" s="110"/>
      <c r="Q1476" s="110"/>
      <c r="R1476" s="110"/>
      <c r="S1476" s="110"/>
      <c r="T1476" s="110"/>
      <c r="U1476" s="110"/>
      <c r="V1476" s="110"/>
      <c r="W1476" s="77"/>
    </row>
    <row r="1477" spans="1:23" s="47" customFormat="1" ht="15" customHeight="1">
      <c r="A1477" s="248">
        <v>72</v>
      </c>
      <c r="B1477" s="251" t="s">
        <v>1929</v>
      </c>
      <c r="C1477" s="249">
        <v>20</v>
      </c>
      <c r="D1477" s="140" t="s">
        <v>1632</v>
      </c>
      <c r="E1477" s="184">
        <v>4.51</v>
      </c>
      <c r="F1477" s="34">
        <f>C1477-G1477</f>
        <v>20</v>
      </c>
      <c r="G1477" s="33">
        <v>0</v>
      </c>
      <c r="H1477" s="20"/>
      <c r="I1477" s="20"/>
      <c r="J1477" s="20"/>
      <c r="K1477" s="20"/>
      <c r="L1477" s="20"/>
      <c r="M1477" s="20"/>
      <c r="N1477" s="20"/>
      <c r="O1477" s="20"/>
      <c r="P1477" s="20"/>
      <c r="Q1477" s="20"/>
      <c r="R1477" s="20"/>
      <c r="S1477" s="20"/>
      <c r="T1477" s="20"/>
      <c r="U1477" s="69" t="s">
        <v>1653</v>
      </c>
      <c r="V1477" s="66">
        <f>E1477*G1477</f>
        <v>0</v>
      </c>
      <c r="W1477" s="66">
        <f t="shared" ref="W1477:W1537" si="429">E1477*C1477</f>
        <v>90.199999999999989</v>
      </c>
    </row>
    <row r="1478" spans="1:23" s="47" customFormat="1" ht="15" customHeight="1">
      <c r="A1478" s="248">
        <v>73</v>
      </c>
      <c r="B1478" s="251" t="s">
        <v>1929</v>
      </c>
      <c r="C1478" s="249">
        <v>20</v>
      </c>
      <c r="D1478" s="140" t="s">
        <v>1633</v>
      </c>
      <c r="E1478" s="184">
        <v>7.02</v>
      </c>
      <c r="F1478" s="34">
        <f t="shared" ref="F1478:F1489" si="430">C1478-G1478</f>
        <v>20</v>
      </c>
      <c r="G1478" s="33">
        <v>0</v>
      </c>
      <c r="H1478" s="20"/>
      <c r="I1478" s="20"/>
      <c r="J1478" s="20"/>
      <c r="K1478" s="20"/>
      <c r="L1478" s="20"/>
      <c r="M1478" s="20"/>
      <c r="N1478" s="20"/>
      <c r="O1478" s="20"/>
      <c r="P1478" s="20"/>
      <c r="Q1478" s="20"/>
      <c r="R1478" s="20"/>
      <c r="S1478" s="20"/>
      <c r="T1478" s="20"/>
      <c r="U1478" s="69" t="s">
        <v>1653</v>
      </c>
      <c r="V1478" s="66">
        <f t="shared" ref="V1478:V1501" si="431">E1478*G1478</f>
        <v>0</v>
      </c>
      <c r="W1478" s="66">
        <f t="shared" si="429"/>
        <v>140.39999999999998</v>
      </c>
    </row>
    <row r="1479" spans="1:23" s="47" customFormat="1" ht="15" customHeight="1">
      <c r="A1479" s="248">
        <v>74</v>
      </c>
      <c r="B1479" s="251" t="s">
        <v>1929</v>
      </c>
      <c r="C1479" s="249">
        <v>20</v>
      </c>
      <c r="D1479" s="140" t="s">
        <v>1652</v>
      </c>
      <c r="E1479" s="184">
        <v>10.81</v>
      </c>
      <c r="F1479" s="34">
        <f t="shared" si="430"/>
        <v>20</v>
      </c>
      <c r="G1479" s="33">
        <v>0</v>
      </c>
      <c r="H1479" s="20"/>
      <c r="I1479" s="20"/>
      <c r="J1479" s="20"/>
      <c r="K1479" s="20"/>
      <c r="L1479" s="20"/>
      <c r="M1479" s="20"/>
      <c r="N1479" s="20"/>
      <c r="O1479" s="20"/>
      <c r="P1479" s="20"/>
      <c r="Q1479" s="20"/>
      <c r="R1479" s="20"/>
      <c r="S1479" s="20"/>
      <c r="T1479" s="20"/>
      <c r="U1479" s="69" t="s">
        <v>1653</v>
      </c>
      <c r="V1479" s="66">
        <f t="shared" si="431"/>
        <v>0</v>
      </c>
      <c r="W1479" s="66">
        <f t="shared" si="429"/>
        <v>216.20000000000002</v>
      </c>
    </row>
    <row r="1480" spans="1:23" s="47" customFormat="1" ht="15" customHeight="1">
      <c r="A1480" s="248">
        <v>75</v>
      </c>
      <c r="B1480" s="251" t="s">
        <v>1929</v>
      </c>
      <c r="C1480" s="249">
        <v>20</v>
      </c>
      <c r="D1480" s="140" t="s">
        <v>1634</v>
      </c>
      <c r="E1480" s="184">
        <v>19.670000000000002</v>
      </c>
      <c r="F1480" s="34">
        <f t="shared" si="430"/>
        <v>20</v>
      </c>
      <c r="G1480" s="33">
        <v>0</v>
      </c>
      <c r="H1480" s="20"/>
      <c r="I1480" s="20"/>
      <c r="J1480" s="20"/>
      <c r="K1480" s="20"/>
      <c r="L1480" s="20"/>
      <c r="M1480" s="20"/>
      <c r="N1480" s="20"/>
      <c r="O1480" s="20"/>
      <c r="P1480" s="20"/>
      <c r="Q1480" s="20"/>
      <c r="R1480" s="20"/>
      <c r="S1480" s="20"/>
      <c r="T1480" s="20"/>
      <c r="U1480" s="69" t="s">
        <v>1653</v>
      </c>
      <c r="V1480" s="66">
        <f t="shared" si="431"/>
        <v>0</v>
      </c>
      <c r="W1480" s="66">
        <f t="shared" si="429"/>
        <v>393.40000000000003</v>
      </c>
    </row>
    <row r="1481" spans="1:23" s="47" customFormat="1" ht="15" customHeight="1">
      <c r="A1481" s="248">
        <v>76</v>
      </c>
      <c r="B1481" s="251" t="s">
        <v>1929</v>
      </c>
      <c r="C1481" s="249">
        <v>20</v>
      </c>
      <c r="D1481" s="140" t="s">
        <v>1635</v>
      </c>
      <c r="E1481" s="184">
        <v>5.17</v>
      </c>
      <c r="F1481" s="34">
        <f t="shared" si="430"/>
        <v>20</v>
      </c>
      <c r="G1481" s="33">
        <v>0</v>
      </c>
      <c r="H1481" s="20"/>
      <c r="I1481" s="20"/>
      <c r="J1481" s="20"/>
      <c r="K1481" s="20"/>
      <c r="L1481" s="20"/>
      <c r="M1481" s="20"/>
      <c r="N1481" s="20"/>
      <c r="O1481" s="20"/>
      <c r="P1481" s="20"/>
      <c r="Q1481" s="20"/>
      <c r="R1481" s="20"/>
      <c r="S1481" s="20"/>
      <c r="T1481" s="20"/>
      <c r="U1481" s="69" t="s">
        <v>1653</v>
      </c>
      <c r="V1481" s="66">
        <f t="shared" si="431"/>
        <v>0</v>
      </c>
      <c r="W1481" s="66">
        <f t="shared" si="429"/>
        <v>103.4</v>
      </c>
    </row>
    <row r="1482" spans="1:23" s="47" customFormat="1" ht="15" customHeight="1">
      <c r="A1482" s="248">
        <v>77</v>
      </c>
      <c r="B1482" s="251" t="s">
        <v>1929</v>
      </c>
      <c r="C1482" s="249">
        <v>1250</v>
      </c>
      <c r="D1482" s="140" t="s">
        <v>1636</v>
      </c>
      <c r="E1482" s="184">
        <v>5.84</v>
      </c>
      <c r="F1482" s="34">
        <f t="shared" si="430"/>
        <v>1250</v>
      </c>
      <c r="G1482" s="33">
        <v>0</v>
      </c>
      <c r="H1482" s="20"/>
      <c r="I1482" s="20"/>
      <c r="J1482" s="20"/>
      <c r="K1482" s="20"/>
      <c r="L1482" s="20"/>
      <c r="M1482" s="20"/>
      <c r="N1482" s="20"/>
      <c r="O1482" s="20"/>
      <c r="P1482" s="20"/>
      <c r="Q1482" s="20"/>
      <c r="R1482" s="20"/>
      <c r="S1482" s="20"/>
      <c r="T1482" s="20"/>
      <c r="U1482" s="69" t="s">
        <v>42</v>
      </c>
      <c r="V1482" s="66">
        <f t="shared" si="431"/>
        <v>0</v>
      </c>
      <c r="W1482" s="66">
        <f t="shared" si="429"/>
        <v>7300</v>
      </c>
    </row>
    <row r="1483" spans="1:23" s="47" customFormat="1" ht="15" customHeight="1">
      <c r="A1483" s="248">
        <v>8</v>
      </c>
      <c r="B1483" s="251" t="s">
        <v>1657</v>
      </c>
      <c r="C1483" s="249">
        <v>150</v>
      </c>
      <c r="D1483" s="140" t="s">
        <v>1637</v>
      </c>
      <c r="E1483" s="184">
        <v>5.2</v>
      </c>
      <c r="F1483" s="34">
        <f t="shared" si="430"/>
        <v>150</v>
      </c>
      <c r="G1483" s="33">
        <v>0</v>
      </c>
      <c r="H1483" s="20"/>
      <c r="I1483" s="20"/>
      <c r="J1483" s="20"/>
      <c r="K1483" s="20"/>
      <c r="L1483" s="20"/>
      <c r="M1483" s="20"/>
      <c r="N1483" s="20"/>
      <c r="O1483" s="20"/>
      <c r="P1483" s="20"/>
      <c r="Q1483" s="20"/>
      <c r="R1483" s="20"/>
      <c r="S1483" s="20"/>
      <c r="T1483" s="20"/>
      <c r="U1483" s="69" t="s">
        <v>42</v>
      </c>
      <c r="V1483" s="66">
        <f t="shared" si="431"/>
        <v>0</v>
      </c>
      <c r="W1483" s="66">
        <f t="shared" si="429"/>
        <v>780</v>
      </c>
    </row>
    <row r="1484" spans="1:23" s="47" customFormat="1" ht="15" customHeight="1">
      <c r="A1484" s="248">
        <v>12</v>
      </c>
      <c r="B1484" s="251" t="s">
        <v>1657</v>
      </c>
      <c r="C1484" s="249">
        <v>150</v>
      </c>
      <c r="D1484" s="140" t="s">
        <v>1639</v>
      </c>
      <c r="E1484" s="184">
        <v>0.95</v>
      </c>
      <c r="F1484" s="34">
        <f t="shared" si="430"/>
        <v>150</v>
      </c>
      <c r="G1484" s="33">
        <v>0</v>
      </c>
      <c r="H1484" s="20"/>
      <c r="I1484" s="20"/>
      <c r="J1484" s="20"/>
      <c r="K1484" s="20"/>
      <c r="L1484" s="20"/>
      <c r="M1484" s="20"/>
      <c r="N1484" s="20"/>
      <c r="O1484" s="20"/>
      <c r="P1484" s="20"/>
      <c r="Q1484" s="20"/>
      <c r="R1484" s="20"/>
      <c r="S1484" s="20"/>
      <c r="T1484" s="20"/>
      <c r="U1484" s="69" t="s">
        <v>42</v>
      </c>
      <c r="V1484" s="66">
        <f t="shared" si="431"/>
        <v>0</v>
      </c>
      <c r="W1484" s="66">
        <f t="shared" si="429"/>
        <v>142.5</v>
      </c>
    </row>
    <row r="1485" spans="1:23" s="47" customFormat="1" ht="15" customHeight="1">
      <c r="A1485" s="248">
        <v>20</v>
      </c>
      <c r="B1485" s="251" t="s">
        <v>1656</v>
      </c>
      <c r="C1485" s="249">
        <v>2</v>
      </c>
      <c r="D1485" s="140" t="s">
        <v>1640</v>
      </c>
      <c r="E1485" s="184">
        <v>2.5299999999999998</v>
      </c>
      <c r="F1485" s="34">
        <f t="shared" si="430"/>
        <v>2</v>
      </c>
      <c r="G1485" s="33">
        <v>0</v>
      </c>
      <c r="H1485" s="20" t="s">
        <v>25</v>
      </c>
      <c r="I1485" s="20"/>
      <c r="J1485" s="20"/>
      <c r="K1485" s="20"/>
      <c r="L1485" s="20"/>
      <c r="M1485" s="20"/>
      <c r="N1485" s="20"/>
      <c r="O1485" s="20"/>
      <c r="P1485" s="20"/>
      <c r="Q1485" s="20"/>
      <c r="R1485" s="20"/>
      <c r="S1485" s="20"/>
      <c r="T1485" s="20"/>
      <c r="U1485" s="69" t="s">
        <v>1041</v>
      </c>
      <c r="V1485" s="66">
        <f t="shared" si="431"/>
        <v>0</v>
      </c>
      <c r="W1485" s="66">
        <f t="shared" si="429"/>
        <v>5.0599999999999996</v>
      </c>
    </row>
    <row r="1486" spans="1:23" s="47" customFormat="1" ht="15" customHeight="1">
      <c r="A1486" s="248">
        <v>21</v>
      </c>
      <c r="B1486" s="251" t="s">
        <v>1657</v>
      </c>
      <c r="C1486" s="249">
        <v>150</v>
      </c>
      <c r="D1486" s="140" t="s">
        <v>1641</v>
      </c>
      <c r="E1486" s="184">
        <v>2.5</v>
      </c>
      <c r="F1486" s="34">
        <f t="shared" si="430"/>
        <v>150</v>
      </c>
      <c r="G1486" s="33">
        <v>0</v>
      </c>
      <c r="H1486" s="20"/>
      <c r="I1486" s="20"/>
      <c r="J1486" s="20"/>
      <c r="K1486" s="20"/>
      <c r="L1486" s="20"/>
      <c r="M1486" s="20"/>
      <c r="N1486" s="20"/>
      <c r="O1486" s="20"/>
      <c r="P1486" s="20"/>
      <c r="Q1486" s="20"/>
      <c r="R1486" s="20"/>
      <c r="S1486" s="20"/>
      <c r="T1486" s="20"/>
      <c r="U1486" s="69" t="s">
        <v>42</v>
      </c>
      <c r="V1486" s="66">
        <f t="shared" si="431"/>
        <v>0</v>
      </c>
      <c r="W1486" s="66">
        <f t="shared" si="429"/>
        <v>375</v>
      </c>
    </row>
    <row r="1487" spans="1:23" s="47" customFormat="1" ht="15" customHeight="1">
      <c r="A1487" s="248">
        <v>27</v>
      </c>
      <c r="B1487" s="251" t="s">
        <v>1655</v>
      </c>
      <c r="C1487" s="249">
        <v>100</v>
      </c>
      <c r="D1487" s="140" t="s">
        <v>1603</v>
      </c>
      <c r="E1487" s="184">
        <v>5.49</v>
      </c>
      <c r="F1487" s="34">
        <f t="shared" si="430"/>
        <v>100</v>
      </c>
      <c r="G1487" s="33">
        <v>0</v>
      </c>
      <c r="H1487" s="20"/>
      <c r="I1487" s="20"/>
      <c r="J1487" s="20"/>
      <c r="K1487" s="20"/>
      <c r="L1487" s="20"/>
      <c r="M1487" s="20"/>
      <c r="N1487" s="20"/>
      <c r="O1487" s="20"/>
      <c r="P1487" s="20"/>
      <c r="Q1487" s="20"/>
      <c r="R1487" s="20"/>
      <c r="S1487" s="20"/>
      <c r="T1487" s="20"/>
      <c r="U1487" s="69" t="s">
        <v>42</v>
      </c>
      <c r="V1487" s="66">
        <f t="shared" si="431"/>
        <v>0</v>
      </c>
      <c r="W1487" s="66">
        <f t="shared" si="429"/>
        <v>549</v>
      </c>
    </row>
    <row r="1488" spans="1:23" s="47" customFormat="1" ht="15" customHeight="1">
      <c r="A1488" s="248">
        <v>32</v>
      </c>
      <c r="B1488" s="251" t="s">
        <v>1657</v>
      </c>
      <c r="C1488" s="249">
        <v>150</v>
      </c>
      <c r="D1488" s="140" t="s">
        <v>1605</v>
      </c>
      <c r="E1488" s="184">
        <v>3.5</v>
      </c>
      <c r="F1488" s="34">
        <f t="shared" si="430"/>
        <v>150</v>
      </c>
      <c r="G1488" s="33">
        <v>0</v>
      </c>
      <c r="H1488" s="20"/>
      <c r="I1488" s="20"/>
      <c r="J1488" s="20"/>
      <c r="K1488" s="20"/>
      <c r="L1488" s="20"/>
      <c r="M1488" s="20"/>
      <c r="N1488" s="20"/>
      <c r="O1488" s="20"/>
      <c r="P1488" s="20"/>
      <c r="Q1488" s="20"/>
      <c r="R1488" s="20"/>
      <c r="S1488" s="20"/>
      <c r="T1488" s="20"/>
      <c r="U1488" s="69" t="s">
        <v>42</v>
      </c>
      <c r="V1488" s="66">
        <f t="shared" si="431"/>
        <v>0</v>
      </c>
      <c r="W1488" s="66">
        <f t="shared" si="429"/>
        <v>525</v>
      </c>
    </row>
    <row r="1489" spans="1:23" s="47" customFormat="1" ht="15" customHeight="1">
      <c r="A1489" s="248">
        <v>33</v>
      </c>
      <c r="B1489" s="251" t="s">
        <v>1656</v>
      </c>
      <c r="C1489" s="249">
        <v>8</v>
      </c>
      <c r="D1489" s="140" t="s">
        <v>1642</v>
      </c>
      <c r="E1489" s="184">
        <v>4</v>
      </c>
      <c r="F1489" s="34">
        <f t="shared" si="430"/>
        <v>8</v>
      </c>
      <c r="G1489" s="33">
        <v>0</v>
      </c>
      <c r="H1489" s="20"/>
      <c r="I1489" s="20"/>
      <c r="J1489" s="20"/>
      <c r="K1489" s="20"/>
      <c r="L1489" s="20"/>
      <c r="M1489" s="20"/>
      <c r="N1489" s="20"/>
      <c r="O1489" s="20"/>
      <c r="P1489" s="20"/>
      <c r="Q1489" s="20"/>
      <c r="R1489" s="20"/>
      <c r="S1489" s="20"/>
      <c r="T1489" s="20"/>
      <c r="U1489" s="69" t="s">
        <v>42</v>
      </c>
      <c r="V1489" s="66">
        <f t="shared" si="431"/>
        <v>0</v>
      </c>
      <c r="W1489" s="66">
        <f t="shared" si="429"/>
        <v>32</v>
      </c>
    </row>
    <row r="1490" spans="1:23" s="47" customFormat="1" ht="14.25" customHeight="1">
      <c r="A1490" s="103" t="s">
        <v>1661</v>
      </c>
      <c r="B1490" s="211"/>
      <c r="C1490" s="211"/>
      <c r="D1490" s="211"/>
      <c r="E1490" s="250">
        <f>SUM(W1491:W1491)</f>
        <v>8044</v>
      </c>
      <c r="F1490" s="110"/>
      <c r="G1490" s="110"/>
      <c r="H1490" s="110"/>
      <c r="I1490" s="110"/>
      <c r="J1490" s="110"/>
      <c r="K1490" s="110"/>
      <c r="L1490" s="110"/>
      <c r="M1490" s="110"/>
      <c r="N1490" s="110"/>
      <c r="O1490" s="110"/>
      <c r="P1490" s="110"/>
      <c r="Q1490" s="110"/>
      <c r="R1490" s="110"/>
      <c r="S1490" s="110"/>
      <c r="T1490" s="110"/>
      <c r="U1490" s="110"/>
      <c r="V1490" s="66"/>
      <c r="W1490" s="66"/>
    </row>
    <row r="1491" spans="1:23" s="47" customFormat="1" ht="15" customHeight="1">
      <c r="A1491" s="248">
        <v>37</v>
      </c>
      <c r="B1491" s="251" t="s">
        <v>1655</v>
      </c>
      <c r="C1491" s="249">
        <v>200</v>
      </c>
      <c r="D1491" s="140" t="s">
        <v>1608</v>
      </c>
      <c r="E1491" s="184">
        <v>40.22</v>
      </c>
      <c r="F1491" s="34">
        <f t="shared" ref="F1491:F1493" si="432">C1491-G1491</f>
        <v>200</v>
      </c>
      <c r="G1491" s="33">
        <v>0</v>
      </c>
      <c r="H1491" s="20"/>
      <c r="I1491" s="20"/>
      <c r="J1491" s="20"/>
      <c r="K1491" s="20"/>
      <c r="L1491" s="20"/>
      <c r="M1491" s="20"/>
      <c r="N1491" s="20"/>
      <c r="O1491" s="20"/>
      <c r="P1491" s="20"/>
      <c r="Q1491" s="20"/>
      <c r="R1491" s="20"/>
      <c r="S1491" s="20"/>
      <c r="T1491" s="20"/>
      <c r="U1491" s="69" t="s">
        <v>42</v>
      </c>
      <c r="V1491" s="66">
        <f t="shared" si="431"/>
        <v>0</v>
      </c>
      <c r="W1491" s="66">
        <f t="shared" si="429"/>
        <v>8044</v>
      </c>
    </row>
    <row r="1492" spans="1:23" s="47" customFormat="1" ht="14.25" customHeight="1">
      <c r="A1492" s="103" t="s">
        <v>1662</v>
      </c>
      <c r="B1492" s="211"/>
      <c r="C1492" s="211"/>
      <c r="D1492" s="211"/>
      <c r="E1492" s="250">
        <f>SUM(W1493)</f>
        <v>8560</v>
      </c>
      <c r="F1492" s="110"/>
      <c r="G1492" s="110"/>
      <c r="H1492" s="110"/>
      <c r="I1492" s="110"/>
      <c r="J1492" s="110"/>
      <c r="K1492" s="110"/>
      <c r="L1492" s="110"/>
      <c r="M1492" s="110"/>
      <c r="N1492" s="110"/>
      <c r="O1492" s="110"/>
      <c r="P1492" s="110"/>
      <c r="Q1492" s="110"/>
      <c r="R1492" s="110"/>
      <c r="S1492" s="110"/>
      <c r="T1492" s="110"/>
      <c r="U1492" s="110"/>
      <c r="V1492" s="66"/>
      <c r="W1492" s="66"/>
    </row>
    <row r="1493" spans="1:23" s="47" customFormat="1" ht="15" customHeight="1">
      <c r="A1493" s="248">
        <v>10</v>
      </c>
      <c r="B1493" s="251" t="s">
        <v>1655</v>
      </c>
      <c r="C1493" s="249">
        <v>200</v>
      </c>
      <c r="D1493" s="140" t="s">
        <v>1602</v>
      </c>
      <c r="E1493" s="184">
        <v>42.8</v>
      </c>
      <c r="F1493" s="34">
        <f t="shared" si="432"/>
        <v>200</v>
      </c>
      <c r="G1493" s="33">
        <v>0</v>
      </c>
      <c r="H1493" s="20"/>
      <c r="I1493" s="20"/>
      <c r="J1493" s="20"/>
      <c r="K1493" s="20"/>
      <c r="L1493" s="20"/>
      <c r="M1493" s="20"/>
      <c r="N1493" s="20"/>
      <c r="O1493" s="20"/>
      <c r="P1493" s="20"/>
      <c r="Q1493" s="20"/>
      <c r="R1493" s="20"/>
      <c r="S1493" s="20"/>
      <c r="T1493" s="20"/>
      <c r="U1493" s="69" t="s">
        <v>42</v>
      </c>
      <c r="V1493" s="66">
        <f t="shared" si="431"/>
        <v>0</v>
      </c>
      <c r="W1493" s="66">
        <f t="shared" si="429"/>
        <v>8560</v>
      </c>
    </row>
    <row r="1494" spans="1:23" s="47" customFormat="1" ht="14.25" customHeight="1">
      <c r="A1494" s="103" t="s">
        <v>1663</v>
      </c>
      <c r="B1494" s="211"/>
      <c r="C1494" s="211"/>
      <c r="D1494" s="211"/>
      <c r="E1494" s="250">
        <f>SUM(W1495:W1495)</f>
        <v>3000</v>
      </c>
      <c r="F1494" s="110"/>
      <c r="G1494" s="110"/>
      <c r="H1494" s="110"/>
      <c r="I1494" s="110"/>
      <c r="J1494" s="110"/>
      <c r="K1494" s="110"/>
      <c r="L1494" s="110"/>
      <c r="M1494" s="110"/>
      <c r="N1494" s="110"/>
      <c r="O1494" s="110"/>
      <c r="P1494" s="110"/>
      <c r="Q1494" s="110"/>
      <c r="R1494" s="110"/>
      <c r="S1494" s="110"/>
      <c r="T1494" s="110"/>
      <c r="U1494" s="110"/>
      <c r="V1494" s="66"/>
      <c r="W1494" s="66"/>
    </row>
    <row r="1495" spans="1:23" s="47" customFormat="1" ht="15" customHeight="1">
      <c r="A1495" s="248">
        <v>14</v>
      </c>
      <c r="B1495" s="251" t="s">
        <v>1658</v>
      </c>
      <c r="C1495" s="249">
        <v>10</v>
      </c>
      <c r="D1495" s="140" t="s">
        <v>1654</v>
      </c>
      <c r="E1495" s="184">
        <v>300</v>
      </c>
      <c r="F1495" s="34">
        <f>C1495-G1495</f>
        <v>10</v>
      </c>
      <c r="G1495" s="33">
        <v>0</v>
      </c>
      <c r="H1495" s="20">
        <v>1</v>
      </c>
      <c r="I1495" s="20"/>
      <c r="J1495" s="20"/>
      <c r="K1495" s="20"/>
      <c r="L1495" s="20"/>
      <c r="M1495" s="20"/>
      <c r="N1495" s="20"/>
      <c r="O1495" s="20"/>
      <c r="P1495" s="20"/>
      <c r="Q1495" s="20"/>
      <c r="R1495" s="20"/>
      <c r="S1495" s="20"/>
      <c r="T1495" s="20"/>
      <c r="U1495" s="69" t="s">
        <v>42</v>
      </c>
      <c r="V1495" s="66">
        <f t="shared" si="431"/>
        <v>0</v>
      </c>
      <c r="W1495" s="66">
        <f t="shared" si="429"/>
        <v>3000</v>
      </c>
    </row>
    <row r="1496" spans="1:23" s="47" customFormat="1" ht="14.25" customHeight="1">
      <c r="A1496" s="103" t="s">
        <v>1664</v>
      </c>
      <c r="B1496" s="211"/>
      <c r="C1496" s="211"/>
      <c r="D1496" s="211"/>
      <c r="E1496" s="250">
        <f>SUM(W1497:W1497)</f>
        <v>6765</v>
      </c>
      <c r="F1496" s="110"/>
      <c r="G1496" s="110"/>
      <c r="H1496" s="110"/>
      <c r="I1496" s="110"/>
      <c r="J1496" s="110"/>
      <c r="K1496" s="110"/>
      <c r="L1496" s="110"/>
      <c r="M1496" s="110"/>
      <c r="N1496" s="110"/>
      <c r="O1496" s="110"/>
      <c r="P1496" s="110"/>
      <c r="Q1496" s="110"/>
      <c r="R1496" s="110"/>
      <c r="S1496" s="110"/>
      <c r="T1496" s="110"/>
      <c r="U1496" s="110"/>
      <c r="V1496" s="66"/>
      <c r="W1496" s="66"/>
    </row>
    <row r="1497" spans="1:23" s="47" customFormat="1" ht="15" customHeight="1">
      <c r="A1497" s="248">
        <v>35</v>
      </c>
      <c r="B1497" s="251" t="s">
        <v>1655</v>
      </c>
      <c r="C1497" s="249">
        <v>300</v>
      </c>
      <c r="D1497" s="140" t="s">
        <v>1606</v>
      </c>
      <c r="E1497" s="184">
        <v>22.55</v>
      </c>
      <c r="F1497" s="34">
        <f>C1497-G1497</f>
        <v>300</v>
      </c>
      <c r="G1497" s="33">
        <v>0</v>
      </c>
      <c r="H1497" s="20"/>
      <c r="I1497" s="20"/>
      <c r="J1497" s="20"/>
      <c r="K1497" s="20"/>
      <c r="L1497" s="20"/>
      <c r="M1497" s="20"/>
      <c r="N1497" s="20"/>
      <c r="O1497" s="20"/>
      <c r="P1497" s="20"/>
      <c r="Q1497" s="20"/>
      <c r="R1497" s="20"/>
      <c r="S1497" s="20"/>
      <c r="T1497" s="20"/>
      <c r="U1497" s="69" t="s">
        <v>42</v>
      </c>
      <c r="V1497" s="66">
        <f t="shared" si="431"/>
        <v>0</v>
      </c>
      <c r="W1497" s="66">
        <f t="shared" si="429"/>
        <v>6765</v>
      </c>
    </row>
    <row r="1498" spans="1:23" s="47" customFormat="1" ht="14.25" customHeight="1">
      <c r="A1498" s="103" t="s">
        <v>1665</v>
      </c>
      <c r="B1498" s="211"/>
      <c r="C1498" s="211"/>
      <c r="D1498" s="211"/>
      <c r="E1498" s="250">
        <f>SUM(W1499:W1501)</f>
        <v>213.44</v>
      </c>
      <c r="F1498" s="110"/>
      <c r="G1498" s="110"/>
      <c r="H1498" s="110"/>
      <c r="I1498" s="110"/>
      <c r="J1498" s="110"/>
      <c r="K1498" s="110"/>
      <c r="L1498" s="110"/>
      <c r="M1498" s="110"/>
      <c r="N1498" s="110"/>
      <c r="O1498" s="110"/>
      <c r="P1498" s="110"/>
      <c r="Q1498" s="110"/>
      <c r="R1498" s="110"/>
      <c r="S1498" s="110"/>
      <c r="T1498" s="110"/>
      <c r="U1498" s="110"/>
      <c r="V1498" s="66"/>
      <c r="W1498" s="66"/>
    </row>
    <row r="1499" spans="1:23" s="47" customFormat="1" ht="15" customHeight="1">
      <c r="A1499" s="248">
        <v>34</v>
      </c>
      <c r="B1499" s="251" t="s">
        <v>1656</v>
      </c>
      <c r="C1499" s="249">
        <v>32</v>
      </c>
      <c r="D1499" s="140" t="s">
        <v>1643</v>
      </c>
      <c r="E1499" s="184">
        <v>3.1</v>
      </c>
      <c r="F1499" s="34">
        <f>C1499-G1499</f>
        <v>32</v>
      </c>
      <c r="G1499" s="33">
        <f t="shared" ref="G1499:G1501" si="433">SUM( H1499:T1499)</f>
        <v>0</v>
      </c>
      <c r="H1499" s="20"/>
      <c r="I1499" s="20"/>
      <c r="J1499" s="20"/>
      <c r="K1499" s="20"/>
      <c r="L1499" s="20"/>
      <c r="M1499" s="20"/>
      <c r="N1499" s="20"/>
      <c r="O1499" s="20"/>
      <c r="P1499" s="20"/>
      <c r="Q1499" s="20"/>
      <c r="R1499" s="20"/>
      <c r="S1499" s="20"/>
      <c r="T1499" s="20"/>
      <c r="U1499" s="69" t="s">
        <v>42</v>
      </c>
      <c r="V1499" s="66">
        <f t="shared" si="431"/>
        <v>0</v>
      </c>
      <c r="W1499" s="66">
        <f t="shared" si="429"/>
        <v>99.2</v>
      </c>
    </row>
    <row r="1500" spans="1:23" s="47" customFormat="1" ht="15" customHeight="1">
      <c r="A1500" s="248">
        <v>39</v>
      </c>
      <c r="B1500" s="251" t="s">
        <v>1656</v>
      </c>
      <c r="C1500" s="249">
        <v>8</v>
      </c>
      <c r="D1500" s="140" t="s">
        <v>1644</v>
      </c>
      <c r="E1500" s="307">
        <v>7.64</v>
      </c>
      <c r="F1500" s="34">
        <f t="shared" ref="F1500:F1501" si="434">C1500-G1500</f>
        <v>8</v>
      </c>
      <c r="G1500" s="33">
        <f t="shared" si="433"/>
        <v>0</v>
      </c>
      <c r="H1500" s="308"/>
      <c r="I1500" s="308"/>
      <c r="J1500" s="308"/>
      <c r="K1500" s="308"/>
      <c r="L1500" s="308"/>
      <c r="M1500" s="308"/>
      <c r="N1500" s="308"/>
      <c r="O1500" s="308"/>
      <c r="P1500" s="308"/>
      <c r="Q1500" s="308"/>
      <c r="R1500" s="308"/>
      <c r="S1500" s="308"/>
      <c r="T1500" s="308"/>
      <c r="U1500" s="69" t="s">
        <v>42</v>
      </c>
      <c r="V1500" s="66">
        <f t="shared" si="431"/>
        <v>0</v>
      </c>
      <c r="W1500" s="66">
        <f t="shared" si="429"/>
        <v>61.12</v>
      </c>
    </row>
    <row r="1501" spans="1:23" s="47" customFormat="1" ht="15" customHeight="1">
      <c r="A1501" s="248">
        <v>40</v>
      </c>
      <c r="B1501" s="251" t="s">
        <v>1656</v>
      </c>
      <c r="C1501" s="249">
        <v>8</v>
      </c>
      <c r="D1501" s="140" t="s">
        <v>1645</v>
      </c>
      <c r="E1501" s="307">
        <v>6.64</v>
      </c>
      <c r="F1501" s="34">
        <f t="shared" si="434"/>
        <v>8</v>
      </c>
      <c r="G1501" s="33">
        <f t="shared" si="433"/>
        <v>0</v>
      </c>
      <c r="H1501" s="308"/>
      <c r="I1501" s="308"/>
      <c r="J1501" s="308"/>
      <c r="K1501" s="308"/>
      <c r="L1501" s="308"/>
      <c r="M1501" s="308"/>
      <c r="N1501" s="308"/>
      <c r="O1501" s="308"/>
      <c r="P1501" s="308"/>
      <c r="Q1501" s="308"/>
      <c r="R1501" s="308"/>
      <c r="S1501" s="308"/>
      <c r="T1501" s="308"/>
      <c r="U1501" s="69" t="s">
        <v>42</v>
      </c>
      <c r="V1501" s="66">
        <f t="shared" si="431"/>
        <v>0</v>
      </c>
      <c r="W1501" s="66">
        <f t="shared" si="429"/>
        <v>53.12</v>
      </c>
    </row>
    <row r="1502" spans="1:23" s="47" customFormat="1" ht="14.25" customHeight="1">
      <c r="A1502" s="103" t="s">
        <v>1666</v>
      </c>
      <c r="B1502" s="211"/>
      <c r="C1502" s="211"/>
      <c r="D1502" s="211"/>
      <c r="E1502" s="250">
        <f>SUM(W1503:W1503)</f>
        <v>34160</v>
      </c>
      <c r="F1502" s="110"/>
      <c r="G1502" s="110"/>
      <c r="H1502" s="110"/>
      <c r="I1502" s="110"/>
      <c r="J1502" s="110"/>
      <c r="K1502" s="110"/>
      <c r="L1502" s="110"/>
      <c r="M1502" s="110"/>
      <c r="N1502" s="110"/>
      <c r="O1502" s="110"/>
      <c r="P1502" s="110"/>
      <c r="Q1502" s="110"/>
      <c r="R1502" s="110"/>
      <c r="S1502" s="110"/>
      <c r="T1502" s="110"/>
      <c r="U1502" s="110"/>
      <c r="V1502" s="110"/>
      <c r="W1502" s="66"/>
    </row>
    <row r="1503" spans="1:23" s="47" customFormat="1" ht="15" customHeight="1">
      <c r="A1503" s="248">
        <v>28</v>
      </c>
      <c r="B1503" s="251" t="s">
        <v>1655</v>
      </c>
      <c r="C1503" s="249">
        <v>350</v>
      </c>
      <c r="D1503" s="140" t="s">
        <v>1604</v>
      </c>
      <c r="E1503" s="184">
        <v>97.6</v>
      </c>
      <c r="F1503" s="34">
        <f>C1503-G1503</f>
        <v>350</v>
      </c>
      <c r="G1503" s="33">
        <f t="shared" ref="G1503" si="435">SUM( H1503:T1503)</f>
        <v>0</v>
      </c>
      <c r="H1503" s="20"/>
      <c r="I1503" s="20"/>
      <c r="J1503" s="20"/>
      <c r="K1503" s="20"/>
      <c r="L1503" s="20"/>
      <c r="M1503" s="20"/>
      <c r="N1503" s="20"/>
      <c r="O1503" s="20"/>
      <c r="P1503" s="20"/>
      <c r="Q1503" s="20"/>
      <c r="R1503" s="20"/>
      <c r="S1503" s="20"/>
      <c r="T1503" s="20"/>
      <c r="U1503" s="69" t="s">
        <v>42</v>
      </c>
      <c r="V1503" s="66">
        <f>E1503*G1503</f>
        <v>0</v>
      </c>
      <c r="W1503" s="66">
        <f t="shared" si="429"/>
        <v>34160</v>
      </c>
    </row>
    <row r="1504" spans="1:23" s="47" customFormat="1" ht="14.25" customHeight="1">
      <c r="A1504" s="103" t="s">
        <v>1667</v>
      </c>
      <c r="B1504" s="211"/>
      <c r="C1504" s="211"/>
      <c r="D1504" s="211"/>
      <c r="E1504" s="250">
        <f>SUM(W1505:W1506)</f>
        <v>39040</v>
      </c>
      <c r="F1504" s="110"/>
      <c r="G1504" s="110"/>
      <c r="H1504" s="110"/>
      <c r="I1504" s="110"/>
      <c r="J1504" s="110"/>
      <c r="K1504" s="110"/>
      <c r="L1504" s="110"/>
      <c r="M1504" s="110"/>
      <c r="N1504" s="110"/>
      <c r="O1504" s="110"/>
      <c r="P1504" s="110"/>
      <c r="Q1504" s="110"/>
      <c r="R1504" s="110"/>
      <c r="S1504" s="110"/>
      <c r="T1504" s="110"/>
      <c r="U1504" s="110"/>
      <c r="V1504" s="110"/>
      <c r="W1504" s="66"/>
    </row>
    <row r="1505" spans="1:23" s="47" customFormat="1" ht="15" customHeight="1">
      <c r="A1505" s="248">
        <v>70</v>
      </c>
      <c r="B1505" s="251" t="s">
        <v>1929</v>
      </c>
      <c r="C1505" s="249">
        <v>500</v>
      </c>
      <c r="D1505" s="140" t="s">
        <v>1630</v>
      </c>
      <c r="E1505" s="184">
        <v>75</v>
      </c>
      <c r="F1505" s="34">
        <f>C1505-G1505</f>
        <v>480</v>
      </c>
      <c r="G1505" s="33">
        <f t="shared" ref="G1505:G1506" si="436">SUM( H1505:T1505)</f>
        <v>20</v>
      </c>
      <c r="H1505" s="20">
        <v>20</v>
      </c>
      <c r="I1505" s="20"/>
      <c r="J1505" s="20"/>
      <c r="K1505" s="20"/>
      <c r="L1505" s="20"/>
      <c r="M1505" s="20"/>
      <c r="N1505" s="20"/>
      <c r="O1505" s="20"/>
      <c r="P1505" s="20"/>
      <c r="Q1505" s="20"/>
      <c r="R1505" s="20"/>
      <c r="S1505" s="20"/>
      <c r="T1505" s="20"/>
      <c r="U1505" s="69" t="s">
        <v>42</v>
      </c>
      <c r="V1505" s="66">
        <f t="shared" ref="V1505:V1506" si="437">E1505*G1505</f>
        <v>1500</v>
      </c>
      <c r="W1505" s="66">
        <f t="shared" si="429"/>
        <v>37500</v>
      </c>
    </row>
    <row r="1506" spans="1:23" s="47" customFormat="1" ht="15" customHeight="1">
      <c r="A1506" s="248">
        <v>71</v>
      </c>
      <c r="B1506" s="251" t="s">
        <v>1929</v>
      </c>
      <c r="C1506" s="249">
        <v>1000</v>
      </c>
      <c r="D1506" s="140" t="s">
        <v>1631</v>
      </c>
      <c r="E1506" s="307">
        <v>1.54</v>
      </c>
      <c r="F1506" s="34">
        <f>C1506-G1506</f>
        <v>960</v>
      </c>
      <c r="G1506" s="33">
        <f t="shared" si="436"/>
        <v>40</v>
      </c>
      <c r="H1506" s="308">
        <v>40</v>
      </c>
      <c r="I1506" s="308"/>
      <c r="J1506" s="308"/>
      <c r="K1506" s="308"/>
      <c r="L1506" s="308"/>
      <c r="M1506" s="308"/>
      <c r="N1506" s="308"/>
      <c r="O1506" s="308"/>
      <c r="P1506" s="308"/>
      <c r="Q1506" s="308"/>
      <c r="R1506" s="308"/>
      <c r="S1506" s="308"/>
      <c r="T1506" s="308"/>
      <c r="U1506" s="69" t="s">
        <v>42</v>
      </c>
      <c r="V1506" s="66">
        <f t="shared" si="437"/>
        <v>61.6</v>
      </c>
      <c r="W1506" s="66">
        <f t="shared" si="429"/>
        <v>1540</v>
      </c>
    </row>
    <row r="1507" spans="1:23" s="47" customFormat="1" ht="14.25" customHeight="1">
      <c r="A1507" s="103" t="s">
        <v>1668</v>
      </c>
      <c r="B1507" s="211"/>
      <c r="C1507" s="211"/>
      <c r="D1507" s="211"/>
      <c r="E1507" s="250">
        <f>SUM(W1508:W1509)</f>
        <v>7590</v>
      </c>
      <c r="F1507" s="110"/>
      <c r="G1507" s="110"/>
      <c r="H1507" s="110"/>
      <c r="I1507" s="110"/>
      <c r="J1507" s="110"/>
      <c r="K1507" s="110"/>
      <c r="L1507" s="110"/>
      <c r="M1507" s="110"/>
      <c r="N1507" s="110"/>
      <c r="O1507" s="110"/>
      <c r="P1507" s="110"/>
      <c r="Q1507" s="110"/>
      <c r="R1507" s="110"/>
      <c r="S1507" s="110"/>
      <c r="T1507" s="110"/>
      <c r="U1507" s="110"/>
      <c r="V1507" s="66"/>
      <c r="W1507" s="66"/>
    </row>
    <row r="1508" spans="1:23" s="47" customFormat="1" ht="15" customHeight="1">
      <c r="A1508" s="248">
        <v>9</v>
      </c>
      <c r="B1508" s="251" t="s">
        <v>1655</v>
      </c>
      <c r="C1508" s="249">
        <v>200</v>
      </c>
      <c r="D1508" s="140" t="s">
        <v>1638</v>
      </c>
      <c r="E1508" s="184">
        <v>25.8</v>
      </c>
      <c r="F1508" s="34">
        <f>C1508-G1508</f>
        <v>200</v>
      </c>
      <c r="G1508" s="33">
        <f t="shared" ref="G1508:G1509" si="438">SUM( H1508:T1508)</f>
        <v>0</v>
      </c>
      <c r="H1508" s="20"/>
      <c r="I1508" s="20"/>
      <c r="J1508" s="20"/>
      <c r="K1508" s="20"/>
      <c r="L1508" s="20"/>
      <c r="M1508" s="20"/>
      <c r="N1508" s="20"/>
      <c r="O1508" s="20"/>
      <c r="P1508" s="20"/>
      <c r="Q1508" s="20"/>
      <c r="R1508" s="20"/>
      <c r="S1508" s="20"/>
      <c r="T1508" s="20"/>
      <c r="U1508" s="69" t="s">
        <v>42</v>
      </c>
      <c r="V1508" s="66">
        <f t="shared" ref="V1508:V1537" si="439">E1508*G1508</f>
        <v>0</v>
      </c>
      <c r="W1508" s="66">
        <f t="shared" si="429"/>
        <v>5160</v>
      </c>
    </row>
    <row r="1509" spans="1:23" s="47" customFormat="1" ht="15" customHeight="1">
      <c r="A1509" s="248">
        <v>36</v>
      </c>
      <c r="B1509" s="251" t="s">
        <v>1655</v>
      </c>
      <c r="C1509" s="249">
        <v>300</v>
      </c>
      <c r="D1509" s="140" t="s">
        <v>1607</v>
      </c>
      <c r="E1509" s="184">
        <v>8.1</v>
      </c>
      <c r="F1509" s="34">
        <f>C1509-G1509</f>
        <v>300</v>
      </c>
      <c r="G1509" s="33">
        <f t="shared" si="438"/>
        <v>0</v>
      </c>
      <c r="H1509" s="20"/>
      <c r="I1509" s="20"/>
      <c r="J1509" s="20"/>
      <c r="K1509" s="20"/>
      <c r="L1509" s="20"/>
      <c r="M1509" s="20"/>
      <c r="N1509" s="20"/>
      <c r="O1509" s="20"/>
      <c r="P1509" s="20"/>
      <c r="Q1509" s="20"/>
      <c r="R1509" s="20"/>
      <c r="S1509" s="20"/>
      <c r="T1509" s="20"/>
      <c r="U1509" s="69" t="s">
        <v>42</v>
      </c>
      <c r="V1509" s="66">
        <f t="shared" si="439"/>
        <v>0</v>
      </c>
      <c r="W1509" s="66">
        <f t="shared" si="429"/>
        <v>2430</v>
      </c>
    </row>
    <row r="1510" spans="1:23" s="47" customFormat="1" ht="14.25" customHeight="1">
      <c r="A1510" s="103" t="s">
        <v>1669</v>
      </c>
      <c r="B1510" s="211"/>
      <c r="C1510" s="211"/>
      <c r="D1510" s="211"/>
      <c r="E1510" s="250">
        <f>SUM(W1511:W1537)</f>
        <v>49920</v>
      </c>
      <c r="F1510" s="110"/>
      <c r="G1510" s="110"/>
      <c r="H1510" s="110"/>
      <c r="I1510" s="110"/>
      <c r="J1510" s="110"/>
      <c r="K1510" s="110"/>
      <c r="L1510" s="110"/>
      <c r="M1510" s="110"/>
      <c r="N1510" s="110"/>
      <c r="O1510" s="110"/>
      <c r="P1510" s="110"/>
      <c r="Q1510" s="110"/>
      <c r="R1510" s="110"/>
      <c r="S1510" s="110"/>
      <c r="T1510" s="110"/>
      <c r="U1510" s="110"/>
      <c r="V1510" s="66"/>
      <c r="W1510" s="66"/>
    </row>
    <row r="1511" spans="1:23" s="47" customFormat="1" ht="15" customHeight="1">
      <c r="A1511" s="248">
        <v>43</v>
      </c>
      <c r="B1511" s="251" t="s">
        <v>1929</v>
      </c>
      <c r="C1511" s="249">
        <v>100</v>
      </c>
      <c r="D1511" s="140" t="s">
        <v>1646</v>
      </c>
      <c r="E1511" s="184">
        <v>12.75</v>
      </c>
      <c r="F1511" s="34">
        <f>C1511-G1511</f>
        <v>100</v>
      </c>
      <c r="G1511" s="33">
        <v>0</v>
      </c>
      <c r="H1511" s="20"/>
      <c r="I1511" s="20"/>
      <c r="J1511" s="20"/>
      <c r="K1511" s="20"/>
      <c r="L1511" s="20"/>
      <c r="M1511" s="20"/>
      <c r="N1511" s="20"/>
      <c r="O1511" s="20"/>
      <c r="P1511" s="20"/>
      <c r="Q1511" s="20"/>
      <c r="R1511" s="20"/>
      <c r="S1511" s="20"/>
      <c r="T1511" s="20"/>
      <c r="U1511" s="69" t="s">
        <v>42</v>
      </c>
      <c r="V1511" s="66">
        <f t="shared" si="439"/>
        <v>0</v>
      </c>
      <c r="W1511" s="66">
        <f t="shared" si="429"/>
        <v>1275</v>
      </c>
    </row>
    <row r="1512" spans="1:23" s="47" customFormat="1" ht="15" customHeight="1">
      <c r="A1512" s="248">
        <v>44</v>
      </c>
      <c r="B1512" s="251" t="s">
        <v>1929</v>
      </c>
      <c r="C1512" s="249">
        <v>500</v>
      </c>
      <c r="D1512" s="140" t="s">
        <v>1609</v>
      </c>
      <c r="E1512" s="184">
        <v>14.16</v>
      </c>
      <c r="F1512" s="34">
        <f t="shared" ref="F1512:F1537" si="440">C1512-G1512</f>
        <v>500</v>
      </c>
      <c r="G1512" s="33">
        <v>0</v>
      </c>
      <c r="H1512" s="20"/>
      <c r="I1512" s="20"/>
      <c r="J1512" s="20"/>
      <c r="K1512" s="20"/>
      <c r="L1512" s="20"/>
      <c r="M1512" s="20"/>
      <c r="N1512" s="20"/>
      <c r="O1512" s="20"/>
      <c r="P1512" s="20"/>
      <c r="Q1512" s="20"/>
      <c r="R1512" s="20"/>
      <c r="S1512" s="20"/>
      <c r="T1512" s="20"/>
      <c r="U1512" s="69" t="s">
        <v>42</v>
      </c>
      <c r="V1512" s="66">
        <f t="shared" si="439"/>
        <v>0</v>
      </c>
      <c r="W1512" s="66">
        <f t="shared" si="429"/>
        <v>7080</v>
      </c>
    </row>
    <row r="1513" spans="1:23" s="47" customFormat="1" ht="15" customHeight="1">
      <c r="A1513" s="248">
        <v>45</v>
      </c>
      <c r="B1513" s="251" t="s">
        <v>1929</v>
      </c>
      <c r="C1513" s="249">
        <v>250</v>
      </c>
      <c r="D1513" s="140" t="s">
        <v>1610</v>
      </c>
      <c r="E1513" s="184">
        <v>1.98</v>
      </c>
      <c r="F1513" s="34">
        <f t="shared" si="440"/>
        <v>250</v>
      </c>
      <c r="G1513" s="33">
        <v>0</v>
      </c>
      <c r="H1513" s="20"/>
      <c r="I1513" s="20"/>
      <c r="J1513" s="20"/>
      <c r="K1513" s="20"/>
      <c r="L1513" s="20"/>
      <c r="M1513" s="20"/>
      <c r="N1513" s="20"/>
      <c r="O1513" s="20"/>
      <c r="P1513" s="20"/>
      <c r="Q1513" s="20"/>
      <c r="R1513" s="20"/>
      <c r="S1513" s="20"/>
      <c r="T1513" s="20"/>
      <c r="U1513" s="69" t="s">
        <v>42</v>
      </c>
      <c r="V1513" s="66">
        <f t="shared" si="439"/>
        <v>0</v>
      </c>
      <c r="W1513" s="66">
        <f t="shared" si="429"/>
        <v>495</v>
      </c>
    </row>
    <row r="1514" spans="1:23" s="47" customFormat="1" ht="15" customHeight="1">
      <c r="A1514" s="248">
        <v>46</v>
      </c>
      <c r="B1514" s="251" t="s">
        <v>1929</v>
      </c>
      <c r="C1514" s="249">
        <v>200</v>
      </c>
      <c r="D1514" s="140" t="s">
        <v>1611</v>
      </c>
      <c r="E1514" s="184">
        <v>2.4</v>
      </c>
      <c r="F1514" s="34">
        <f t="shared" si="440"/>
        <v>200</v>
      </c>
      <c r="G1514" s="33">
        <v>0</v>
      </c>
      <c r="H1514" s="20"/>
      <c r="I1514" s="20"/>
      <c r="J1514" s="20"/>
      <c r="K1514" s="20"/>
      <c r="L1514" s="20"/>
      <c r="M1514" s="20"/>
      <c r="N1514" s="20"/>
      <c r="O1514" s="20"/>
      <c r="P1514" s="20"/>
      <c r="Q1514" s="20"/>
      <c r="R1514" s="20"/>
      <c r="S1514" s="20"/>
      <c r="T1514" s="20"/>
      <c r="U1514" s="69" t="s">
        <v>42</v>
      </c>
      <c r="V1514" s="66">
        <f t="shared" si="439"/>
        <v>0</v>
      </c>
      <c r="W1514" s="66">
        <f t="shared" si="429"/>
        <v>480</v>
      </c>
    </row>
    <row r="1515" spans="1:23" s="47" customFormat="1" ht="15" customHeight="1">
      <c r="A1515" s="248">
        <v>47</v>
      </c>
      <c r="B1515" s="251" t="s">
        <v>1929</v>
      </c>
      <c r="C1515" s="249">
        <v>300</v>
      </c>
      <c r="D1515" s="140" t="s">
        <v>1612</v>
      </c>
      <c r="E1515" s="184">
        <v>2.04</v>
      </c>
      <c r="F1515" s="34">
        <f t="shared" si="440"/>
        <v>300</v>
      </c>
      <c r="G1515" s="33">
        <v>0</v>
      </c>
      <c r="H1515" s="20"/>
      <c r="I1515" s="20"/>
      <c r="J1515" s="20"/>
      <c r="K1515" s="20"/>
      <c r="L1515" s="20"/>
      <c r="M1515" s="20"/>
      <c r="N1515" s="20"/>
      <c r="O1515" s="20"/>
      <c r="P1515" s="20"/>
      <c r="Q1515" s="20"/>
      <c r="R1515" s="20"/>
      <c r="S1515" s="20"/>
      <c r="T1515" s="20"/>
      <c r="U1515" s="69" t="s">
        <v>42</v>
      </c>
      <c r="V1515" s="66">
        <f t="shared" si="439"/>
        <v>0</v>
      </c>
      <c r="W1515" s="66">
        <f t="shared" si="429"/>
        <v>612</v>
      </c>
    </row>
    <row r="1516" spans="1:23" s="47" customFormat="1" ht="15" customHeight="1">
      <c r="A1516" s="248">
        <v>48</v>
      </c>
      <c r="B1516" s="251" t="s">
        <v>1929</v>
      </c>
      <c r="C1516" s="249">
        <v>200</v>
      </c>
      <c r="D1516" s="140" t="s">
        <v>1613</v>
      </c>
      <c r="E1516" s="184">
        <v>2.37</v>
      </c>
      <c r="F1516" s="34">
        <f t="shared" si="440"/>
        <v>200</v>
      </c>
      <c r="G1516" s="33">
        <v>0</v>
      </c>
      <c r="H1516" s="20"/>
      <c r="I1516" s="20"/>
      <c r="J1516" s="20"/>
      <c r="K1516" s="20"/>
      <c r="L1516" s="20"/>
      <c r="M1516" s="20"/>
      <c r="N1516" s="20"/>
      <c r="O1516" s="20"/>
      <c r="P1516" s="20"/>
      <c r="Q1516" s="20"/>
      <c r="R1516" s="20"/>
      <c r="S1516" s="20"/>
      <c r="T1516" s="20"/>
      <c r="U1516" s="69" t="s">
        <v>42</v>
      </c>
      <c r="V1516" s="66">
        <f t="shared" si="439"/>
        <v>0</v>
      </c>
      <c r="W1516" s="66">
        <f t="shared" si="429"/>
        <v>474</v>
      </c>
    </row>
    <row r="1517" spans="1:23" s="47" customFormat="1" ht="15" customHeight="1">
      <c r="A1517" s="248">
        <v>49</v>
      </c>
      <c r="B1517" s="251" t="s">
        <v>1929</v>
      </c>
      <c r="C1517" s="249">
        <v>200</v>
      </c>
      <c r="D1517" s="140" t="s">
        <v>1614</v>
      </c>
      <c r="E1517" s="184">
        <v>0.98</v>
      </c>
      <c r="F1517" s="34">
        <f t="shared" si="440"/>
        <v>200</v>
      </c>
      <c r="G1517" s="33">
        <v>0</v>
      </c>
      <c r="H1517" s="20"/>
      <c r="I1517" s="20"/>
      <c r="J1517" s="20"/>
      <c r="K1517" s="20"/>
      <c r="L1517" s="20"/>
      <c r="M1517" s="20"/>
      <c r="N1517" s="20"/>
      <c r="O1517" s="20"/>
      <c r="P1517" s="20"/>
      <c r="Q1517" s="20"/>
      <c r="R1517" s="20"/>
      <c r="S1517" s="20"/>
      <c r="T1517" s="20"/>
      <c r="U1517" s="69" t="s">
        <v>42</v>
      </c>
      <c r="V1517" s="66">
        <f t="shared" si="439"/>
        <v>0</v>
      </c>
      <c r="W1517" s="66">
        <f t="shared" si="429"/>
        <v>196</v>
      </c>
    </row>
    <row r="1518" spans="1:23" s="47" customFormat="1" ht="15" customHeight="1">
      <c r="A1518" s="248">
        <v>50</v>
      </c>
      <c r="B1518" s="251" t="s">
        <v>1929</v>
      </c>
      <c r="C1518" s="249">
        <v>250</v>
      </c>
      <c r="D1518" s="140" t="s">
        <v>1647</v>
      </c>
      <c r="E1518" s="184">
        <v>5.34</v>
      </c>
      <c r="F1518" s="34">
        <f t="shared" si="440"/>
        <v>250</v>
      </c>
      <c r="G1518" s="33">
        <v>0</v>
      </c>
      <c r="H1518" s="20"/>
      <c r="I1518" s="20"/>
      <c r="J1518" s="20"/>
      <c r="K1518" s="20"/>
      <c r="L1518" s="20"/>
      <c r="M1518" s="20"/>
      <c r="N1518" s="20"/>
      <c r="O1518" s="20"/>
      <c r="P1518" s="20"/>
      <c r="Q1518" s="20"/>
      <c r="R1518" s="20"/>
      <c r="S1518" s="20"/>
      <c r="T1518" s="20"/>
      <c r="U1518" s="69" t="s">
        <v>42</v>
      </c>
      <c r="V1518" s="66">
        <f t="shared" si="439"/>
        <v>0</v>
      </c>
      <c r="W1518" s="66">
        <f t="shared" si="429"/>
        <v>1335</v>
      </c>
    </row>
    <row r="1519" spans="1:23" s="47" customFormat="1" ht="15" customHeight="1">
      <c r="A1519" s="248">
        <v>51</v>
      </c>
      <c r="B1519" s="251" t="s">
        <v>1929</v>
      </c>
      <c r="C1519" s="249">
        <v>1000</v>
      </c>
      <c r="D1519" s="140" t="s">
        <v>1615</v>
      </c>
      <c r="E1519" s="184">
        <v>2.21</v>
      </c>
      <c r="F1519" s="34">
        <f t="shared" si="440"/>
        <v>1000</v>
      </c>
      <c r="G1519" s="33">
        <v>0</v>
      </c>
      <c r="H1519" s="20"/>
      <c r="I1519" s="20"/>
      <c r="J1519" s="20"/>
      <c r="K1519" s="20"/>
      <c r="L1519" s="20"/>
      <c r="M1519" s="20"/>
      <c r="N1519" s="20"/>
      <c r="O1519" s="20"/>
      <c r="P1519" s="20"/>
      <c r="Q1519" s="20"/>
      <c r="R1519" s="20"/>
      <c r="S1519" s="20"/>
      <c r="T1519" s="20"/>
      <c r="U1519" s="69" t="s">
        <v>42</v>
      </c>
      <c r="V1519" s="66">
        <f t="shared" si="439"/>
        <v>0</v>
      </c>
      <c r="W1519" s="66">
        <f t="shared" si="429"/>
        <v>2210</v>
      </c>
    </row>
    <row r="1520" spans="1:23" s="47" customFormat="1" ht="15" customHeight="1">
      <c r="A1520" s="248">
        <v>52</v>
      </c>
      <c r="B1520" s="251" t="s">
        <v>1929</v>
      </c>
      <c r="C1520" s="249">
        <v>100</v>
      </c>
      <c r="D1520" s="140" t="s">
        <v>1616</v>
      </c>
      <c r="E1520" s="184">
        <v>9.39</v>
      </c>
      <c r="F1520" s="34">
        <f t="shared" si="440"/>
        <v>100</v>
      </c>
      <c r="G1520" s="33">
        <v>0</v>
      </c>
      <c r="H1520" s="20"/>
      <c r="I1520" s="20"/>
      <c r="J1520" s="20"/>
      <c r="K1520" s="20"/>
      <c r="L1520" s="20"/>
      <c r="M1520" s="20"/>
      <c r="N1520" s="20"/>
      <c r="O1520" s="20"/>
      <c r="P1520" s="20"/>
      <c r="Q1520" s="20"/>
      <c r="R1520" s="20"/>
      <c r="S1520" s="20"/>
      <c r="T1520" s="20"/>
      <c r="U1520" s="69" t="s">
        <v>42</v>
      </c>
      <c r="V1520" s="66">
        <f t="shared" si="439"/>
        <v>0</v>
      </c>
      <c r="W1520" s="66">
        <f t="shared" si="429"/>
        <v>939</v>
      </c>
    </row>
    <row r="1521" spans="1:23" s="47" customFormat="1" ht="15" customHeight="1">
      <c r="A1521" s="248">
        <v>53</v>
      </c>
      <c r="B1521" s="251" t="s">
        <v>1929</v>
      </c>
      <c r="C1521" s="249">
        <v>100</v>
      </c>
      <c r="D1521" s="140" t="s">
        <v>1617</v>
      </c>
      <c r="E1521" s="184">
        <v>10.24</v>
      </c>
      <c r="F1521" s="34">
        <f t="shared" si="440"/>
        <v>100</v>
      </c>
      <c r="G1521" s="33">
        <v>0</v>
      </c>
      <c r="H1521" s="20"/>
      <c r="I1521" s="20"/>
      <c r="J1521" s="20"/>
      <c r="K1521" s="20"/>
      <c r="L1521" s="20"/>
      <c r="M1521" s="20"/>
      <c r="N1521" s="20"/>
      <c r="O1521" s="20"/>
      <c r="P1521" s="20"/>
      <c r="Q1521" s="20"/>
      <c r="R1521" s="20"/>
      <c r="S1521" s="20"/>
      <c r="T1521" s="20"/>
      <c r="U1521" s="69" t="s">
        <v>42</v>
      </c>
      <c r="V1521" s="66">
        <f t="shared" si="439"/>
        <v>0</v>
      </c>
      <c r="W1521" s="66">
        <f t="shared" si="429"/>
        <v>1024</v>
      </c>
    </row>
    <row r="1522" spans="1:23" s="47" customFormat="1" ht="15" customHeight="1">
      <c r="A1522" s="248">
        <v>54</v>
      </c>
      <c r="B1522" s="251" t="s">
        <v>1929</v>
      </c>
      <c r="C1522" s="249">
        <v>100</v>
      </c>
      <c r="D1522" s="140" t="s">
        <v>1648</v>
      </c>
      <c r="E1522" s="184">
        <v>16.239999999999998</v>
      </c>
      <c r="F1522" s="34">
        <f t="shared" si="440"/>
        <v>100</v>
      </c>
      <c r="G1522" s="33">
        <v>0</v>
      </c>
      <c r="H1522" s="20"/>
      <c r="I1522" s="20"/>
      <c r="J1522" s="20"/>
      <c r="K1522" s="20"/>
      <c r="L1522" s="20"/>
      <c r="M1522" s="20"/>
      <c r="N1522" s="20"/>
      <c r="O1522" s="20"/>
      <c r="P1522" s="20"/>
      <c r="Q1522" s="20"/>
      <c r="R1522" s="20"/>
      <c r="S1522" s="20"/>
      <c r="T1522" s="20"/>
      <c r="U1522" s="69" t="s">
        <v>42</v>
      </c>
      <c r="V1522" s="66">
        <f t="shared" si="439"/>
        <v>0</v>
      </c>
      <c r="W1522" s="66">
        <f t="shared" si="429"/>
        <v>1623.9999999999998</v>
      </c>
    </row>
    <row r="1523" spans="1:23" s="47" customFormat="1" ht="15" customHeight="1">
      <c r="A1523" s="248">
        <v>55</v>
      </c>
      <c r="B1523" s="251" t="s">
        <v>1929</v>
      </c>
      <c r="C1523" s="249">
        <v>500</v>
      </c>
      <c r="D1523" s="140" t="s">
        <v>1618</v>
      </c>
      <c r="E1523" s="184">
        <v>18.89</v>
      </c>
      <c r="F1523" s="34">
        <f t="shared" si="440"/>
        <v>500</v>
      </c>
      <c r="G1523" s="33">
        <v>0</v>
      </c>
      <c r="H1523" s="20"/>
      <c r="I1523" s="20"/>
      <c r="J1523" s="20"/>
      <c r="K1523" s="20"/>
      <c r="L1523" s="20"/>
      <c r="M1523" s="20"/>
      <c r="N1523" s="20"/>
      <c r="O1523" s="20"/>
      <c r="P1523" s="20"/>
      <c r="Q1523" s="20"/>
      <c r="R1523" s="20"/>
      <c r="S1523" s="20"/>
      <c r="T1523" s="20"/>
      <c r="U1523" s="69" t="s">
        <v>42</v>
      </c>
      <c r="V1523" s="66">
        <f t="shared" si="439"/>
        <v>0</v>
      </c>
      <c r="W1523" s="66">
        <f t="shared" si="429"/>
        <v>9445</v>
      </c>
    </row>
    <row r="1524" spans="1:23" s="47" customFormat="1" ht="15" customHeight="1">
      <c r="A1524" s="248">
        <v>56</v>
      </c>
      <c r="B1524" s="251" t="s">
        <v>1929</v>
      </c>
      <c r="C1524" s="249">
        <v>250</v>
      </c>
      <c r="D1524" s="140" t="s">
        <v>1619</v>
      </c>
      <c r="E1524" s="184">
        <v>2.2599999999999998</v>
      </c>
      <c r="F1524" s="34">
        <f t="shared" si="440"/>
        <v>250</v>
      </c>
      <c r="G1524" s="33">
        <v>0</v>
      </c>
      <c r="H1524" s="20"/>
      <c r="I1524" s="20"/>
      <c r="J1524" s="20"/>
      <c r="K1524" s="20"/>
      <c r="L1524" s="20"/>
      <c r="M1524" s="20"/>
      <c r="N1524" s="20"/>
      <c r="O1524" s="20"/>
      <c r="P1524" s="20"/>
      <c r="Q1524" s="20"/>
      <c r="R1524" s="20"/>
      <c r="S1524" s="20"/>
      <c r="T1524" s="20"/>
      <c r="U1524" s="69" t="s">
        <v>42</v>
      </c>
      <c r="V1524" s="66">
        <f t="shared" si="439"/>
        <v>0</v>
      </c>
      <c r="W1524" s="66">
        <f t="shared" si="429"/>
        <v>565</v>
      </c>
    </row>
    <row r="1525" spans="1:23" s="47" customFormat="1" ht="15" customHeight="1">
      <c r="A1525" s="248">
        <v>57</v>
      </c>
      <c r="B1525" s="251" t="s">
        <v>1929</v>
      </c>
      <c r="C1525" s="249">
        <v>200</v>
      </c>
      <c r="D1525" s="140" t="s">
        <v>1620</v>
      </c>
      <c r="E1525" s="184">
        <v>2.9</v>
      </c>
      <c r="F1525" s="34">
        <f t="shared" si="440"/>
        <v>200</v>
      </c>
      <c r="G1525" s="33">
        <v>0</v>
      </c>
      <c r="H1525" s="20"/>
      <c r="I1525" s="20"/>
      <c r="J1525" s="20"/>
      <c r="K1525" s="20"/>
      <c r="L1525" s="20"/>
      <c r="M1525" s="20"/>
      <c r="N1525" s="20"/>
      <c r="O1525" s="20"/>
      <c r="P1525" s="20"/>
      <c r="Q1525" s="20"/>
      <c r="R1525" s="20"/>
      <c r="S1525" s="20"/>
      <c r="T1525" s="20"/>
      <c r="U1525" s="69" t="s">
        <v>42</v>
      </c>
      <c r="V1525" s="66">
        <f t="shared" si="439"/>
        <v>0</v>
      </c>
      <c r="W1525" s="66">
        <f t="shared" si="429"/>
        <v>580</v>
      </c>
    </row>
    <row r="1526" spans="1:23" s="47" customFormat="1" ht="15" customHeight="1">
      <c r="A1526" s="248">
        <v>58</v>
      </c>
      <c r="B1526" s="251" t="s">
        <v>1929</v>
      </c>
      <c r="C1526" s="249">
        <v>100</v>
      </c>
      <c r="D1526" s="140" t="s">
        <v>1621</v>
      </c>
      <c r="E1526" s="184">
        <v>8.73</v>
      </c>
      <c r="F1526" s="34">
        <f t="shared" si="440"/>
        <v>100</v>
      </c>
      <c r="G1526" s="33">
        <v>0</v>
      </c>
      <c r="H1526" s="20"/>
      <c r="I1526" s="20"/>
      <c r="J1526" s="20"/>
      <c r="K1526" s="20"/>
      <c r="L1526" s="20"/>
      <c r="M1526" s="20"/>
      <c r="N1526" s="20"/>
      <c r="O1526" s="20"/>
      <c r="P1526" s="20"/>
      <c r="Q1526" s="20"/>
      <c r="R1526" s="20"/>
      <c r="S1526" s="20"/>
      <c r="T1526" s="20"/>
      <c r="U1526" s="69" t="s">
        <v>42</v>
      </c>
      <c r="V1526" s="66">
        <f t="shared" si="439"/>
        <v>0</v>
      </c>
      <c r="W1526" s="66">
        <f t="shared" si="429"/>
        <v>873</v>
      </c>
    </row>
    <row r="1527" spans="1:23" s="47" customFormat="1" ht="15" customHeight="1">
      <c r="A1527" s="248">
        <v>59</v>
      </c>
      <c r="B1527" s="251" t="s">
        <v>1929</v>
      </c>
      <c r="C1527" s="249">
        <v>1000</v>
      </c>
      <c r="D1527" s="140" t="s">
        <v>1622</v>
      </c>
      <c r="E1527" s="184">
        <v>2.5099999999999998</v>
      </c>
      <c r="F1527" s="34">
        <f t="shared" si="440"/>
        <v>1000</v>
      </c>
      <c r="G1527" s="33">
        <v>0</v>
      </c>
      <c r="H1527" s="20"/>
      <c r="I1527" s="20"/>
      <c r="J1527" s="20"/>
      <c r="K1527" s="20"/>
      <c r="L1527" s="20"/>
      <c r="M1527" s="20"/>
      <c r="N1527" s="20"/>
      <c r="O1527" s="20"/>
      <c r="P1527" s="20"/>
      <c r="Q1527" s="20"/>
      <c r="R1527" s="20"/>
      <c r="S1527" s="20"/>
      <c r="T1527" s="20"/>
      <c r="U1527" s="69" t="s">
        <v>42</v>
      </c>
      <c r="V1527" s="66">
        <f t="shared" si="439"/>
        <v>0</v>
      </c>
      <c r="W1527" s="66">
        <f t="shared" si="429"/>
        <v>2510</v>
      </c>
    </row>
    <row r="1528" spans="1:23" s="47" customFormat="1" ht="15" customHeight="1">
      <c r="A1528" s="248">
        <v>60</v>
      </c>
      <c r="B1528" s="251" t="s">
        <v>1929</v>
      </c>
      <c r="C1528" s="249">
        <v>100</v>
      </c>
      <c r="D1528" s="140" t="s">
        <v>1623</v>
      </c>
      <c r="E1528" s="184">
        <v>13.87</v>
      </c>
      <c r="F1528" s="34">
        <f t="shared" si="440"/>
        <v>100</v>
      </c>
      <c r="G1528" s="33">
        <v>0</v>
      </c>
      <c r="H1528" s="20"/>
      <c r="I1528" s="20"/>
      <c r="J1528" s="20"/>
      <c r="K1528" s="20"/>
      <c r="L1528" s="20"/>
      <c r="M1528" s="20"/>
      <c r="N1528" s="20"/>
      <c r="O1528" s="20"/>
      <c r="P1528" s="20"/>
      <c r="Q1528" s="20"/>
      <c r="R1528" s="20"/>
      <c r="S1528" s="20"/>
      <c r="T1528" s="20"/>
      <c r="U1528" s="69" t="s">
        <v>42</v>
      </c>
      <c r="V1528" s="66">
        <f t="shared" si="439"/>
        <v>0</v>
      </c>
      <c r="W1528" s="66">
        <f t="shared" si="429"/>
        <v>1387</v>
      </c>
    </row>
    <row r="1529" spans="1:23" s="47" customFormat="1" ht="15" customHeight="1">
      <c r="A1529" s="248">
        <v>61</v>
      </c>
      <c r="B1529" s="251" t="s">
        <v>1929</v>
      </c>
      <c r="C1529" s="249">
        <v>100</v>
      </c>
      <c r="D1529" s="140" t="s">
        <v>1624</v>
      </c>
      <c r="E1529" s="184">
        <v>16.760000000000002</v>
      </c>
      <c r="F1529" s="34">
        <f t="shared" si="440"/>
        <v>100</v>
      </c>
      <c r="G1529" s="33">
        <v>0</v>
      </c>
      <c r="H1529" s="20"/>
      <c r="I1529" s="20"/>
      <c r="J1529" s="20"/>
      <c r="K1529" s="20"/>
      <c r="L1529" s="20"/>
      <c r="M1529" s="20"/>
      <c r="N1529" s="20"/>
      <c r="O1529" s="20"/>
      <c r="P1529" s="20"/>
      <c r="Q1529" s="20"/>
      <c r="R1529" s="20"/>
      <c r="S1529" s="20"/>
      <c r="T1529" s="20"/>
      <c r="U1529" s="69" t="s">
        <v>42</v>
      </c>
      <c r="V1529" s="66">
        <f t="shared" si="439"/>
        <v>0</v>
      </c>
      <c r="W1529" s="66">
        <f t="shared" si="429"/>
        <v>1676.0000000000002</v>
      </c>
    </row>
    <row r="1530" spans="1:23" s="47" customFormat="1" ht="15" customHeight="1">
      <c r="A1530" s="248">
        <v>62</v>
      </c>
      <c r="B1530" s="251" t="s">
        <v>1929</v>
      </c>
      <c r="C1530" s="249">
        <v>1000</v>
      </c>
      <c r="D1530" s="140" t="s">
        <v>1649</v>
      </c>
      <c r="E1530" s="184">
        <v>1.72</v>
      </c>
      <c r="F1530" s="34">
        <f t="shared" si="440"/>
        <v>1000</v>
      </c>
      <c r="G1530" s="33">
        <v>0</v>
      </c>
      <c r="H1530" s="20"/>
      <c r="I1530" s="20"/>
      <c r="J1530" s="20"/>
      <c r="K1530" s="20"/>
      <c r="L1530" s="20"/>
      <c r="M1530" s="20"/>
      <c r="N1530" s="20"/>
      <c r="O1530" s="20"/>
      <c r="P1530" s="20"/>
      <c r="Q1530" s="20"/>
      <c r="R1530" s="20"/>
      <c r="S1530" s="20"/>
      <c r="T1530" s="20"/>
      <c r="U1530" s="69" t="s">
        <v>42</v>
      </c>
      <c r="V1530" s="66">
        <f t="shared" si="439"/>
        <v>0</v>
      </c>
      <c r="W1530" s="66">
        <f t="shared" si="429"/>
        <v>1720</v>
      </c>
    </row>
    <row r="1531" spans="1:23" s="47" customFormat="1" ht="15" customHeight="1">
      <c r="A1531" s="248">
        <v>63</v>
      </c>
      <c r="B1531" s="251" t="s">
        <v>1929</v>
      </c>
      <c r="C1531" s="249">
        <v>50</v>
      </c>
      <c r="D1531" s="140" t="s">
        <v>1625</v>
      </c>
      <c r="E1531" s="184">
        <v>2.46</v>
      </c>
      <c r="F1531" s="34">
        <f t="shared" si="440"/>
        <v>50</v>
      </c>
      <c r="G1531" s="33">
        <v>0</v>
      </c>
      <c r="H1531" s="20"/>
      <c r="I1531" s="20"/>
      <c r="J1531" s="20"/>
      <c r="K1531" s="20"/>
      <c r="L1531" s="20"/>
      <c r="M1531" s="20"/>
      <c r="N1531" s="20"/>
      <c r="O1531" s="20"/>
      <c r="P1531" s="20"/>
      <c r="Q1531" s="20"/>
      <c r="R1531" s="20"/>
      <c r="S1531" s="20"/>
      <c r="T1531" s="20"/>
      <c r="U1531" s="69" t="s">
        <v>42</v>
      </c>
      <c r="V1531" s="66">
        <f t="shared" si="439"/>
        <v>0</v>
      </c>
      <c r="W1531" s="66">
        <f t="shared" si="429"/>
        <v>123</v>
      </c>
    </row>
    <row r="1532" spans="1:23" s="47" customFormat="1" ht="15" customHeight="1">
      <c r="A1532" s="248">
        <v>64</v>
      </c>
      <c r="B1532" s="251" t="s">
        <v>1929</v>
      </c>
      <c r="C1532" s="249">
        <v>50</v>
      </c>
      <c r="D1532" s="140" t="s">
        <v>1626</v>
      </c>
      <c r="E1532" s="184">
        <v>3.32</v>
      </c>
      <c r="F1532" s="34">
        <f t="shared" si="440"/>
        <v>50</v>
      </c>
      <c r="G1532" s="33">
        <v>0</v>
      </c>
      <c r="H1532" s="20"/>
      <c r="I1532" s="20"/>
      <c r="J1532" s="20"/>
      <c r="K1532" s="20"/>
      <c r="L1532" s="20"/>
      <c r="M1532" s="20"/>
      <c r="N1532" s="20"/>
      <c r="O1532" s="20"/>
      <c r="P1532" s="20"/>
      <c r="Q1532" s="20"/>
      <c r="R1532" s="20"/>
      <c r="S1532" s="20"/>
      <c r="T1532" s="20"/>
      <c r="U1532" s="69" t="s">
        <v>42</v>
      </c>
      <c r="V1532" s="66">
        <f t="shared" si="439"/>
        <v>0</v>
      </c>
      <c r="W1532" s="66">
        <f t="shared" si="429"/>
        <v>166</v>
      </c>
    </row>
    <row r="1533" spans="1:23" s="47" customFormat="1" ht="15" customHeight="1">
      <c r="A1533" s="248">
        <v>65</v>
      </c>
      <c r="B1533" s="251" t="s">
        <v>1929</v>
      </c>
      <c r="C1533" s="249">
        <v>50</v>
      </c>
      <c r="D1533" s="140" t="s">
        <v>1627</v>
      </c>
      <c r="E1533" s="184">
        <v>4.42</v>
      </c>
      <c r="F1533" s="34">
        <f t="shared" si="440"/>
        <v>50</v>
      </c>
      <c r="G1533" s="33">
        <v>0</v>
      </c>
      <c r="H1533" s="20"/>
      <c r="I1533" s="20"/>
      <c r="J1533" s="20"/>
      <c r="K1533" s="20"/>
      <c r="L1533" s="20"/>
      <c r="M1533" s="20"/>
      <c r="N1533" s="20"/>
      <c r="O1533" s="20"/>
      <c r="P1533" s="20"/>
      <c r="Q1533" s="20"/>
      <c r="R1533" s="20"/>
      <c r="S1533" s="20"/>
      <c r="T1533" s="20"/>
      <c r="U1533" s="69" t="s">
        <v>42</v>
      </c>
      <c r="V1533" s="66">
        <f t="shared" si="439"/>
        <v>0</v>
      </c>
      <c r="W1533" s="66">
        <f t="shared" si="429"/>
        <v>221</v>
      </c>
    </row>
    <row r="1534" spans="1:23" s="47" customFormat="1" ht="15" customHeight="1">
      <c r="A1534" s="248">
        <v>66</v>
      </c>
      <c r="B1534" s="251" t="s">
        <v>1929</v>
      </c>
      <c r="C1534" s="249">
        <v>250</v>
      </c>
      <c r="D1534" s="140" t="s">
        <v>1628</v>
      </c>
      <c r="E1534" s="184">
        <v>1.3</v>
      </c>
      <c r="F1534" s="34">
        <f t="shared" si="440"/>
        <v>250</v>
      </c>
      <c r="G1534" s="33">
        <v>0</v>
      </c>
      <c r="H1534" s="20"/>
      <c r="I1534" s="20"/>
      <c r="J1534" s="20"/>
      <c r="K1534" s="20"/>
      <c r="L1534" s="20"/>
      <c r="M1534" s="20"/>
      <c r="N1534" s="20"/>
      <c r="O1534" s="20"/>
      <c r="P1534" s="20"/>
      <c r="Q1534" s="20"/>
      <c r="R1534" s="20"/>
      <c r="S1534" s="20"/>
      <c r="T1534" s="20"/>
      <c r="U1534" s="69" t="s">
        <v>42</v>
      </c>
      <c r="V1534" s="66">
        <f t="shared" si="439"/>
        <v>0</v>
      </c>
      <c r="W1534" s="66">
        <f t="shared" si="429"/>
        <v>325</v>
      </c>
    </row>
    <row r="1535" spans="1:23" s="47" customFormat="1" ht="15" customHeight="1">
      <c r="A1535" s="248">
        <v>67</v>
      </c>
      <c r="B1535" s="251" t="s">
        <v>1929</v>
      </c>
      <c r="C1535" s="249">
        <v>500</v>
      </c>
      <c r="D1535" s="140" t="s">
        <v>1650</v>
      </c>
      <c r="E1535" s="184">
        <v>16.07</v>
      </c>
      <c r="F1535" s="34">
        <f t="shared" si="440"/>
        <v>500</v>
      </c>
      <c r="G1535" s="33">
        <v>0</v>
      </c>
      <c r="H1535" s="20"/>
      <c r="I1535" s="20"/>
      <c r="J1535" s="20"/>
      <c r="K1535" s="20"/>
      <c r="L1535" s="20"/>
      <c r="M1535" s="20"/>
      <c r="N1535" s="20"/>
      <c r="O1535" s="20"/>
      <c r="P1535" s="20"/>
      <c r="Q1535" s="20"/>
      <c r="R1535" s="20"/>
      <c r="S1535" s="20"/>
      <c r="T1535" s="20"/>
      <c r="U1535" s="69" t="s">
        <v>42</v>
      </c>
      <c r="V1535" s="66">
        <f t="shared" si="439"/>
        <v>0</v>
      </c>
      <c r="W1535" s="66">
        <f t="shared" si="429"/>
        <v>8035</v>
      </c>
    </row>
    <row r="1536" spans="1:23" s="47" customFormat="1" ht="15" customHeight="1">
      <c r="A1536" s="248">
        <v>68</v>
      </c>
      <c r="B1536" s="251" t="s">
        <v>1929</v>
      </c>
      <c r="C1536" s="249">
        <v>1000</v>
      </c>
      <c r="D1536" s="140" t="s">
        <v>1651</v>
      </c>
      <c r="E1536" s="184">
        <v>3.9</v>
      </c>
      <c r="F1536" s="34">
        <f t="shared" si="440"/>
        <v>1000</v>
      </c>
      <c r="G1536" s="33">
        <v>0</v>
      </c>
      <c r="H1536" s="20"/>
      <c r="I1536" s="20"/>
      <c r="J1536" s="20"/>
      <c r="K1536" s="20"/>
      <c r="L1536" s="20"/>
      <c r="M1536" s="20"/>
      <c r="N1536" s="20"/>
      <c r="O1536" s="20"/>
      <c r="P1536" s="20"/>
      <c r="Q1536" s="20"/>
      <c r="R1536" s="20"/>
      <c r="S1536" s="20"/>
      <c r="T1536" s="20"/>
      <c r="U1536" s="69" t="s">
        <v>42</v>
      </c>
      <c r="V1536" s="66">
        <f t="shared" si="439"/>
        <v>0</v>
      </c>
      <c r="W1536" s="66">
        <f t="shared" si="429"/>
        <v>3900</v>
      </c>
    </row>
    <row r="1537" spans="1:23" s="47" customFormat="1" ht="15" customHeight="1">
      <c r="A1537" s="248">
        <v>69</v>
      </c>
      <c r="B1537" s="251" t="s">
        <v>1929</v>
      </c>
      <c r="C1537" s="249">
        <v>500</v>
      </c>
      <c r="D1537" s="140" t="s">
        <v>1629</v>
      </c>
      <c r="E1537" s="184">
        <v>1.3</v>
      </c>
      <c r="F1537" s="34">
        <f t="shared" si="440"/>
        <v>500</v>
      </c>
      <c r="G1537" s="33">
        <v>0</v>
      </c>
      <c r="H1537" s="20"/>
      <c r="I1537" s="20"/>
      <c r="J1537" s="20"/>
      <c r="K1537" s="20"/>
      <c r="L1537" s="20"/>
      <c r="M1537" s="20"/>
      <c r="N1537" s="20"/>
      <c r="O1537" s="20"/>
      <c r="P1537" s="20"/>
      <c r="Q1537" s="20"/>
      <c r="R1537" s="20"/>
      <c r="S1537" s="20"/>
      <c r="T1537" s="20"/>
      <c r="U1537" s="69" t="s">
        <v>42</v>
      </c>
      <c r="V1537" s="66">
        <f t="shared" si="439"/>
        <v>0</v>
      </c>
      <c r="W1537" s="66">
        <f t="shared" si="429"/>
        <v>650</v>
      </c>
    </row>
    <row r="1538" spans="1:23" s="46" customFormat="1" ht="15" customHeight="1">
      <c r="A1538" s="346" t="s">
        <v>5</v>
      </c>
      <c r="B1538" s="347"/>
      <c r="C1538" s="347"/>
      <c r="D1538" s="348"/>
      <c r="E1538" s="80">
        <f>SUM(V1476:V1537)</f>
        <v>1561.6</v>
      </c>
      <c r="F1538" s="53"/>
      <c r="G1538" s="53"/>
      <c r="H1538" s="52"/>
      <c r="I1538" s="53"/>
      <c r="J1538" s="53"/>
      <c r="K1538" s="53"/>
      <c r="L1538" s="53"/>
      <c r="M1538" s="53"/>
      <c r="N1538" s="53"/>
      <c r="O1538" s="53"/>
      <c r="P1538" s="53"/>
      <c r="Q1538" s="53"/>
      <c r="R1538" s="53"/>
      <c r="S1538" s="53"/>
      <c r="T1538" s="53"/>
      <c r="U1538" s="81"/>
      <c r="V1538" s="67"/>
      <c r="W1538" s="67"/>
    </row>
    <row r="1539" spans="1:23" s="46" customFormat="1" ht="15" customHeight="1">
      <c r="A1539" s="346" t="s">
        <v>6</v>
      </c>
      <c r="B1539" s="347"/>
      <c r="C1539" s="347"/>
      <c r="D1539" s="348"/>
      <c r="E1539" s="80">
        <f>E1540-E1538</f>
        <v>166383</v>
      </c>
      <c r="F1539" s="53"/>
      <c r="G1539" s="53"/>
      <c r="H1539" s="52"/>
      <c r="I1539" s="53"/>
      <c r="J1539" s="53"/>
      <c r="K1539" s="53"/>
      <c r="L1539" s="53"/>
      <c r="M1539" s="53"/>
      <c r="N1539" s="53"/>
      <c r="O1539" s="53"/>
      <c r="P1539" s="53"/>
      <c r="Q1539" s="53"/>
      <c r="R1539" s="53"/>
      <c r="S1539" s="53"/>
      <c r="T1539" s="53"/>
      <c r="U1539" s="53"/>
      <c r="V1539" s="67"/>
      <c r="W1539" s="67"/>
    </row>
    <row r="1540" spans="1:23" s="46" customFormat="1" ht="15" customHeight="1">
      <c r="A1540" s="346" t="s">
        <v>7</v>
      </c>
      <c r="B1540" s="347"/>
      <c r="C1540" s="347"/>
      <c r="D1540" s="348"/>
      <c r="E1540" s="80">
        <f>SUM(W1476:W1537)</f>
        <v>167944.6</v>
      </c>
      <c r="F1540" s="53"/>
      <c r="G1540" s="53"/>
      <c r="H1540" s="52"/>
      <c r="I1540" s="53"/>
      <c r="J1540" s="53"/>
      <c r="K1540" s="53"/>
      <c r="L1540" s="53"/>
      <c r="M1540" s="53"/>
      <c r="N1540" s="53"/>
      <c r="O1540" s="53"/>
      <c r="P1540" s="53"/>
      <c r="Q1540" s="53"/>
      <c r="R1540" s="53"/>
      <c r="S1540" s="53"/>
      <c r="T1540" s="53"/>
      <c r="U1540" s="53"/>
      <c r="V1540" s="67"/>
      <c r="W1540" s="67"/>
    </row>
    <row r="1541" spans="1:23" s="47" customFormat="1" ht="15" customHeight="1">
      <c r="A1541" s="7"/>
      <c r="B1541" s="24"/>
      <c r="C1541" s="21"/>
      <c r="D1541" s="54"/>
      <c r="E1541" s="35"/>
      <c r="F1541" s="21"/>
      <c r="G1541" s="21"/>
      <c r="H1541" s="21"/>
      <c r="I1541" s="21"/>
      <c r="J1541" s="21"/>
      <c r="K1541" s="21"/>
      <c r="L1541" s="21"/>
      <c r="M1541" s="21"/>
      <c r="N1541" s="21"/>
      <c r="O1541" s="21"/>
      <c r="P1541" s="21"/>
      <c r="Q1541" s="21"/>
      <c r="R1541" s="21"/>
      <c r="S1541" s="21"/>
      <c r="T1541" s="21"/>
      <c r="U1541" s="41"/>
      <c r="V1541" s="55"/>
      <c r="W1541" s="55"/>
    </row>
    <row r="1542" spans="1:23" s="47" customFormat="1" ht="15" customHeight="1">
      <c r="A1542" s="344" t="s">
        <v>1</v>
      </c>
      <c r="B1542" s="344"/>
      <c r="C1542" s="344"/>
      <c r="D1542" s="68" t="s">
        <v>1855</v>
      </c>
      <c r="E1542" s="61" t="s">
        <v>2</v>
      </c>
      <c r="F1542" s="78" t="s">
        <v>1443</v>
      </c>
      <c r="G1542" s="79"/>
      <c r="H1542" s="79"/>
      <c r="I1542" s="79"/>
      <c r="J1542" s="79"/>
      <c r="K1542" s="79"/>
      <c r="L1542" s="79"/>
      <c r="M1542" s="79"/>
      <c r="N1542" s="79"/>
      <c r="O1542" s="79"/>
      <c r="P1542" s="79"/>
      <c r="Q1542" s="79"/>
      <c r="R1542" s="79"/>
      <c r="S1542" s="79"/>
      <c r="T1542" s="79"/>
      <c r="U1542" s="79"/>
      <c r="V1542" s="66"/>
      <c r="W1542" s="60"/>
    </row>
    <row r="1543" spans="1:23" s="47" customFormat="1" ht="15" customHeight="1">
      <c r="A1543" s="345" t="s">
        <v>4</v>
      </c>
      <c r="B1543" s="345"/>
      <c r="C1543" s="345"/>
      <c r="D1543" s="314">
        <v>43420</v>
      </c>
      <c r="E1543" s="65" t="s">
        <v>3</v>
      </c>
      <c r="F1543" s="78" t="s">
        <v>1856</v>
      </c>
      <c r="G1543" s="79"/>
      <c r="H1543" s="79"/>
      <c r="I1543" s="79"/>
      <c r="J1543" s="79"/>
      <c r="K1543" s="79"/>
      <c r="L1543" s="79"/>
      <c r="M1543" s="79"/>
      <c r="N1543" s="79"/>
      <c r="O1543" s="79"/>
      <c r="P1543" s="79"/>
      <c r="Q1543" s="79"/>
      <c r="R1543" s="79"/>
      <c r="S1543" s="79"/>
      <c r="T1543" s="79"/>
      <c r="U1543" s="79"/>
      <c r="V1543" s="66"/>
      <c r="W1543" s="60"/>
    </row>
    <row r="1544" spans="1:23" s="47" customFormat="1" ht="14.25" customHeight="1">
      <c r="A1544" s="103" t="s">
        <v>1857</v>
      </c>
      <c r="B1544" s="211"/>
      <c r="C1544" s="254"/>
      <c r="D1544" s="211"/>
      <c r="E1544" s="250">
        <f>W1545</f>
        <v>28240</v>
      </c>
      <c r="F1544" s="110"/>
      <c r="G1544" s="110"/>
      <c r="H1544" s="110"/>
      <c r="I1544" s="110"/>
      <c r="J1544" s="110"/>
      <c r="K1544" s="110"/>
      <c r="L1544" s="110"/>
      <c r="M1544" s="110"/>
      <c r="N1544" s="110"/>
      <c r="O1544" s="110"/>
      <c r="P1544" s="110"/>
      <c r="Q1544" s="110"/>
      <c r="R1544" s="110"/>
      <c r="S1544" s="110"/>
      <c r="T1544" s="110"/>
      <c r="U1544" s="110"/>
      <c r="V1544" s="66"/>
      <c r="W1544" s="66"/>
    </row>
    <row r="1545" spans="1:23" s="47" customFormat="1" ht="15" customHeight="1">
      <c r="A1545" s="280">
        <v>7</v>
      </c>
      <c r="B1545" s="251" t="s">
        <v>1443</v>
      </c>
      <c r="C1545" s="280">
        <v>80</v>
      </c>
      <c r="D1545" s="285" t="s">
        <v>1838</v>
      </c>
      <c r="E1545" s="184">
        <v>353</v>
      </c>
      <c r="F1545" s="34">
        <f t="shared" ref="F1545:F1550" si="441">C1545-G1545</f>
        <v>78</v>
      </c>
      <c r="G1545" s="33">
        <f t="shared" ref="G1545:G1550" si="442">SUM( H1545:T1545)</f>
        <v>2</v>
      </c>
      <c r="H1545" s="20">
        <v>2</v>
      </c>
      <c r="I1545" s="20"/>
      <c r="J1545" s="20"/>
      <c r="K1545" s="20"/>
      <c r="L1545" s="20"/>
      <c r="M1545" s="20"/>
      <c r="N1545" s="20"/>
      <c r="O1545" s="20"/>
      <c r="P1545" s="20"/>
      <c r="Q1545" s="20"/>
      <c r="R1545" s="20"/>
      <c r="S1545" s="20"/>
      <c r="T1545" s="20"/>
      <c r="U1545" s="145" t="s">
        <v>1829</v>
      </c>
      <c r="V1545" s="66">
        <f>G1545*E1545</f>
        <v>706</v>
      </c>
      <c r="W1545" s="66">
        <f>C1545*E1545</f>
        <v>28240</v>
      </c>
    </row>
    <row r="1546" spans="1:23" s="47" customFormat="1" ht="14.25" customHeight="1">
      <c r="A1546" s="103" t="s">
        <v>1858</v>
      </c>
      <c r="B1546" s="211"/>
      <c r="C1546" s="254"/>
      <c r="D1546" s="211"/>
      <c r="E1546" s="250">
        <f>SUM(W1547)</f>
        <v>15360</v>
      </c>
      <c r="F1546" s="110"/>
      <c r="G1546" s="110"/>
      <c r="H1546" s="110"/>
      <c r="I1546" s="110"/>
      <c r="J1546" s="110"/>
      <c r="K1546" s="110"/>
      <c r="L1546" s="110"/>
      <c r="M1546" s="110"/>
      <c r="N1546" s="110"/>
      <c r="O1546" s="110"/>
      <c r="P1546" s="110"/>
      <c r="Q1546" s="110"/>
      <c r="R1546" s="110"/>
      <c r="S1546" s="110"/>
      <c r="T1546" s="110"/>
      <c r="U1546" s="110"/>
      <c r="V1546" s="66"/>
      <c r="W1546" s="66"/>
    </row>
    <row r="1547" spans="1:23" s="47" customFormat="1" ht="15" customHeight="1">
      <c r="A1547" s="280">
        <v>9</v>
      </c>
      <c r="B1547" s="251" t="s">
        <v>1443</v>
      </c>
      <c r="C1547" s="280">
        <v>20</v>
      </c>
      <c r="D1547" s="285" t="s">
        <v>1831</v>
      </c>
      <c r="E1547" s="184">
        <v>768</v>
      </c>
      <c r="F1547" s="34">
        <f t="shared" si="441"/>
        <v>16</v>
      </c>
      <c r="G1547" s="33">
        <f t="shared" si="442"/>
        <v>4</v>
      </c>
      <c r="H1547" s="20">
        <v>4</v>
      </c>
      <c r="I1547" s="20"/>
      <c r="J1547" s="20"/>
      <c r="K1547" s="20"/>
      <c r="L1547" s="20"/>
      <c r="M1547" s="20"/>
      <c r="N1547" s="20"/>
      <c r="O1547" s="20"/>
      <c r="P1547" s="20"/>
      <c r="Q1547" s="20"/>
      <c r="R1547" s="20"/>
      <c r="S1547" s="20"/>
      <c r="T1547" s="20"/>
      <c r="U1547" s="69" t="s">
        <v>42</v>
      </c>
      <c r="V1547" s="66">
        <f t="shared" ref="V1547:V1550" si="443">G1547*E1547</f>
        <v>3072</v>
      </c>
      <c r="W1547" s="66">
        <f t="shared" ref="W1547:W1550" si="444">C1547*E1547</f>
        <v>15360</v>
      </c>
    </row>
    <row r="1548" spans="1:23" s="47" customFormat="1" ht="14.25" customHeight="1">
      <c r="A1548" s="103" t="s">
        <v>1859</v>
      </c>
      <c r="B1548" s="211"/>
      <c r="C1548" s="254"/>
      <c r="D1548" s="211"/>
      <c r="E1548" s="250">
        <f>SUM(W1549:W1550)</f>
        <v>56900</v>
      </c>
      <c r="F1548" s="110"/>
      <c r="G1548" s="110"/>
      <c r="H1548" s="110"/>
      <c r="I1548" s="110"/>
      <c r="J1548" s="110"/>
      <c r="K1548" s="110"/>
      <c r="L1548" s="110"/>
      <c r="M1548" s="110"/>
      <c r="N1548" s="110"/>
      <c r="O1548" s="110"/>
      <c r="P1548" s="110"/>
      <c r="Q1548" s="110"/>
      <c r="R1548" s="110"/>
      <c r="S1548" s="110"/>
      <c r="T1548" s="110"/>
      <c r="U1548" s="110"/>
      <c r="V1548" s="66"/>
      <c r="W1548" s="66"/>
    </row>
    <row r="1549" spans="1:23" s="47" customFormat="1" ht="15" customHeight="1">
      <c r="A1549" s="280">
        <v>10</v>
      </c>
      <c r="B1549" s="251" t="s">
        <v>1443</v>
      </c>
      <c r="C1549" s="280">
        <v>50</v>
      </c>
      <c r="D1549" s="285" t="s">
        <v>1832</v>
      </c>
      <c r="E1549" s="184">
        <v>795</v>
      </c>
      <c r="F1549" s="34">
        <f t="shared" si="441"/>
        <v>40</v>
      </c>
      <c r="G1549" s="33">
        <f t="shared" si="442"/>
        <v>10</v>
      </c>
      <c r="H1549" s="20">
        <v>10</v>
      </c>
      <c r="I1549" s="20"/>
      <c r="J1549" s="20"/>
      <c r="K1549" s="20"/>
      <c r="L1549" s="20"/>
      <c r="M1549" s="20"/>
      <c r="N1549" s="20"/>
      <c r="O1549" s="20"/>
      <c r="P1549" s="20"/>
      <c r="Q1549" s="20"/>
      <c r="R1549" s="20"/>
      <c r="S1549" s="20"/>
      <c r="T1549" s="20"/>
      <c r="U1549" s="69" t="s">
        <v>42</v>
      </c>
      <c r="V1549" s="66">
        <f t="shared" si="443"/>
        <v>7950</v>
      </c>
      <c r="W1549" s="66">
        <f t="shared" si="444"/>
        <v>39750</v>
      </c>
    </row>
    <row r="1550" spans="1:23" s="47" customFormat="1" ht="15" customHeight="1">
      <c r="A1550" s="280">
        <v>11</v>
      </c>
      <c r="B1550" s="251" t="s">
        <v>1443</v>
      </c>
      <c r="C1550" s="280">
        <v>50</v>
      </c>
      <c r="D1550" s="285" t="s">
        <v>1833</v>
      </c>
      <c r="E1550" s="184">
        <v>343</v>
      </c>
      <c r="F1550" s="34">
        <f t="shared" si="441"/>
        <v>44</v>
      </c>
      <c r="G1550" s="33">
        <f t="shared" si="442"/>
        <v>6</v>
      </c>
      <c r="H1550" s="20">
        <v>6</v>
      </c>
      <c r="I1550" s="20"/>
      <c r="J1550" s="20"/>
      <c r="K1550" s="20"/>
      <c r="L1550" s="20"/>
      <c r="M1550" s="20"/>
      <c r="N1550" s="20"/>
      <c r="O1550" s="20"/>
      <c r="P1550" s="20"/>
      <c r="Q1550" s="20"/>
      <c r="R1550" s="20"/>
      <c r="S1550" s="20"/>
      <c r="T1550" s="20"/>
      <c r="U1550" s="69" t="s">
        <v>42</v>
      </c>
      <c r="V1550" s="66">
        <f t="shared" si="443"/>
        <v>2058</v>
      </c>
      <c r="W1550" s="66">
        <f t="shared" si="444"/>
        <v>17150</v>
      </c>
    </row>
    <row r="1551" spans="1:23" s="47" customFormat="1" ht="14.25" customHeight="1">
      <c r="A1551" s="103" t="s">
        <v>1860</v>
      </c>
      <c r="B1551" s="211"/>
      <c r="C1551" s="254"/>
      <c r="D1551" s="211"/>
      <c r="E1551" s="250">
        <f>SUM(W1552:W1553)</f>
        <v>79400</v>
      </c>
      <c r="F1551" s="110"/>
      <c r="G1551" s="110"/>
      <c r="H1551" s="110"/>
      <c r="I1551" s="110"/>
      <c r="J1551" s="110"/>
      <c r="K1551" s="110"/>
      <c r="L1551" s="110"/>
      <c r="M1551" s="110"/>
      <c r="N1551" s="110"/>
      <c r="O1551" s="110"/>
      <c r="P1551" s="110"/>
      <c r="Q1551" s="110"/>
      <c r="R1551" s="110"/>
      <c r="S1551" s="110"/>
      <c r="T1551" s="110"/>
      <c r="U1551" s="110"/>
      <c r="V1551" s="66"/>
      <c r="W1551" s="66"/>
    </row>
    <row r="1552" spans="1:23" s="47" customFormat="1" ht="14.25" customHeight="1">
      <c r="A1552" s="280">
        <v>20</v>
      </c>
      <c r="B1552" s="251" t="s">
        <v>1443</v>
      </c>
      <c r="C1552" s="280">
        <v>8</v>
      </c>
      <c r="D1552" s="285" t="s">
        <v>1847</v>
      </c>
      <c r="E1552" s="184">
        <v>5200</v>
      </c>
      <c r="F1552" s="34">
        <f>C1552-G1552</f>
        <v>2</v>
      </c>
      <c r="G1552" s="33">
        <f t="shared" ref="G1552" si="445">SUM( H1552:T1552)</f>
        <v>6</v>
      </c>
      <c r="H1552" s="20">
        <v>6</v>
      </c>
      <c r="I1552" s="20"/>
      <c r="J1552" s="20"/>
      <c r="K1552" s="20"/>
      <c r="L1552" s="20"/>
      <c r="M1552" s="20"/>
      <c r="N1552" s="20"/>
      <c r="O1552" s="20"/>
      <c r="P1552" s="20"/>
      <c r="Q1552" s="20"/>
      <c r="R1552" s="20"/>
      <c r="S1552" s="20"/>
      <c r="T1552" s="20"/>
      <c r="U1552" s="69" t="s">
        <v>42</v>
      </c>
      <c r="V1552" s="66">
        <f t="shared" ref="V1552:V1553" si="446">G1552*E1552</f>
        <v>31200</v>
      </c>
      <c r="W1552" s="66">
        <f t="shared" ref="W1552:W1553" si="447">C1552*E1552</f>
        <v>41600</v>
      </c>
    </row>
    <row r="1553" spans="1:23" s="47" customFormat="1" ht="15" customHeight="1">
      <c r="A1553" s="280">
        <v>22</v>
      </c>
      <c r="B1553" s="251" t="s">
        <v>1443</v>
      </c>
      <c r="C1553" s="280">
        <v>90</v>
      </c>
      <c r="D1553" s="285" t="s">
        <v>1849</v>
      </c>
      <c r="E1553" s="184">
        <v>420</v>
      </c>
      <c r="F1553" s="34">
        <f>C1553-G1553</f>
        <v>65</v>
      </c>
      <c r="G1553" s="33">
        <f t="shared" ref="G1553" si="448">SUM( H1553:T1553)</f>
        <v>25</v>
      </c>
      <c r="H1553" s="20">
        <v>25</v>
      </c>
      <c r="I1553" s="20"/>
      <c r="J1553" s="20"/>
      <c r="K1553" s="20"/>
      <c r="L1553" s="20"/>
      <c r="M1553" s="20"/>
      <c r="N1553" s="20"/>
      <c r="O1553" s="20"/>
      <c r="P1553" s="20"/>
      <c r="Q1553" s="20"/>
      <c r="R1553" s="20"/>
      <c r="S1553" s="20"/>
      <c r="T1553" s="20"/>
      <c r="U1553" s="69" t="s">
        <v>42</v>
      </c>
      <c r="V1553" s="66">
        <f t="shared" si="446"/>
        <v>10500</v>
      </c>
      <c r="W1553" s="66">
        <f t="shared" si="447"/>
        <v>37800</v>
      </c>
    </row>
    <row r="1554" spans="1:23" s="47" customFormat="1" ht="14.25" customHeight="1">
      <c r="A1554" s="103" t="s">
        <v>1729</v>
      </c>
      <c r="B1554" s="211"/>
      <c r="C1554" s="254"/>
      <c r="D1554" s="211"/>
      <c r="E1554" s="250">
        <f>SUM(W1555:W1559)</f>
        <v>140710</v>
      </c>
      <c r="F1554" s="110"/>
      <c r="G1554" s="110"/>
      <c r="H1554" s="110"/>
      <c r="I1554" s="110"/>
      <c r="J1554" s="110"/>
      <c r="K1554" s="110"/>
      <c r="L1554" s="110"/>
      <c r="M1554" s="110"/>
      <c r="N1554" s="110"/>
      <c r="O1554" s="110"/>
      <c r="P1554" s="110"/>
      <c r="Q1554" s="110"/>
      <c r="R1554" s="110"/>
      <c r="S1554" s="110"/>
      <c r="T1554" s="110"/>
      <c r="U1554" s="110"/>
      <c r="V1554" s="66"/>
      <c r="W1554" s="66"/>
    </row>
    <row r="1555" spans="1:23" s="47" customFormat="1" ht="15" customHeight="1">
      <c r="A1555" s="280">
        <v>3</v>
      </c>
      <c r="B1555" s="251" t="s">
        <v>1443</v>
      </c>
      <c r="C1555" s="280">
        <v>70</v>
      </c>
      <c r="D1555" s="285" t="s">
        <v>1834</v>
      </c>
      <c r="E1555" s="184">
        <v>343</v>
      </c>
      <c r="F1555" s="34">
        <f>C1555-G1555</f>
        <v>66</v>
      </c>
      <c r="G1555" s="33">
        <f t="shared" ref="G1555" si="449">SUM( H1555:T1555)</f>
        <v>4</v>
      </c>
      <c r="H1555" s="20">
        <v>4</v>
      </c>
      <c r="I1555" s="20"/>
      <c r="J1555" s="20"/>
      <c r="K1555" s="20"/>
      <c r="L1555" s="20"/>
      <c r="M1555" s="20"/>
      <c r="N1555" s="20"/>
      <c r="O1555" s="20"/>
      <c r="P1555" s="20"/>
      <c r="Q1555" s="20"/>
      <c r="R1555" s="20"/>
      <c r="S1555" s="20"/>
      <c r="T1555" s="20"/>
      <c r="U1555" s="69" t="s">
        <v>42</v>
      </c>
      <c r="V1555" s="66">
        <f t="shared" ref="V1555:V1559" si="450">G1555*E1555</f>
        <v>1372</v>
      </c>
      <c r="W1555" s="66">
        <f t="shared" ref="W1555:W1559" si="451">C1555*E1555</f>
        <v>24010</v>
      </c>
    </row>
    <row r="1556" spans="1:23" s="47" customFormat="1" ht="15" customHeight="1">
      <c r="A1556" s="280">
        <v>4</v>
      </c>
      <c r="B1556" s="251" t="s">
        <v>1443</v>
      </c>
      <c r="C1556" s="280">
        <v>50</v>
      </c>
      <c r="D1556" s="285" t="s">
        <v>1835</v>
      </c>
      <c r="E1556" s="184">
        <v>680</v>
      </c>
      <c r="F1556" s="34">
        <f t="shared" ref="F1556:F1559" si="452">C1556-G1556</f>
        <v>50</v>
      </c>
      <c r="G1556" s="33">
        <f t="shared" ref="G1556:G1559" si="453">SUM( H1556:T1556)</f>
        <v>0</v>
      </c>
      <c r="H1556" s="20" t="s">
        <v>24</v>
      </c>
      <c r="I1556" s="20"/>
      <c r="J1556" s="20"/>
      <c r="K1556" s="20"/>
      <c r="L1556" s="20"/>
      <c r="M1556" s="20"/>
      <c r="N1556" s="20"/>
      <c r="O1556" s="20"/>
      <c r="P1556" s="20"/>
      <c r="Q1556" s="20"/>
      <c r="R1556" s="20"/>
      <c r="S1556" s="20"/>
      <c r="T1556" s="20"/>
      <c r="U1556" s="69" t="s">
        <v>42</v>
      </c>
      <c r="V1556" s="66">
        <f t="shared" si="450"/>
        <v>0</v>
      </c>
      <c r="W1556" s="66">
        <f t="shared" si="451"/>
        <v>34000</v>
      </c>
    </row>
    <row r="1557" spans="1:23" s="47" customFormat="1" ht="15" customHeight="1">
      <c r="A1557" s="280">
        <v>8</v>
      </c>
      <c r="B1557" s="251" t="s">
        <v>1443</v>
      </c>
      <c r="C1557" s="280">
        <v>20</v>
      </c>
      <c r="D1557" s="285" t="s">
        <v>1830</v>
      </c>
      <c r="E1557" s="184">
        <v>454</v>
      </c>
      <c r="F1557" s="34">
        <f t="shared" si="452"/>
        <v>16</v>
      </c>
      <c r="G1557" s="33">
        <f t="shared" si="453"/>
        <v>4</v>
      </c>
      <c r="H1557" s="20">
        <v>4</v>
      </c>
      <c r="I1557" s="20"/>
      <c r="J1557" s="20"/>
      <c r="K1557" s="20"/>
      <c r="L1557" s="20"/>
      <c r="M1557" s="20"/>
      <c r="N1557" s="20"/>
      <c r="O1557" s="20"/>
      <c r="P1557" s="20"/>
      <c r="Q1557" s="20"/>
      <c r="R1557" s="20"/>
      <c r="S1557" s="20"/>
      <c r="T1557" s="20"/>
      <c r="U1557" s="69" t="s">
        <v>42</v>
      </c>
      <c r="V1557" s="66">
        <f t="shared" si="450"/>
        <v>1816</v>
      </c>
      <c r="W1557" s="66">
        <f t="shared" si="451"/>
        <v>9080</v>
      </c>
    </row>
    <row r="1558" spans="1:23" s="47" customFormat="1" ht="15" customHeight="1">
      <c r="A1558" s="280">
        <v>24</v>
      </c>
      <c r="B1558" s="251" t="s">
        <v>1443</v>
      </c>
      <c r="C1558" s="280">
        <v>30</v>
      </c>
      <c r="D1558" s="285" t="s">
        <v>1851</v>
      </c>
      <c r="E1558" s="184">
        <v>840</v>
      </c>
      <c r="F1558" s="34">
        <f t="shared" si="452"/>
        <v>15</v>
      </c>
      <c r="G1558" s="33">
        <f t="shared" si="453"/>
        <v>15</v>
      </c>
      <c r="H1558" s="20">
        <v>15</v>
      </c>
      <c r="I1558" s="20"/>
      <c r="J1558" s="20"/>
      <c r="K1558" s="20"/>
      <c r="L1558" s="20"/>
      <c r="M1558" s="20"/>
      <c r="N1558" s="20"/>
      <c r="O1558" s="20"/>
      <c r="P1558" s="20"/>
      <c r="Q1558" s="20"/>
      <c r="R1558" s="20"/>
      <c r="S1558" s="20"/>
      <c r="T1558" s="20"/>
      <c r="U1558" s="69" t="s">
        <v>42</v>
      </c>
      <c r="V1558" s="66">
        <f t="shared" si="450"/>
        <v>12600</v>
      </c>
      <c r="W1558" s="66">
        <f t="shared" si="451"/>
        <v>25200</v>
      </c>
    </row>
    <row r="1559" spans="1:23" s="47" customFormat="1" ht="15" customHeight="1">
      <c r="A1559" s="280">
        <v>25</v>
      </c>
      <c r="B1559" s="251" t="s">
        <v>1443</v>
      </c>
      <c r="C1559" s="280">
        <v>30</v>
      </c>
      <c r="D1559" s="285" t="s">
        <v>1852</v>
      </c>
      <c r="E1559" s="184">
        <v>1614</v>
      </c>
      <c r="F1559" s="34">
        <f t="shared" si="452"/>
        <v>20</v>
      </c>
      <c r="G1559" s="33">
        <f t="shared" si="453"/>
        <v>10</v>
      </c>
      <c r="H1559" s="20">
        <v>10</v>
      </c>
      <c r="I1559" s="20"/>
      <c r="J1559" s="20"/>
      <c r="K1559" s="20"/>
      <c r="L1559" s="20"/>
      <c r="M1559" s="20"/>
      <c r="N1559" s="20"/>
      <c r="O1559" s="20"/>
      <c r="P1559" s="20"/>
      <c r="Q1559" s="20"/>
      <c r="R1559" s="20"/>
      <c r="S1559" s="20"/>
      <c r="T1559" s="20"/>
      <c r="U1559" s="69" t="s">
        <v>42</v>
      </c>
      <c r="V1559" s="66">
        <f t="shared" si="450"/>
        <v>16140</v>
      </c>
      <c r="W1559" s="66">
        <f t="shared" si="451"/>
        <v>48420</v>
      </c>
    </row>
    <row r="1560" spans="1:23" s="47" customFormat="1" ht="14.25" customHeight="1">
      <c r="A1560" s="208" t="s">
        <v>1861</v>
      </c>
      <c r="B1560" s="278"/>
      <c r="C1560" s="279"/>
      <c r="D1560" s="288"/>
      <c r="E1560" s="250">
        <f>SUM(W1561:W1562)</f>
        <v>80400</v>
      </c>
      <c r="F1560" s="110"/>
      <c r="G1560" s="110"/>
      <c r="H1560" s="110"/>
      <c r="I1560" s="110"/>
      <c r="J1560" s="110"/>
      <c r="K1560" s="110"/>
      <c r="L1560" s="110"/>
      <c r="M1560" s="110"/>
      <c r="N1560" s="110"/>
      <c r="O1560" s="110"/>
      <c r="P1560" s="110"/>
      <c r="Q1560" s="110"/>
      <c r="R1560" s="110"/>
      <c r="S1560" s="110"/>
      <c r="T1560" s="110"/>
      <c r="U1560" s="110"/>
      <c r="V1560" s="66"/>
      <c r="W1560" s="66"/>
    </row>
    <row r="1561" spans="1:23" s="47" customFormat="1" ht="15" customHeight="1">
      <c r="A1561" s="280">
        <v>26</v>
      </c>
      <c r="B1561" s="251" t="s">
        <v>1443</v>
      </c>
      <c r="C1561" s="280">
        <v>40</v>
      </c>
      <c r="D1561" s="285" t="s">
        <v>1853</v>
      </c>
      <c r="E1561" s="184">
        <v>910</v>
      </c>
      <c r="F1561" s="34">
        <f>C1561-G1561</f>
        <v>34</v>
      </c>
      <c r="G1561" s="33">
        <f t="shared" ref="G1561" si="454">SUM( H1561:T1561)</f>
        <v>6</v>
      </c>
      <c r="H1561" s="20">
        <v>6</v>
      </c>
      <c r="I1561" s="20"/>
      <c r="J1561" s="20"/>
      <c r="K1561" s="20"/>
      <c r="L1561" s="20"/>
      <c r="M1561" s="20"/>
      <c r="N1561" s="20"/>
      <c r="O1561" s="20"/>
      <c r="P1561" s="20"/>
      <c r="Q1561" s="20"/>
      <c r="R1561" s="20"/>
      <c r="S1561" s="20"/>
      <c r="T1561" s="20"/>
      <c r="U1561" s="69" t="s">
        <v>42</v>
      </c>
      <c r="V1561" s="66">
        <f t="shared" ref="V1561" si="455">G1561*E1561</f>
        <v>5460</v>
      </c>
      <c r="W1561" s="66">
        <f t="shared" ref="W1561:W1562" si="456">C1561*E1561</f>
        <v>36400</v>
      </c>
    </row>
    <row r="1562" spans="1:23" s="47" customFormat="1" ht="15" customHeight="1">
      <c r="A1562" s="280">
        <v>27</v>
      </c>
      <c r="B1562" s="251" t="s">
        <v>1443</v>
      </c>
      <c r="C1562" s="280">
        <v>20</v>
      </c>
      <c r="D1562" s="285" t="s">
        <v>1854</v>
      </c>
      <c r="E1562" s="184">
        <v>2200</v>
      </c>
      <c r="F1562" s="34">
        <f>C1562-G1562</f>
        <v>15</v>
      </c>
      <c r="G1562" s="33">
        <f t="shared" ref="G1562" si="457">SUM( H1562:T1562)</f>
        <v>5</v>
      </c>
      <c r="H1562" s="20">
        <v>5</v>
      </c>
      <c r="I1562" s="20"/>
      <c r="J1562" s="20"/>
      <c r="K1562" s="20"/>
      <c r="L1562" s="20"/>
      <c r="M1562" s="20"/>
      <c r="N1562" s="20"/>
      <c r="O1562" s="20"/>
      <c r="P1562" s="20"/>
      <c r="Q1562" s="20"/>
      <c r="R1562" s="20"/>
      <c r="S1562" s="20"/>
      <c r="T1562" s="20"/>
      <c r="U1562" s="69" t="s">
        <v>42</v>
      </c>
      <c r="V1562" s="66">
        <f t="shared" ref="V1562" si="458">G1562*E1562</f>
        <v>11000</v>
      </c>
      <c r="W1562" s="66">
        <f t="shared" si="456"/>
        <v>44000</v>
      </c>
    </row>
    <row r="1563" spans="1:23" s="47" customFormat="1" ht="14.25" customHeight="1">
      <c r="A1563" s="208" t="s">
        <v>1862</v>
      </c>
      <c r="B1563" s="278"/>
      <c r="C1563" s="279"/>
      <c r="D1563" s="288"/>
      <c r="E1563" s="250">
        <f>SUM(W1564:W1571)</f>
        <v>92853.2</v>
      </c>
      <c r="F1563" s="110"/>
      <c r="G1563" s="110"/>
      <c r="H1563" s="110"/>
      <c r="I1563" s="110"/>
      <c r="J1563" s="110"/>
      <c r="K1563" s="110"/>
      <c r="L1563" s="110"/>
      <c r="M1563" s="110"/>
      <c r="N1563" s="110"/>
      <c r="O1563" s="110"/>
      <c r="P1563" s="110"/>
      <c r="Q1563" s="110"/>
      <c r="R1563" s="110"/>
      <c r="S1563" s="110"/>
      <c r="T1563" s="110"/>
      <c r="U1563" s="110"/>
      <c r="V1563" s="110"/>
      <c r="W1563" s="66"/>
    </row>
    <row r="1564" spans="1:23" s="47" customFormat="1" ht="15" customHeight="1">
      <c r="A1564" s="280">
        <v>1</v>
      </c>
      <c r="B1564" s="251" t="s">
        <v>1443</v>
      </c>
      <c r="C1564" s="280">
        <v>90</v>
      </c>
      <c r="D1564" s="285" t="s">
        <v>1825</v>
      </c>
      <c r="E1564" s="184">
        <v>210</v>
      </c>
      <c r="F1564" s="34">
        <f>C1564-G1564</f>
        <v>90</v>
      </c>
      <c r="G1564" s="33">
        <f t="shared" ref="G1564" si="459">SUM( H1564:T1564)</f>
        <v>0</v>
      </c>
      <c r="H1564" s="20" t="s">
        <v>24</v>
      </c>
      <c r="I1564" s="20"/>
      <c r="J1564" s="20"/>
      <c r="K1564" s="20"/>
      <c r="L1564" s="20"/>
      <c r="M1564" s="20"/>
      <c r="N1564" s="20"/>
      <c r="O1564" s="20"/>
      <c r="P1564" s="20"/>
      <c r="Q1564" s="20"/>
      <c r="R1564" s="20"/>
      <c r="S1564" s="20"/>
      <c r="T1564" s="20"/>
      <c r="U1564" s="69" t="s">
        <v>42</v>
      </c>
      <c r="V1564" s="66">
        <f t="shared" ref="V1564" si="460">E1564*G1564</f>
        <v>0</v>
      </c>
      <c r="W1564" s="66">
        <f t="shared" ref="W1564:W1571" si="461">C1564*E1564</f>
        <v>18900</v>
      </c>
    </row>
    <row r="1565" spans="1:23" s="47" customFormat="1" ht="15" customHeight="1">
      <c r="A1565" s="280">
        <v>5</v>
      </c>
      <c r="B1565" s="251" t="s">
        <v>1443</v>
      </c>
      <c r="C1565" s="280">
        <v>60</v>
      </c>
      <c r="D1565" s="285" t="s">
        <v>1836</v>
      </c>
      <c r="E1565" s="184">
        <v>36.72</v>
      </c>
      <c r="F1565" s="34">
        <f t="shared" ref="F1565:F1571" si="462">C1565-G1565</f>
        <v>57</v>
      </c>
      <c r="G1565" s="33">
        <f t="shared" ref="G1565" si="463">SUM( H1565:T1565)</f>
        <v>3</v>
      </c>
      <c r="H1565" s="20">
        <v>3</v>
      </c>
      <c r="I1565" s="20"/>
      <c r="J1565" s="20"/>
      <c r="K1565" s="20"/>
      <c r="L1565" s="20"/>
      <c r="M1565" s="20"/>
      <c r="N1565" s="20"/>
      <c r="O1565" s="20"/>
      <c r="P1565" s="20"/>
      <c r="Q1565" s="20"/>
      <c r="R1565" s="20"/>
      <c r="S1565" s="20"/>
      <c r="T1565" s="20"/>
      <c r="U1565" s="163" t="s">
        <v>1827</v>
      </c>
      <c r="V1565" s="66">
        <f t="shared" ref="V1565" si="464">E1565*G1565</f>
        <v>110.16</v>
      </c>
      <c r="W1565" s="66">
        <f t="shared" si="461"/>
        <v>2203.1999999999998</v>
      </c>
    </row>
    <row r="1566" spans="1:23" s="47" customFormat="1" ht="15" customHeight="1">
      <c r="A1566" s="280">
        <v>12</v>
      </c>
      <c r="B1566" s="251" t="s">
        <v>1443</v>
      </c>
      <c r="C1566" s="280">
        <v>1000</v>
      </c>
      <c r="D1566" s="285" t="s">
        <v>1839</v>
      </c>
      <c r="E1566" s="184">
        <v>5.5</v>
      </c>
      <c r="F1566" s="34">
        <f t="shared" si="462"/>
        <v>1000</v>
      </c>
      <c r="G1566" s="33">
        <f t="shared" ref="G1566" si="465">SUM( H1566:T1566)</f>
        <v>0</v>
      </c>
      <c r="H1566" s="20" t="s">
        <v>24</v>
      </c>
      <c r="I1566" s="20"/>
      <c r="J1566" s="20"/>
      <c r="K1566" s="20"/>
      <c r="L1566" s="20"/>
      <c r="M1566" s="20"/>
      <c r="N1566" s="20"/>
      <c r="O1566" s="20"/>
      <c r="P1566" s="20"/>
      <c r="Q1566" s="20"/>
      <c r="R1566" s="20"/>
      <c r="S1566" s="20"/>
      <c r="T1566" s="20"/>
      <c r="U1566" s="69" t="s">
        <v>42</v>
      </c>
      <c r="V1566" s="66">
        <f t="shared" ref="V1566" si="466">E1566*G1566</f>
        <v>0</v>
      </c>
      <c r="W1566" s="66">
        <f t="shared" si="461"/>
        <v>5500</v>
      </c>
    </row>
    <row r="1567" spans="1:23" s="47" customFormat="1" ht="15" customHeight="1">
      <c r="A1567" s="280">
        <v>13</v>
      </c>
      <c r="B1567" s="251" t="s">
        <v>1443</v>
      </c>
      <c r="C1567" s="280">
        <v>1000</v>
      </c>
      <c r="D1567" s="285" t="s">
        <v>1840</v>
      </c>
      <c r="E1567" s="184">
        <v>10</v>
      </c>
      <c r="F1567" s="34">
        <f t="shared" si="462"/>
        <v>900</v>
      </c>
      <c r="G1567" s="33">
        <f t="shared" ref="G1567" si="467">SUM( H1567:T1567)</f>
        <v>100</v>
      </c>
      <c r="H1567" s="20">
        <v>100</v>
      </c>
      <c r="I1567" s="20"/>
      <c r="J1567" s="20"/>
      <c r="K1567" s="20"/>
      <c r="L1567" s="20"/>
      <c r="M1567" s="20"/>
      <c r="N1567" s="20"/>
      <c r="O1567" s="20"/>
      <c r="P1567" s="20"/>
      <c r="Q1567" s="20"/>
      <c r="R1567" s="20"/>
      <c r="S1567" s="20"/>
      <c r="T1567" s="20"/>
      <c r="U1567" s="69" t="s">
        <v>42</v>
      </c>
      <c r="V1567" s="66">
        <f t="shared" ref="V1567" si="468">E1567*G1567</f>
        <v>1000</v>
      </c>
      <c r="W1567" s="66">
        <f t="shared" si="461"/>
        <v>10000</v>
      </c>
    </row>
    <row r="1568" spans="1:23" s="47" customFormat="1" ht="15" customHeight="1">
      <c r="A1568" s="280">
        <v>14</v>
      </c>
      <c r="B1568" s="251" t="s">
        <v>1443</v>
      </c>
      <c r="C1568" s="280">
        <v>1000</v>
      </c>
      <c r="D1568" s="285" t="s">
        <v>1841</v>
      </c>
      <c r="E1568" s="184">
        <v>12</v>
      </c>
      <c r="F1568" s="34">
        <f t="shared" si="462"/>
        <v>1000</v>
      </c>
      <c r="G1568" s="33">
        <v>0</v>
      </c>
      <c r="H1568" s="20">
        <v>20</v>
      </c>
      <c r="I1568" s="20"/>
      <c r="J1568" s="20"/>
      <c r="K1568" s="20"/>
      <c r="L1568" s="20"/>
      <c r="M1568" s="20"/>
      <c r="N1568" s="20"/>
      <c r="O1568" s="20"/>
      <c r="P1568" s="20"/>
      <c r="Q1568" s="20"/>
      <c r="R1568" s="20"/>
      <c r="S1568" s="20"/>
      <c r="T1568" s="20"/>
      <c r="U1568" s="69" t="s">
        <v>42</v>
      </c>
      <c r="V1568" s="66">
        <f t="shared" ref="V1568" si="469">E1568*G1568</f>
        <v>0</v>
      </c>
      <c r="W1568" s="66">
        <f t="shared" si="461"/>
        <v>12000</v>
      </c>
    </row>
    <row r="1569" spans="1:23" s="47" customFormat="1" ht="15" customHeight="1">
      <c r="A1569" s="280">
        <v>15</v>
      </c>
      <c r="B1569" s="251" t="s">
        <v>1443</v>
      </c>
      <c r="C1569" s="280">
        <v>1000</v>
      </c>
      <c r="D1569" s="285" t="s">
        <v>1842</v>
      </c>
      <c r="E1569" s="184">
        <v>15</v>
      </c>
      <c r="F1569" s="34">
        <f t="shared" si="462"/>
        <v>960</v>
      </c>
      <c r="G1569" s="33">
        <f t="shared" ref="G1569" si="470">SUM( H1569:T1569)</f>
        <v>40</v>
      </c>
      <c r="H1569" s="20">
        <v>40</v>
      </c>
      <c r="I1569" s="20"/>
      <c r="J1569" s="20"/>
      <c r="K1569" s="20"/>
      <c r="L1569" s="20"/>
      <c r="M1569" s="20"/>
      <c r="N1569" s="20"/>
      <c r="O1569" s="20"/>
      <c r="P1569" s="20"/>
      <c r="Q1569" s="20"/>
      <c r="R1569" s="20"/>
      <c r="S1569" s="20"/>
      <c r="T1569" s="20"/>
      <c r="U1569" s="69" t="s">
        <v>42</v>
      </c>
      <c r="V1569" s="66">
        <f t="shared" ref="V1569" si="471">E1569*G1569</f>
        <v>600</v>
      </c>
      <c r="W1569" s="66">
        <f t="shared" si="461"/>
        <v>15000</v>
      </c>
    </row>
    <row r="1570" spans="1:23" s="47" customFormat="1" ht="15" customHeight="1">
      <c r="A1570" s="280">
        <v>16</v>
      </c>
      <c r="B1570" s="251" t="s">
        <v>1443</v>
      </c>
      <c r="C1570" s="280">
        <v>150</v>
      </c>
      <c r="D1570" s="285" t="s">
        <v>1843</v>
      </c>
      <c r="E1570" s="184">
        <v>135</v>
      </c>
      <c r="F1570" s="34">
        <f t="shared" si="462"/>
        <v>150</v>
      </c>
      <c r="G1570" s="33">
        <f t="shared" ref="G1570:G1571" si="472">SUM( H1570:T1570)</f>
        <v>0</v>
      </c>
      <c r="H1570" s="20" t="s">
        <v>24</v>
      </c>
      <c r="I1570" s="20"/>
      <c r="J1570" s="20"/>
      <c r="K1570" s="20"/>
      <c r="L1570" s="20"/>
      <c r="M1570" s="20"/>
      <c r="N1570" s="20"/>
      <c r="O1570" s="20"/>
      <c r="P1570" s="20"/>
      <c r="Q1570" s="20"/>
      <c r="R1570" s="20"/>
      <c r="S1570" s="20"/>
      <c r="T1570" s="20"/>
      <c r="U1570" s="69" t="s">
        <v>42</v>
      </c>
      <c r="V1570" s="66">
        <f t="shared" ref="V1570:V1571" si="473">E1570*G1570</f>
        <v>0</v>
      </c>
      <c r="W1570" s="66">
        <f t="shared" si="461"/>
        <v>20250</v>
      </c>
    </row>
    <row r="1571" spans="1:23" s="47" customFormat="1" ht="15" customHeight="1">
      <c r="A1571" s="280">
        <v>17</v>
      </c>
      <c r="B1571" s="251" t="s">
        <v>1443</v>
      </c>
      <c r="C1571" s="280">
        <v>100</v>
      </c>
      <c r="D1571" s="285" t="s">
        <v>1844</v>
      </c>
      <c r="E1571" s="184">
        <v>90</v>
      </c>
      <c r="F1571" s="34">
        <f t="shared" si="462"/>
        <v>100</v>
      </c>
      <c r="G1571" s="33">
        <f t="shared" si="472"/>
        <v>0</v>
      </c>
      <c r="H1571" s="20" t="s">
        <v>24</v>
      </c>
      <c r="I1571" s="20"/>
      <c r="J1571" s="20"/>
      <c r="K1571" s="20"/>
      <c r="L1571" s="20"/>
      <c r="M1571" s="20"/>
      <c r="N1571" s="20"/>
      <c r="O1571" s="20"/>
      <c r="P1571" s="20"/>
      <c r="Q1571" s="20"/>
      <c r="R1571" s="20"/>
      <c r="S1571" s="20"/>
      <c r="T1571" s="20"/>
      <c r="U1571" s="69" t="s">
        <v>42</v>
      </c>
      <c r="V1571" s="66">
        <f t="shared" si="473"/>
        <v>0</v>
      </c>
      <c r="W1571" s="66">
        <f t="shared" si="461"/>
        <v>9000</v>
      </c>
    </row>
    <row r="1572" spans="1:23" s="47" customFormat="1" ht="14.25" customHeight="1">
      <c r="A1572" s="208" t="s">
        <v>1447</v>
      </c>
      <c r="B1572" s="278"/>
      <c r="C1572" s="279"/>
      <c r="D1572" s="288"/>
      <c r="E1572" s="250">
        <f>SUM(W1573:W1573)</f>
        <v>23100</v>
      </c>
      <c r="F1572" s="110"/>
      <c r="G1572" s="110"/>
      <c r="H1572" s="110"/>
      <c r="I1572" s="110"/>
      <c r="J1572" s="110"/>
      <c r="K1572" s="110"/>
      <c r="L1572" s="110"/>
      <c r="M1572" s="110"/>
      <c r="N1572" s="110"/>
      <c r="O1572" s="110"/>
      <c r="P1572" s="110"/>
      <c r="Q1572" s="110"/>
      <c r="R1572" s="110"/>
      <c r="S1572" s="110"/>
      <c r="T1572" s="110"/>
      <c r="U1572" s="110"/>
      <c r="V1572" s="66"/>
      <c r="W1572" s="66"/>
    </row>
    <row r="1573" spans="1:23" s="47" customFormat="1" ht="15" customHeight="1">
      <c r="A1573" s="277">
        <v>23</v>
      </c>
      <c r="B1573" s="251" t="s">
        <v>1443</v>
      </c>
      <c r="C1573" s="277">
        <v>30</v>
      </c>
      <c r="D1573" s="286" t="s">
        <v>1850</v>
      </c>
      <c r="E1573" s="184">
        <v>770</v>
      </c>
      <c r="F1573" s="34">
        <f>C1573-G1573</f>
        <v>30</v>
      </c>
      <c r="G1573" s="33">
        <v>0</v>
      </c>
      <c r="H1573" s="20">
        <v>15</v>
      </c>
      <c r="I1573" s="20"/>
      <c r="J1573" s="20"/>
      <c r="K1573" s="20"/>
      <c r="L1573" s="20"/>
      <c r="M1573" s="20"/>
      <c r="N1573" s="20"/>
      <c r="O1573" s="20"/>
      <c r="P1573" s="20"/>
      <c r="Q1573" s="20"/>
      <c r="R1573" s="20"/>
      <c r="S1573" s="20"/>
      <c r="T1573" s="20"/>
      <c r="U1573" s="69" t="s">
        <v>42</v>
      </c>
      <c r="V1573" s="66">
        <f t="shared" ref="V1573" si="474">E1573*G1573</f>
        <v>0</v>
      </c>
      <c r="W1573" s="66">
        <f t="shared" ref="W1573:W1576" si="475">C1573*E1573</f>
        <v>23100</v>
      </c>
    </row>
    <row r="1574" spans="1:23" s="47" customFormat="1" ht="14.25" customHeight="1">
      <c r="A1574" s="208" t="s">
        <v>1863</v>
      </c>
      <c r="B1574" s="278"/>
      <c r="C1574" s="279"/>
      <c r="D1574" s="288"/>
      <c r="E1574" s="250">
        <f>SUM(W1575:W1576)</f>
        <v>7959</v>
      </c>
      <c r="F1574" s="110"/>
      <c r="G1574" s="110"/>
      <c r="H1574" s="110"/>
      <c r="I1574" s="110"/>
      <c r="J1574" s="110"/>
      <c r="K1574" s="110"/>
      <c r="L1574" s="110"/>
      <c r="M1574" s="110"/>
      <c r="N1574" s="110"/>
      <c r="O1574" s="110"/>
      <c r="P1574" s="110"/>
      <c r="Q1574" s="110"/>
      <c r="R1574" s="110"/>
      <c r="S1574" s="110"/>
      <c r="T1574" s="110"/>
      <c r="U1574" s="110"/>
      <c r="V1574" s="66"/>
      <c r="W1574" s="66"/>
    </row>
    <row r="1575" spans="1:23" s="47" customFormat="1" ht="15" customHeight="1">
      <c r="A1575" s="277">
        <v>2</v>
      </c>
      <c r="B1575" s="251" t="s">
        <v>1443</v>
      </c>
      <c r="C1575" s="277">
        <v>90</v>
      </c>
      <c r="D1575" s="286" t="s">
        <v>1826</v>
      </c>
      <c r="E1575" s="184">
        <v>48.46</v>
      </c>
      <c r="F1575" s="34">
        <f>C1575-G1575</f>
        <v>90</v>
      </c>
      <c r="G1575" s="33">
        <v>0</v>
      </c>
      <c r="H1575" s="20"/>
      <c r="I1575" s="20"/>
      <c r="J1575" s="20"/>
      <c r="K1575" s="20"/>
      <c r="L1575" s="20"/>
      <c r="M1575" s="20"/>
      <c r="N1575" s="20"/>
      <c r="O1575" s="20"/>
      <c r="P1575" s="20"/>
      <c r="Q1575" s="20"/>
      <c r="R1575" s="20"/>
      <c r="S1575" s="20"/>
      <c r="T1575" s="20"/>
      <c r="U1575" s="69" t="s">
        <v>42</v>
      </c>
      <c r="V1575" s="66">
        <f t="shared" ref="V1575:V1580" si="476">E1575*G1575</f>
        <v>0</v>
      </c>
      <c r="W1575" s="66">
        <f t="shared" si="475"/>
        <v>4361.3999999999996</v>
      </c>
    </row>
    <row r="1576" spans="1:23" s="47" customFormat="1" ht="15" customHeight="1">
      <c r="A1576" s="277">
        <v>6</v>
      </c>
      <c r="B1576" s="251" t="s">
        <v>1443</v>
      </c>
      <c r="C1576" s="277">
        <v>80</v>
      </c>
      <c r="D1576" s="286" t="s">
        <v>1837</v>
      </c>
      <c r="E1576" s="184">
        <v>44.97</v>
      </c>
      <c r="F1576" s="34">
        <f>C1576-G1576</f>
        <v>80</v>
      </c>
      <c r="G1576" s="33">
        <v>0</v>
      </c>
      <c r="H1576" s="20">
        <v>5</v>
      </c>
      <c r="I1576" s="20"/>
      <c r="J1576" s="20"/>
      <c r="K1576" s="20"/>
      <c r="L1576" s="20"/>
      <c r="M1576" s="20"/>
      <c r="N1576" s="20"/>
      <c r="O1576" s="20"/>
      <c r="P1576" s="20"/>
      <c r="Q1576" s="20"/>
      <c r="R1576" s="20"/>
      <c r="S1576" s="20"/>
      <c r="T1576" s="20"/>
      <c r="U1576" s="145" t="s">
        <v>1828</v>
      </c>
      <c r="V1576" s="66">
        <f t="shared" si="476"/>
        <v>0</v>
      </c>
      <c r="W1576" s="66">
        <f t="shared" si="475"/>
        <v>3597.6</v>
      </c>
    </row>
    <row r="1577" spans="1:23" s="47" customFormat="1" ht="14.25" customHeight="1">
      <c r="A1577" s="208" t="s">
        <v>1864</v>
      </c>
      <c r="B1577" s="278"/>
      <c r="C1577" s="279"/>
      <c r="D1577" s="288"/>
      <c r="E1577" s="250">
        <f>SUM(W1578:W1580)</f>
        <v>27960</v>
      </c>
      <c r="F1577" s="110"/>
      <c r="G1577" s="110"/>
      <c r="H1577" s="110"/>
      <c r="I1577" s="110"/>
      <c r="J1577" s="110"/>
      <c r="K1577" s="110"/>
      <c r="L1577" s="110"/>
      <c r="M1577" s="110"/>
      <c r="N1577" s="110"/>
      <c r="O1577" s="110"/>
      <c r="P1577" s="110"/>
      <c r="Q1577" s="110"/>
      <c r="R1577" s="110"/>
      <c r="S1577" s="110"/>
      <c r="T1577" s="110"/>
      <c r="U1577" s="110"/>
      <c r="V1577" s="66"/>
      <c r="W1577" s="66"/>
    </row>
    <row r="1578" spans="1:23" s="47" customFormat="1" ht="15" customHeight="1">
      <c r="A1578" s="277">
        <v>18</v>
      </c>
      <c r="B1578" s="251" t="s">
        <v>1443</v>
      </c>
      <c r="C1578" s="277">
        <v>40</v>
      </c>
      <c r="D1578" s="286" t="s">
        <v>1845</v>
      </c>
      <c r="E1578" s="184">
        <v>330</v>
      </c>
      <c r="F1578" s="34">
        <f t="shared" ref="F1578:F1579" si="477">C1578-G1578</f>
        <v>40</v>
      </c>
      <c r="G1578" s="33">
        <v>0</v>
      </c>
      <c r="H1578" s="20"/>
      <c r="I1578" s="20"/>
      <c r="J1578" s="20"/>
      <c r="K1578" s="20"/>
      <c r="L1578" s="20"/>
      <c r="M1578" s="20"/>
      <c r="N1578" s="20"/>
      <c r="O1578" s="20"/>
      <c r="P1578" s="20"/>
      <c r="Q1578" s="20"/>
      <c r="R1578" s="20"/>
      <c r="S1578" s="20"/>
      <c r="T1578" s="20"/>
      <c r="U1578" s="69" t="s">
        <v>42</v>
      </c>
      <c r="V1578" s="66">
        <f>E1579*G1579</f>
        <v>0</v>
      </c>
      <c r="W1578" s="66">
        <f t="shared" ref="W1578:W1580" si="478">C1578*E1578</f>
        <v>13200</v>
      </c>
    </row>
    <row r="1579" spans="1:23" s="47" customFormat="1" ht="15" customHeight="1">
      <c r="A1579" s="277">
        <v>19</v>
      </c>
      <c r="B1579" s="251" t="s">
        <v>1443</v>
      </c>
      <c r="C1579" s="277">
        <v>40</v>
      </c>
      <c r="D1579" s="286" t="s">
        <v>1846</v>
      </c>
      <c r="E1579" s="184">
        <v>289</v>
      </c>
      <c r="F1579" s="34">
        <f t="shared" si="477"/>
        <v>40</v>
      </c>
      <c r="G1579" s="33">
        <v>0</v>
      </c>
      <c r="H1579" s="20"/>
      <c r="I1579" s="20"/>
      <c r="J1579" s="20"/>
      <c r="K1579" s="20"/>
      <c r="L1579" s="20"/>
      <c r="M1579" s="20"/>
      <c r="N1579" s="20"/>
      <c r="O1579" s="20"/>
      <c r="P1579" s="20"/>
      <c r="Q1579" s="20"/>
      <c r="R1579" s="20"/>
      <c r="S1579" s="20"/>
      <c r="T1579" s="20"/>
      <c r="U1579" s="69" t="s">
        <v>42</v>
      </c>
      <c r="V1579" s="66">
        <f>E1580*G1580</f>
        <v>0</v>
      </c>
      <c r="W1579" s="66">
        <f t="shared" si="478"/>
        <v>11560</v>
      </c>
    </row>
    <row r="1580" spans="1:23" s="47" customFormat="1" ht="15" customHeight="1">
      <c r="A1580" s="277">
        <v>21</v>
      </c>
      <c r="B1580" s="251" t="s">
        <v>1443</v>
      </c>
      <c r="C1580" s="277">
        <v>80</v>
      </c>
      <c r="D1580" s="286" t="s">
        <v>1848</v>
      </c>
      <c r="E1580" s="184">
        <v>40</v>
      </c>
      <c r="F1580" s="34">
        <f>C1580-G1580</f>
        <v>80</v>
      </c>
      <c r="G1580" s="33">
        <v>0</v>
      </c>
      <c r="H1580" s="20">
        <v>10</v>
      </c>
      <c r="I1580" s="20"/>
      <c r="J1580" s="20"/>
      <c r="K1580" s="20"/>
      <c r="L1580" s="20"/>
      <c r="M1580" s="20"/>
      <c r="N1580" s="20"/>
      <c r="O1580" s="20"/>
      <c r="P1580" s="20"/>
      <c r="Q1580" s="20"/>
      <c r="R1580" s="20"/>
      <c r="S1580" s="20"/>
      <c r="T1580" s="20"/>
      <c r="U1580" s="69" t="s">
        <v>42</v>
      </c>
      <c r="V1580" s="66">
        <f t="shared" si="476"/>
        <v>0</v>
      </c>
      <c r="W1580" s="66">
        <f t="shared" si="478"/>
        <v>3200</v>
      </c>
    </row>
    <row r="1581" spans="1:23" s="46" customFormat="1" ht="15" customHeight="1">
      <c r="A1581" s="346" t="s">
        <v>5</v>
      </c>
      <c r="B1581" s="347"/>
      <c r="C1581" s="347"/>
      <c r="D1581" s="348"/>
      <c r="E1581" s="80">
        <f>SUM(V1544:V1580)</f>
        <v>105584.16</v>
      </c>
      <c r="F1581" s="53"/>
      <c r="G1581" s="53"/>
      <c r="H1581" s="52"/>
      <c r="I1581" s="53"/>
      <c r="J1581" s="53"/>
      <c r="K1581" s="53"/>
      <c r="L1581" s="53"/>
      <c r="M1581" s="53"/>
      <c r="N1581" s="53"/>
      <c r="O1581" s="53"/>
      <c r="P1581" s="53"/>
      <c r="Q1581" s="53"/>
      <c r="R1581" s="53"/>
      <c r="S1581" s="53"/>
      <c r="T1581" s="53"/>
      <c r="U1581" s="81"/>
      <c r="V1581" s="67"/>
      <c r="W1581" s="67"/>
    </row>
    <row r="1582" spans="1:23" s="46" customFormat="1" ht="15" customHeight="1">
      <c r="A1582" s="346" t="s">
        <v>6</v>
      </c>
      <c r="B1582" s="347"/>
      <c r="C1582" s="347"/>
      <c r="D1582" s="348"/>
      <c r="E1582" s="80">
        <f>E1583-E1581</f>
        <v>447298.04000000004</v>
      </c>
      <c r="F1582" s="53"/>
      <c r="G1582" s="53"/>
      <c r="H1582" s="52"/>
      <c r="I1582" s="53"/>
      <c r="J1582" s="53"/>
      <c r="K1582" s="53"/>
      <c r="L1582" s="53"/>
      <c r="M1582" s="53"/>
      <c r="N1582" s="53"/>
      <c r="O1582" s="53"/>
      <c r="P1582" s="53"/>
      <c r="Q1582" s="53"/>
      <c r="R1582" s="53"/>
      <c r="S1582" s="53"/>
      <c r="T1582" s="53"/>
      <c r="U1582" s="53"/>
      <c r="V1582" s="67"/>
      <c r="W1582" s="67"/>
    </row>
    <row r="1583" spans="1:23" s="46" customFormat="1" ht="15" customHeight="1">
      <c r="A1583" s="346" t="s">
        <v>7</v>
      </c>
      <c r="B1583" s="347"/>
      <c r="C1583" s="347"/>
      <c r="D1583" s="348"/>
      <c r="E1583" s="80">
        <f>SUM(W1544:W1580)</f>
        <v>552882.20000000007</v>
      </c>
      <c r="F1583" s="53"/>
      <c r="G1583" s="53"/>
      <c r="H1583" s="52"/>
      <c r="I1583" s="53"/>
      <c r="J1583" s="53"/>
      <c r="K1583" s="53"/>
      <c r="L1583" s="53"/>
      <c r="M1583" s="53"/>
      <c r="N1583" s="53"/>
      <c r="O1583" s="53"/>
      <c r="P1583" s="53"/>
      <c r="Q1583" s="53"/>
      <c r="R1583" s="53"/>
      <c r="S1583" s="53"/>
      <c r="T1583" s="53"/>
      <c r="U1583" s="53"/>
      <c r="V1583" s="67"/>
      <c r="W1583" s="67"/>
    </row>
    <row r="1584" spans="1:23" s="47" customFormat="1" ht="15" customHeight="1">
      <c r="A1584" s="7"/>
      <c r="B1584" s="24"/>
      <c r="C1584" s="21"/>
      <c r="D1584" s="54"/>
      <c r="E1584" s="35"/>
      <c r="F1584" s="21"/>
      <c r="G1584" s="21"/>
      <c r="H1584" s="21"/>
      <c r="I1584" s="21"/>
      <c r="J1584" s="21"/>
      <c r="K1584" s="21"/>
      <c r="L1584" s="21"/>
      <c r="M1584" s="21"/>
      <c r="N1584" s="21"/>
      <c r="O1584" s="21"/>
      <c r="P1584" s="21"/>
      <c r="Q1584" s="21"/>
      <c r="R1584" s="21"/>
      <c r="S1584" s="21"/>
      <c r="T1584" s="21"/>
      <c r="U1584" s="41"/>
      <c r="V1584" s="55"/>
      <c r="W1584" s="55"/>
    </row>
    <row r="1585" spans="1:23" s="47" customFormat="1" ht="15" customHeight="1">
      <c r="A1585" s="344" t="s">
        <v>1</v>
      </c>
      <c r="B1585" s="344"/>
      <c r="C1585" s="344"/>
      <c r="D1585" s="68" t="s">
        <v>1450</v>
      </c>
      <c r="E1585" s="61" t="s">
        <v>2</v>
      </c>
      <c r="F1585" s="78" t="s">
        <v>1497</v>
      </c>
      <c r="G1585" s="79"/>
      <c r="H1585" s="79"/>
      <c r="I1585" s="79"/>
      <c r="J1585" s="79"/>
      <c r="K1585" s="79"/>
      <c r="L1585" s="79"/>
      <c r="M1585" s="79"/>
      <c r="N1585" s="79"/>
      <c r="O1585" s="79"/>
      <c r="P1585" s="79"/>
      <c r="Q1585" s="79"/>
      <c r="R1585" s="79"/>
      <c r="S1585" s="79"/>
      <c r="T1585" s="79"/>
      <c r="U1585" s="79"/>
      <c r="V1585" s="66"/>
      <c r="W1585" s="60"/>
    </row>
    <row r="1586" spans="1:23" s="47" customFormat="1" ht="15" customHeight="1">
      <c r="A1586" s="345" t="s">
        <v>4</v>
      </c>
      <c r="B1586" s="345"/>
      <c r="C1586" s="345"/>
      <c r="D1586" s="283">
        <v>43383</v>
      </c>
      <c r="E1586" s="65" t="s">
        <v>3</v>
      </c>
      <c r="F1586" s="78" t="s">
        <v>1496</v>
      </c>
      <c r="G1586" s="79"/>
      <c r="H1586" s="79"/>
      <c r="I1586" s="79"/>
      <c r="J1586" s="79"/>
      <c r="K1586" s="79"/>
      <c r="L1586" s="79"/>
      <c r="M1586" s="79"/>
      <c r="N1586" s="79"/>
      <c r="O1586" s="79"/>
      <c r="P1586" s="79"/>
      <c r="Q1586" s="79"/>
      <c r="R1586" s="79"/>
      <c r="S1586" s="79"/>
      <c r="T1586" s="79"/>
      <c r="U1586" s="79"/>
      <c r="V1586" s="66"/>
      <c r="W1586" s="60"/>
    </row>
    <row r="1587" spans="1:23" s="47" customFormat="1" ht="14.25" customHeight="1">
      <c r="A1587" s="284" t="s">
        <v>1498</v>
      </c>
      <c r="B1587" s="211"/>
      <c r="C1587" s="211"/>
      <c r="D1587" s="211"/>
      <c r="E1587" s="250">
        <f>SUM(W1588:W1594)</f>
        <v>9844.44</v>
      </c>
      <c r="F1587" s="110"/>
      <c r="G1587" s="110"/>
      <c r="H1587" s="110"/>
      <c r="I1587" s="110"/>
      <c r="J1587" s="110"/>
      <c r="K1587" s="110"/>
      <c r="L1587" s="110"/>
      <c r="M1587" s="110"/>
      <c r="N1587" s="110"/>
      <c r="O1587" s="110"/>
      <c r="P1587" s="110"/>
      <c r="Q1587" s="110"/>
      <c r="R1587" s="110"/>
      <c r="S1587" s="110"/>
      <c r="T1587" s="110"/>
      <c r="U1587" s="110"/>
      <c r="V1587" s="110"/>
      <c r="W1587" s="77"/>
    </row>
    <row r="1588" spans="1:23" s="47" customFormat="1" ht="15" customHeight="1">
      <c r="A1588" s="280">
        <v>17</v>
      </c>
      <c r="B1588" s="251" t="s">
        <v>1458</v>
      </c>
      <c r="C1588" s="280">
        <v>4</v>
      </c>
      <c r="D1588" s="285" t="s">
        <v>1481</v>
      </c>
      <c r="E1588" s="184">
        <v>675.42</v>
      </c>
      <c r="F1588" s="34">
        <f>C1588-G1588</f>
        <v>0</v>
      </c>
      <c r="G1588" s="33">
        <f t="shared" ref="G1588:G1594" si="479">SUM( H1588:T1588)</f>
        <v>4</v>
      </c>
      <c r="H1588" s="20">
        <v>4</v>
      </c>
      <c r="I1588" s="20"/>
      <c r="J1588" s="20"/>
      <c r="K1588" s="20"/>
      <c r="L1588" s="20"/>
      <c r="M1588" s="20"/>
      <c r="N1588" s="20"/>
      <c r="O1588" s="20"/>
      <c r="P1588" s="20"/>
      <c r="Q1588" s="20"/>
      <c r="R1588" s="20"/>
      <c r="S1588" s="20"/>
      <c r="T1588" s="20"/>
      <c r="U1588" s="69" t="s">
        <v>42</v>
      </c>
      <c r="V1588" s="66">
        <f>G1588*E1588</f>
        <v>2701.68</v>
      </c>
      <c r="W1588" s="66">
        <f>C1588*E1588</f>
        <v>2701.68</v>
      </c>
    </row>
    <row r="1589" spans="1:23" s="47" customFormat="1" ht="15" customHeight="1">
      <c r="A1589" s="280">
        <v>18</v>
      </c>
      <c r="B1589" s="251" t="s">
        <v>1458</v>
      </c>
      <c r="C1589" s="280">
        <v>3</v>
      </c>
      <c r="D1589" s="285" t="s">
        <v>1482</v>
      </c>
      <c r="E1589" s="184">
        <v>297.89</v>
      </c>
      <c r="F1589" s="34">
        <f t="shared" ref="F1589:F1594" si="480">C1589-G1589</f>
        <v>0</v>
      </c>
      <c r="G1589" s="33">
        <f t="shared" si="479"/>
        <v>3</v>
      </c>
      <c r="H1589" s="20">
        <v>3</v>
      </c>
      <c r="I1589" s="20"/>
      <c r="J1589" s="20"/>
      <c r="K1589" s="20"/>
      <c r="L1589" s="20"/>
      <c r="M1589" s="20"/>
      <c r="N1589" s="20"/>
      <c r="O1589" s="20"/>
      <c r="P1589" s="20"/>
      <c r="Q1589" s="20"/>
      <c r="R1589" s="20"/>
      <c r="S1589" s="20"/>
      <c r="T1589" s="20"/>
      <c r="U1589" s="69" t="s">
        <v>42</v>
      </c>
      <c r="V1589" s="66">
        <f t="shared" ref="V1589:V1601" si="481">G1589*E1589</f>
        <v>893.67</v>
      </c>
      <c r="W1589" s="66">
        <f t="shared" ref="W1589:W1640" si="482">C1589*E1589</f>
        <v>893.67</v>
      </c>
    </row>
    <row r="1590" spans="1:23" s="47" customFormat="1" ht="15" customHeight="1">
      <c r="A1590" s="280">
        <v>19</v>
      </c>
      <c r="B1590" s="251" t="s">
        <v>1458</v>
      </c>
      <c r="C1590" s="280">
        <v>3</v>
      </c>
      <c r="D1590" s="285" t="s">
        <v>1483</v>
      </c>
      <c r="E1590" s="184">
        <v>520.07000000000005</v>
      </c>
      <c r="F1590" s="34">
        <f t="shared" si="480"/>
        <v>0</v>
      </c>
      <c r="G1590" s="33">
        <f t="shared" si="479"/>
        <v>3</v>
      </c>
      <c r="H1590" s="20">
        <v>3</v>
      </c>
      <c r="I1590" s="20"/>
      <c r="J1590" s="20"/>
      <c r="K1590" s="20"/>
      <c r="L1590" s="20"/>
      <c r="M1590" s="20"/>
      <c r="N1590" s="20"/>
      <c r="O1590" s="20"/>
      <c r="P1590" s="20"/>
      <c r="Q1590" s="20"/>
      <c r="R1590" s="20"/>
      <c r="S1590" s="20"/>
      <c r="T1590" s="20"/>
      <c r="U1590" s="69" t="s">
        <v>42</v>
      </c>
      <c r="V1590" s="66">
        <f t="shared" si="481"/>
        <v>1560.21</v>
      </c>
      <c r="W1590" s="66">
        <f t="shared" si="482"/>
        <v>1560.21</v>
      </c>
    </row>
    <row r="1591" spans="1:23" s="47" customFormat="1" ht="15" customHeight="1">
      <c r="A1591" s="280">
        <v>20</v>
      </c>
      <c r="B1591" s="251" t="s">
        <v>1459</v>
      </c>
      <c r="C1591" s="280">
        <v>10</v>
      </c>
      <c r="D1591" s="285" t="s">
        <v>1460</v>
      </c>
      <c r="E1591" s="184">
        <v>251.51</v>
      </c>
      <c r="F1591" s="34">
        <f t="shared" si="480"/>
        <v>5</v>
      </c>
      <c r="G1591" s="33">
        <f t="shared" si="479"/>
        <v>5</v>
      </c>
      <c r="H1591" s="20">
        <v>5</v>
      </c>
      <c r="I1591" s="20"/>
      <c r="J1591" s="20"/>
      <c r="K1591" s="20"/>
      <c r="L1591" s="20"/>
      <c r="M1591" s="20"/>
      <c r="N1591" s="20"/>
      <c r="O1591" s="20"/>
      <c r="P1591" s="20"/>
      <c r="Q1591" s="20"/>
      <c r="R1591" s="20"/>
      <c r="S1591" s="20"/>
      <c r="T1591" s="20"/>
      <c r="U1591" s="69" t="s">
        <v>42</v>
      </c>
      <c r="V1591" s="66">
        <f t="shared" si="481"/>
        <v>1257.55</v>
      </c>
      <c r="W1591" s="66">
        <f t="shared" si="482"/>
        <v>2515.1</v>
      </c>
    </row>
    <row r="1592" spans="1:23" s="47" customFormat="1" ht="15" customHeight="1">
      <c r="A1592" s="280">
        <v>21</v>
      </c>
      <c r="B1592" s="251" t="s">
        <v>1459</v>
      </c>
      <c r="C1592" s="280">
        <v>4</v>
      </c>
      <c r="D1592" s="285" t="s">
        <v>1461</v>
      </c>
      <c r="E1592" s="184">
        <v>303.56</v>
      </c>
      <c r="F1592" s="34">
        <f t="shared" si="480"/>
        <v>2</v>
      </c>
      <c r="G1592" s="33">
        <f t="shared" si="479"/>
        <v>2</v>
      </c>
      <c r="H1592" s="20">
        <v>2</v>
      </c>
      <c r="I1592" s="20"/>
      <c r="J1592" s="20"/>
      <c r="K1592" s="20"/>
      <c r="L1592" s="20"/>
      <c r="M1592" s="20"/>
      <c r="N1592" s="20"/>
      <c r="O1592" s="20"/>
      <c r="P1592" s="20"/>
      <c r="Q1592" s="20"/>
      <c r="R1592" s="20"/>
      <c r="S1592" s="20"/>
      <c r="T1592" s="20"/>
      <c r="U1592" s="69" t="s">
        <v>42</v>
      </c>
      <c r="V1592" s="66">
        <f t="shared" si="481"/>
        <v>607.12</v>
      </c>
      <c r="W1592" s="66">
        <f t="shared" si="482"/>
        <v>1214.24</v>
      </c>
    </row>
    <row r="1593" spans="1:23" s="47" customFormat="1" ht="15" customHeight="1">
      <c r="A1593" s="280">
        <v>38</v>
      </c>
      <c r="B1593" s="251" t="s">
        <v>1459</v>
      </c>
      <c r="C1593" s="280">
        <v>10</v>
      </c>
      <c r="D1593" s="285" t="s">
        <v>1465</v>
      </c>
      <c r="E1593" s="184">
        <v>68.45</v>
      </c>
      <c r="F1593" s="34">
        <f t="shared" si="480"/>
        <v>5</v>
      </c>
      <c r="G1593" s="33">
        <f t="shared" si="479"/>
        <v>5</v>
      </c>
      <c r="H1593" s="20">
        <v>5</v>
      </c>
      <c r="I1593" s="20"/>
      <c r="J1593" s="20"/>
      <c r="K1593" s="20"/>
      <c r="L1593" s="20"/>
      <c r="M1593" s="20"/>
      <c r="N1593" s="20"/>
      <c r="O1593" s="20"/>
      <c r="P1593" s="20"/>
      <c r="Q1593" s="20"/>
      <c r="R1593" s="20"/>
      <c r="S1593" s="20"/>
      <c r="T1593" s="20"/>
      <c r="U1593" s="69" t="s">
        <v>42</v>
      </c>
      <c r="V1593" s="66">
        <f t="shared" si="481"/>
        <v>342.25</v>
      </c>
      <c r="W1593" s="66">
        <f t="shared" si="482"/>
        <v>684.5</v>
      </c>
    </row>
    <row r="1594" spans="1:23" s="47" customFormat="1" ht="15" customHeight="1">
      <c r="A1594" s="280">
        <v>39</v>
      </c>
      <c r="B1594" s="251" t="s">
        <v>1459</v>
      </c>
      <c r="C1594" s="280">
        <v>4</v>
      </c>
      <c r="D1594" s="285" t="s">
        <v>1466</v>
      </c>
      <c r="E1594" s="184">
        <v>68.760000000000005</v>
      </c>
      <c r="F1594" s="34">
        <f t="shared" si="480"/>
        <v>2</v>
      </c>
      <c r="G1594" s="33">
        <f t="shared" si="479"/>
        <v>2</v>
      </c>
      <c r="H1594" s="20">
        <v>2</v>
      </c>
      <c r="I1594" s="20"/>
      <c r="J1594" s="20"/>
      <c r="K1594" s="20"/>
      <c r="L1594" s="20"/>
      <c r="M1594" s="20"/>
      <c r="N1594" s="20"/>
      <c r="O1594" s="20"/>
      <c r="P1594" s="20"/>
      <c r="Q1594" s="20"/>
      <c r="R1594" s="20"/>
      <c r="S1594" s="20"/>
      <c r="T1594" s="20"/>
      <c r="U1594" s="69" t="s">
        <v>42</v>
      </c>
      <c r="V1594" s="66">
        <f t="shared" si="481"/>
        <v>137.52000000000001</v>
      </c>
      <c r="W1594" s="66">
        <f t="shared" si="482"/>
        <v>275.04000000000002</v>
      </c>
    </row>
    <row r="1595" spans="1:23" s="47" customFormat="1" ht="14.25" customHeight="1">
      <c r="A1595" s="103" t="s">
        <v>1499</v>
      </c>
      <c r="B1595" s="211"/>
      <c r="C1595" s="254"/>
      <c r="D1595" s="211"/>
      <c r="E1595" s="250">
        <f>SUM(W1596:W1596)</f>
        <v>3396.9</v>
      </c>
      <c r="F1595" s="110"/>
      <c r="G1595" s="110"/>
      <c r="H1595" s="110"/>
      <c r="I1595" s="110"/>
      <c r="J1595" s="110"/>
      <c r="K1595" s="110"/>
      <c r="L1595" s="110"/>
      <c r="M1595" s="110"/>
      <c r="N1595" s="110"/>
      <c r="O1595" s="110"/>
      <c r="P1595" s="110"/>
      <c r="Q1595" s="110"/>
      <c r="R1595" s="110"/>
      <c r="S1595" s="110"/>
      <c r="T1595" s="110"/>
      <c r="U1595" s="110"/>
      <c r="V1595" s="66"/>
      <c r="W1595" s="66"/>
    </row>
    <row r="1596" spans="1:23" s="47" customFormat="1" ht="15" customHeight="1">
      <c r="A1596" s="280">
        <v>23</v>
      </c>
      <c r="B1596" s="251" t="s">
        <v>1454</v>
      </c>
      <c r="C1596" s="280">
        <v>15</v>
      </c>
      <c r="D1596" s="285" t="s">
        <v>1462</v>
      </c>
      <c r="E1596" s="184">
        <v>226.46</v>
      </c>
      <c r="F1596" s="34">
        <f>C1596-G1596</f>
        <v>12</v>
      </c>
      <c r="G1596" s="33">
        <f t="shared" ref="G1596" si="483">SUM( H1596:T1596)</f>
        <v>3</v>
      </c>
      <c r="H1596" s="20">
        <v>3</v>
      </c>
      <c r="I1596" s="20"/>
      <c r="J1596" s="20"/>
      <c r="K1596" s="20"/>
      <c r="L1596" s="20"/>
      <c r="M1596" s="20"/>
      <c r="N1596" s="20"/>
      <c r="O1596" s="20"/>
      <c r="P1596" s="20"/>
      <c r="Q1596" s="20"/>
      <c r="R1596" s="20"/>
      <c r="S1596" s="20"/>
      <c r="T1596" s="20"/>
      <c r="U1596" s="69" t="s">
        <v>42</v>
      </c>
      <c r="V1596" s="66">
        <f t="shared" si="481"/>
        <v>679.38</v>
      </c>
      <c r="W1596" s="66">
        <f t="shared" si="482"/>
        <v>3396.9</v>
      </c>
    </row>
    <row r="1597" spans="1:23" s="47" customFormat="1" ht="14.25" customHeight="1">
      <c r="A1597" s="103" t="s">
        <v>1500</v>
      </c>
      <c r="B1597" s="211"/>
      <c r="C1597" s="254"/>
      <c r="D1597" s="211"/>
      <c r="E1597" s="250">
        <f>SUM(W1598:W1599)</f>
        <v>80864.5</v>
      </c>
      <c r="F1597" s="110"/>
      <c r="G1597" s="110"/>
      <c r="H1597" s="110"/>
      <c r="I1597" s="110"/>
      <c r="J1597" s="110"/>
      <c r="K1597" s="110"/>
      <c r="L1597" s="110"/>
      <c r="M1597" s="110"/>
      <c r="N1597" s="110"/>
      <c r="O1597" s="110"/>
      <c r="P1597" s="110"/>
      <c r="Q1597" s="110"/>
      <c r="R1597" s="110"/>
      <c r="S1597" s="110"/>
      <c r="T1597" s="110"/>
      <c r="U1597" s="110"/>
      <c r="V1597" s="66"/>
      <c r="W1597" s="66"/>
    </row>
    <row r="1598" spans="1:23" s="47" customFormat="1" ht="15" customHeight="1">
      <c r="A1598" s="280">
        <v>35</v>
      </c>
      <c r="B1598" s="251" t="s">
        <v>1457</v>
      </c>
      <c r="C1598" s="280">
        <v>50</v>
      </c>
      <c r="D1598" s="285" t="s">
        <v>1494</v>
      </c>
      <c r="E1598" s="184">
        <v>747.29</v>
      </c>
      <c r="F1598" s="34">
        <f>C1598-G1598</f>
        <v>41</v>
      </c>
      <c r="G1598" s="33">
        <f t="shared" ref="G1598:G1599" si="484">SUM( H1598:T1598)</f>
        <v>9</v>
      </c>
      <c r="H1598" s="20">
        <v>9</v>
      </c>
      <c r="I1598" s="20"/>
      <c r="J1598" s="20"/>
      <c r="K1598" s="20"/>
      <c r="L1598" s="20"/>
      <c r="M1598" s="20"/>
      <c r="N1598" s="20"/>
      <c r="O1598" s="20"/>
      <c r="P1598" s="20"/>
      <c r="Q1598" s="20"/>
      <c r="R1598" s="20"/>
      <c r="S1598" s="20"/>
      <c r="T1598" s="20"/>
      <c r="U1598" s="69" t="s">
        <v>42</v>
      </c>
      <c r="V1598" s="66">
        <f t="shared" si="481"/>
        <v>6725.61</v>
      </c>
      <c r="W1598" s="66">
        <f t="shared" si="482"/>
        <v>37364.5</v>
      </c>
    </row>
    <row r="1599" spans="1:23" s="47" customFormat="1" ht="15" customHeight="1">
      <c r="A1599" s="280">
        <v>36</v>
      </c>
      <c r="B1599" s="251" t="s">
        <v>1457</v>
      </c>
      <c r="C1599" s="280">
        <v>50</v>
      </c>
      <c r="D1599" s="285" t="s">
        <v>1495</v>
      </c>
      <c r="E1599" s="184">
        <v>870</v>
      </c>
      <c r="F1599" s="34">
        <f>C1599-G1599</f>
        <v>21</v>
      </c>
      <c r="G1599" s="33">
        <f t="shared" si="484"/>
        <v>29</v>
      </c>
      <c r="H1599" s="20">
        <v>29</v>
      </c>
      <c r="I1599" s="20"/>
      <c r="J1599" s="20"/>
      <c r="K1599" s="20"/>
      <c r="L1599" s="20"/>
      <c r="M1599" s="20"/>
      <c r="N1599" s="20"/>
      <c r="O1599" s="20"/>
      <c r="P1599" s="20"/>
      <c r="Q1599" s="20"/>
      <c r="R1599" s="20"/>
      <c r="S1599" s="20"/>
      <c r="T1599" s="20"/>
      <c r="U1599" s="69" t="s">
        <v>42</v>
      </c>
      <c r="V1599" s="66">
        <f t="shared" si="481"/>
        <v>25230</v>
      </c>
      <c r="W1599" s="66">
        <f t="shared" si="482"/>
        <v>43500</v>
      </c>
    </row>
    <row r="1600" spans="1:23" s="47" customFormat="1" ht="14.25" customHeight="1">
      <c r="A1600" s="208" t="s">
        <v>1501</v>
      </c>
      <c r="B1600" s="278"/>
      <c r="C1600" s="279"/>
      <c r="D1600" s="288"/>
      <c r="E1600" s="250">
        <f>SUM(W1601)</f>
        <v>18550</v>
      </c>
      <c r="F1600" s="110"/>
      <c r="G1600" s="110"/>
      <c r="H1600" s="110"/>
      <c r="I1600" s="110"/>
      <c r="J1600" s="110"/>
      <c r="K1600" s="110"/>
      <c r="L1600" s="110"/>
      <c r="M1600" s="110"/>
      <c r="N1600" s="110"/>
      <c r="O1600" s="110"/>
      <c r="P1600" s="110"/>
      <c r="Q1600" s="110"/>
      <c r="R1600" s="110"/>
      <c r="S1600" s="110"/>
      <c r="T1600" s="110"/>
      <c r="U1600" s="110"/>
      <c r="V1600" s="66"/>
      <c r="W1600" s="66"/>
    </row>
    <row r="1601" spans="1:23" s="47" customFormat="1" ht="15" customHeight="1">
      <c r="A1601" s="277">
        <v>26</v>
      </c>
      <c r="B1601" s="251" t="s">
        <v>1453</v>
      </c>
      <c r="C1601" s="277">
        <v>50</v>
      </c>
      <c r="D1601" s="286" t="s">
        <v>1487</v>
      </c>
      <c r="E1601" s="184">
        <v>371</v>
      </c>
      <c r="F1601" s="34">
        <f>C1601-G1601</f>
        <v>38</v>
      </c>
      <c r="G1601" s="33">
        <f t="shared" ref="G1601:G1611" si="485">SUM( H1601:T1601)</f>
        <v>12</v>
      </c>
      <c r="H1601" s="20">
        <v>12</v>
      </c>
      <c r="I1601" s="20"/>
      <c r="J1601" s="20"/>
      <c r="K1601" s="20"/>
      <c r="L1601" s="20"/>
      <c r="M1601" s="20"/>
      <c r="N1601" s="20"/>
      <c r="O1601" s="20"/>
      <c r="P1601" s="20"/>
      <c r="Q1601" s="20"/>
      <c r="R1601" s="20"/>
      <c r="S1601" s="20"/>
      <c r="T1601" s="20"/>
      <c r="U1601" s="69" t="s">
        <v>42</v>
      </c>
      <c r="V1601" s="66">
        <f t="shared" si="481"/>
        <v>4452</v>
      </c>
      <c r="W1601" s="66">
        <f t="shared" si="482"/>
        <v>18550</v>
      </c>
    </row>
    <row r="1602" spans="1:23" s="47" customFormat="1" ht="14.25" customHeight="1">
      <c r="A1602" s="208" t="s">
        <v>1502</v>
      </c>
      <c r="B1602" s="278"/>
      <c r="C1602" s="279"/>
      <c r="D1602" s="288"/>
      <c r="E1602" s="250">
        <f>SUM(W1603:W1603)</f>
        <v>429600</v>
      </c>
      <c r="F1602" s="110"/>
      <c r="G1602" s="110"/>
      <c r="H1602" s="110"/>
      <c r="I1602" s="110"/>
      <c r="J1602" s="110"/>
      <c r="K1602" s="110"/>
      <c r="L1602" s="110"/>
      <c r="M1602" s="110"/>
      <c r="N1602" s="110"/>
      <c r="O1602" s="110"/>
      <c r="P1602" s="110"/>
      <c r="Q1602" s="110"/>
      <c r="R1602" s="110"/>
      <c r="S1602" s="110"/>
      <c r="T1602" s="110"/>
      <c r="U1602" s="110"/>
      <c r="V1602" s="110"/>
      <c r="W1602" s="66"/>
    </row>
    <row r="1603" spans="1:23" s="47" customFormat="1" ht="15" customHeight="1">
      <c r="A1603" s="277">
        <v>15</v>
      </c>
      <c r="B1603" s="251" t="s">
        <v>1457</v>
      </c>
      <c r="C1603" s="277">
        <v>1200</v>
      </c>
      <c r="D1603" s="286" t="s">
        <v>1467</v>
      </c>
      <c r="E1603" s="184">
        <v>358</v>
      </c>
      <c r="F1603" s="34">
        <f>C1603-G1603</f>
        <v>1200</v>
      </c>
      <c r="G1603" s="33">
        <f t="shared" si="485"/>
        <v>0</v>
      </c>
      <c r="H1603" s="20"/>
      <c r="I1603" s="20"/>
      <c r="J1603" s="20"/>
      <c r="K1603" s="20"/>
      <c r="L1603" s="20"/>
      <c r="M1603" s="20"/>
      <c r="N1603" s="20"/>
      <c r="O1603" s="20"/>
      <c r="P1603" s="20"/>
      <c r="Q1603" s="20"/>
      <c r="R1603" s="20"/>
      <c r="S1603" s="20"/>
      <c r="T1603" s="20"/>
      <c r="U1603" s="69" t="s">
        <v>42</v>
      </c>
      <c r="V1603" s="66">
        <f t="shared" ref="V1603:V1609" si="486">E1603*G1603</f>
        <v>0</v>
      </c>
      <c r="W1603" s="66">
        <f t="shared" si="482"/>
        <v>429600</v>
      </c>
    </row>
    <row r="1604" spans="1:23" s="47" customFormat="1" ht="14.25" customHeight="1">
      <c r="A1604" s="208" t="s">
        <v>43</v>
      </c>
      <c r="B1604" s="278"/>
      <c r="C1604" s="279"/>
      <c r="D1604" s="288"/>
      <c r="E1604" s="250">
        <f>SUM(W1605:W1605)</f>
        <v>900</v>
      </c>
      <c r="F1604" s="110"/>
      <c r="G1604" s="110"/>
      <c r="H1604" s="110"/>
      <c r="I1604" s="110"/>
      <c r="J1604" s="110"/>
      <c r="K1604" s="110"/>
      <c r="L1604" s="110"/>
      <c r="M1604" s="110"/>
      <c r="N1604" s="110"/>
      <c r="O1604" s="110"/>
      <c r="P1604" s="110"/>
      <c r="Q1604" s="110"/>
      <c r="R1604" s="110"/>
      <c r="S1604" s="110"/>
      <c r="T1604" s="110"/>
      <c r="U1604" s="110"/>
      <c r="V1604" s="110"/>
      <c r="W1604" s="66"/>
    </row>
    <row r="1605" spans="1:23" s="47" customFormat="1" ht="15" customHeight="1">
      <c r="A1605" s="277">
        <v>37</v>
      </c>
      <c r="B1605" s="251" t="s">
        <v>1454</v>
      </c>
      <c r="C1605" s="277">
        <v>5</v>
      </c>
      <c r="D1605" s="286" t="s">
        <v>1464</v>
      </c>
      <c r="E1605" s="184">
        <v>180</v>
      </c>
      <c r="F1605" s="34">
        <f>C1605-G1605</f>
        <v>1</v>
      </c>
      <c r="G1605" s="33">
        <f t="shared" si="485"/>
        <v>4</v>
      </c>
      <c r="H1605" s="20">
        <v>4</v>
      </c>
      <c r="I1605" s="20"/>
      <c r="J1605" s="20"/>
      <c r="K1605" s="20"/>
      <c r="L1605" s="20"/>
      <c r="M1605" s="20"/>
      <c r="N1605" s="20"/>
      <c r="O1605" s="20"/>
      <c r="P1605" s="20"/>
      <c r="Q1605" s="20"/>
      <c r="R1605" s="20"/>
      <c r="S1605" s="20"/>
      <c r="T1605" s="20"/>
      <c r="U1605" s="69" t="s">
        <v>42</v>
      </c>
      <c r="V1605" s="66">
        <f t="shared" si="486"/>
        <v>720</v>
      </c>
      <c r="W1605" s="66">
        <f t="shared" si="482"/>
        <v>900</v>
      </c>
    </row>
    <row r="1606" spans="1:23" s="47" customFormat="1" ht="14.25" customHeight="1">
      <c r="A1606" s="208" t="s">
        <v>1503</v>
      </c>
      <c r="B1606" s="278"/>
      <c r="C1606" s="279"/>
      <c r="D1606" s="288"/>
      <c r="E1606" s="250">
        <f>SUM(W1607:W1607)</f>
        <v>39000</v>
      </c>
      <c r="F1606" s="110"/>
      <c r="G1606" s="110"/>
      <c r="H1606" s="110"/>
      <c r="I1606" s="110"/>
      <c r="J1606" s="110"/>
      <c r="K1606" s="110"/>
      <c r="L1606" s="110"/>
      <c r="M1606" s="110"/>
      <c r="N1606" s="110"/>
      <c r="O1606" s="110"/>
      <c r="P1606" s="110"/>
      <c r="Q1606" s="110"/>
      <c r="R1606" s="110"/>
      <c r="S1606" s="110"/>
      <c r="T1606" s="110"/>
      <c r="U1606" s="110"/>
      <c r="V1606" s="110"/>
      <c r="W1606" s="66"/>
    </row>
    <row r="1607" spans="1:23" s="47" customFormat="1" ht="15" customHeight="1">
      <c r="A1607" s="277">
        <v>9</v>
      </c>
      <c r="B1607" s="251" t="s">
        <v>1453</v>
      </c>
      <c r="C1607" s="277">
        <v>100</v>
      </c>
      <c r="D1607" s="286" t="s">
        <v>1474</v>
      </c>
      <c r="E1607" s="184">
        <v>390</v>
      </c>
      <c r="F1607" s="34">
        <f>C1607-G1607</f>
        <v>100</v>
      </c>
      <c r="G1607" s="33">
        <f t="shared" si="485"/>
        <v>0</v>
      </c>
      <c r="H1607" s="20"/>
      <c r="I1607" s="20"/>
      <c r="J1607" s="20"/>
      <c r="K1607" s="20"/>
      <c r="L1607" s="20"/>
      <c r="M1607" s="20"/>
      <c r="N1607" s="20"/>
      <c r="O1607" s="20"/>
      <c r="P1607" s="20"/>
      <c r="Q1607" s="20"/>
      <c r="R1607" s="20"/>
      <c r="S1607" s="20"/>
      <c r="T1607" s="20"/>
      <c r="U1607" s="69" t="s">
        <v>42</v>
      </c>
      <c r="V1607" s="66">
        <f t="shared" si="486"/>
        <v>0</v>
      </c>
      <c r="W1607" s="66">
        <f t="shared" si="482"/>
        <v>39000</v>
      </c>
    </row>
    <row r="1608" spans="1:23" s="47" customFormat="1" ht="14.25" customHeight="1">
      <c r="A1608" s="287" t="s">
        <v>1504</v>
      </c>
      <c r="B1608" s="278"/>
      <c r="C1608" s="279"/>
      <c r="D1608" s="288"/>
      <c r="E1608" s="250">
        <f>SUM(W1609:W1609)</f>
        <v>650</v>
      </c>
      <c r="F1608" s="110"/>
      <c r="G1608" s="110"/>
      <c r="H1608" s="110"/>
      <c r="I1608" s="110"/>
      <c r="J1608" s="110"/>
      <c r="K1608" s="110"/>
      <c r="L1608" s="110"/>
      <c r="M1608" s="110"/>
      <c r="N1608" s="110"/>
      <c r="O1608" s="110"/>
      <c r="P1608" s="110"/>
      <c r="Q1608" s="110"/>
      <c r="R1608" s="110"/>
      <c r="S1608" s="110"/>
      <c r="T1608" s="110"/>
      <c r="U1608" s="110"/>
      <c r="V1608" s="110"/>
      <c r="W1608" s="66"/>
    </row>
    <row r="1609" spans="1:23" s="47" customFormat="1" ht="15" customHeight="1">
      <c r="A1609" s="277">
        <v>1</v>
      </c>
      <c r="B1609" s="251" t="s">
        <v>1451</v>
      </c>
      <c r="C1609" s="277">
        <v>1</v>
      </c>
      <c r="D1609" s="286" t="s">
        <v>1452</v>
      </c>
      <c r="E1609" s="184">
        <v>650</v>
      </c>
      <c r="F1609" s="34">
        <f>C1609-G1609</f>
        <v>1</v>
      </c>
      <c r="G1609" s="33">
        <f t="shared" si="485"/>
        <v>0</v>
      </c>
      <c r="H1609" s="20"/>
      <c r="I1609" s="20"/>
      <c r="J1609" s="20"/>
      <c r="K1609" s="20"/>
      <c r="L1609" s="20"/>
      <c r="M1609" s="20"/>
      <c r="N1609" s="20"/>
      <c r="O1609" s="20"/>
      <c r="P1609" s="20"/>
      <c r="Q1609" s="20"/>
      <c r="R1609" s="20"/>
      <c r="S1609" s="20"/>
      <c r="T1609" s="20"/>
      <c r="U1609" s="69" t="s">
        <v>42</v>
      </c>
      <c r="V1609" s="66">
        <f t="shared" si="486"/>
        <v>0</v>
      </c>
      <c r="W1609" s="66">
        <f t="shared" si="482"/>
        <v>650</v>
      </c>
    </row>
    <row r="1610" spans="1:23" s="47" customFormat="1" ht="14.25" customHeight="1">
      <c r="A1610" s="208" t="s">
        <v>1505</v>
      </c>
      <c r="B1610" s="278"/>
      <c r="C1610" s="279"/>
      <c r="D1610" s="288"/>
      <c r="E1610" s="250">
        <f>SUM(W1611:W1611)</f>
        <v>23905.5</v>
      </c>
      <c r="F1610" s="110"/>
      <c r="G1610" s="20"/>
      <c r="H1610" s="110"/>
      <c r="I1610" s="110"/>
      <c r="J1610" s="110"/>
      <c r="K1610" s="110"/>
      <c r="L1610" s="110"/>
      <c r="M1610" s="110"/>
      <c r="N1610" s="110"/>
      <c r="O1610" s="110"/>
      <c r="P1610" s="110"/>
      <c r="Q1610" s="110"/>
      <c r="R1610" s="110"/>
      <c r="S1610" s="110"/>
      <c r="T1610" s="110"/>
      <c r="U1610" s="110"/>
      <c r="V1610" s="110"/>
      <c r="W1610" s="66"/>
    </row>
    <row r="1611" spans="1:23" s="47" customFormat="1" ht="15" customHeight="1">
      <c r="A1611" s="277">
        <v>34</v>
      </c>
      <c r="B1611" s="251" t="s">
        <v>1457</v>
      </c>
      <c r="C1611" s="277">
        <v>50</v>
      </c>
      <c r="D1611" s="286" t="s">
        <v>1493</v>
      </c>
      <c r="E1611" s="184">
        <v>478.11</v>
      </c>
      <c r="F1611" s="34">
        <f>C1611-G1611</f>
        <v>49</v>
      </c>
      <c r="G1611" s="33">
        <f t="shared" si="485"/>
        <v>1</v>
      </c>
      <c r="H1611" s="20">
        <v>1</v>
      </c>
      <c r="I1611" s="20"/>
      <c r="J1611" s="20"/>
      <c r="K1611" s="20"/>
      <c r="L1611" s="20"/>
      <c r="M1611" s="20"/>
      <c r="N1611" s="20"/>
      <c r="O1611" s="20"/>
      <c r="P1611" s="20"/>
      <c r="Q1611" s="20"/>
      <c r="R1611" s="20"/>
      <c r="S1611" s="20"/>
      <c r="T1611" s="20"/>
      <c r="U1611" s="69" t="s">
        <v>42</v>
      </c>
      <c r="V1611" s="66">
        <f t="shared" ref="V1611:V1613" si="487">E1611*G1611</f>
        <v>478.11</v>
      </c>
      <c r="W1611" s="66">
        <f t="shared" si="482"/>
        <v>23905.5</v>
      </c>
    </row>
    <row r="1612" spans="1:23" s="47" customFormat="1" ht="14.25" customHeight="1">
      <c r="A1612" s="208" t="s">
        <v>1506</v>
      </c>
      <c r="B1612" s="278"/>
      <c r="C1612" s="279"/>
      <c r="D1612" s="288"/>
      <c r="E1612" s="250">
        <f>SUM(W1613:W1613)</f>
        <v>31680</v>
      </c>
      <c r="F1612" s="110"/>
      <c r="G1612" s="110"/>
      <c r="H1612" s="110"/>
      <c r="I1612" s="110"/>
      <c r="J1612" s="110"/>
      <c r="K1612" s="110"/>
      <c r="L1612" s="110"/>
      <c r="M1612" s="110"/>
      <c r="N1612" s="110"/>
      <c r="O1612" s="110"/>
      <c r="P1612" s="110"/>
      <c r="Q1612" s="110"/>
      <c r="R1612" s="110"/>
      <c r="S1612" s="110"/>
      <c r="T1612" s="110"/>
      <c r="U1612" s="110"/>
      <c r="V1612" s="110"/>
      <c r="W1612" s="66"/>
    </row>
    <row r="1613" spans="1:23" s="47" customFormat="1" ht="15" customHeight="1">
      <c r="A1613" s="277">
        <v>4</v>
      </c>
      <c r="B1613" s="251" t="s">
        <v>1454</v>
      </c>
      <c r="C1613" s="277">
        <v>60</v>
      </c>
      <c r="D1613" s="286" t="s">
        <v>1455</v>
      </c>
      <c r="E1613" s="184">
        <v>528</v>
      </c>
      <c r="F1613" s="34">
        <f>C1613-G1613</f>
        <v>44</v>
      </c>
      <c r="G1613" s="33">
        <f t="shared" ref="G1613" si="488">SUM( H1613:T1613)</f>
        <v>16</v>
      </c>
      <c r="H1613" s="20">
        <v>16</v>
      </c>
      <c r="I1613" s="20"/>
      <c r="J1613" s="20"/>
      <c r="K1613" s="20"/>
      <c r="L1613" s="20"/>
      <c r="M1613" s="20"/>
      <c r="N1613" s="20"/>
      <c r="O1613" s="20"/>
      <c r="P1613" s="20"/>
      <c r="Q1613" s="20"/>
      <c r="R1613" s="20"/>
      <c r="S1613" s="20"/>
      <c r="T1613" s="20"/>
      <c r="U1613" s="69" t="s">
        <v>42</v>
      </c>
      <c r="V1613" s="66">
        <f t="shared" si="487"/>
        <v>8448</v>
      </c>
      <c r="W1613" s="66">
        <f t="shared" si="482"/>
        <v>31680</v>
      </c>
    </row>
    <row r="1614" spans="1:23" s="47" customFormat="1" ht="14.25" customHeight="1">
      <c r="A1614" s="208" t="s">
        <v>1507</v>
      </c>
      <c r="B1614" s="278"/>
      <c r="C1614" s="279"/>
      <c r="D1614" s="288"/>
      <c r="E1614" s="250">
        <f>SUM(W1615:W1616)</f>
        <v>41700</v>
      </c>
      <c r="F1614" s="110"/>
      <c r="G1614" s="110"/>
      <c r="H1614" s="110"/>
      <c r="I1614" s="110"/>
      <c r="J1614" s="110"/>
      <c r="K1614" s="110"/>
      <c r="L1614" s="110"/>
      <c r="M1614" s="110"/>
      <c r="N1614" s="110"/>
      <c r="O1614" s="110"/>
      <c r="P1614" s="110"/>
      <c r="Q1614" s="110"/>
      <c r="R1614" s="110"/>
      <c r="S1614" s="110"/>
      <c r="T1614" s="110"/>
      <c r="U1614" s="110"/>
      <c r="V1614" s="110"/>
      <c r="W1614" s="66"/>
    </row>
    <row r="1615" spans="1:23" s="47" customFormat="1" ht="15" customHeight="1">
      <c r="A1615" s="277">
        <v>14</v>
      </c>
      <c r="B1615" s="251" t="s">
        <v>1453</v>
      </c>
      <c r="C1615" s="277">
        <v>50</v>
      </c>
      <c r="D1615" s="286" t="s">
        <v>1479</v>
      </c>
      <c r="E1615" s="184">
        <v>400</v>
      </c>
      <c r="F1615" s="34">
        <f>C1615-G1615</f>
        <v>49</v>
      </c>
      <c r="G1615" s="33">
        <f t="shared" ref="G1615:G1640" si="489">SUM( H1615:T1615)</f>
        <v>1</v>
      </c>
      <c r="H1615" s="20">
        <v>1</v>
      </c>
      <c r="I1615" s="20"/>
      <c r="J1615" s="20"/>
      <c r="K1615" s="20"/>
      <c r="L1615" s="20"/>
      <c r="M1615" s="20"/>
      <c r="N1615" s="20"/>
      <c r="O1615" s="20"/>
      <c r="P1615" s="20"/>
      <c r="Q1615" s="20"/>
      <c r="R1615" s="20"/>
      <c r="S1615" s="20"/>
      <c r="T1615" s="20"/>
      <c r="U1615" s="69" t="s">
        <v>42</v>
      </c>
      <c r="V1615" s="66">
        <f t="shared" ref="V1615:V1616" si="490">E1615*G1615</f>
        <v>400</v>
      </c>
      <c r="W1615" s="66">
        <f t="shared" si="482"/>
        <v>20000</v>
      </c>
    </row>
    <row r="1616" spans="1:23" s="47" customFormat="1" ht="15" customHeight="1">
      <c r="A1616" s="277">
        <v>16</v>
      </c>
      <c r="B1616" s="251" t="s">
        <v>1453</v>
      </c>
      <c r="C1616" s="277">
        <v>50</v>
      </c>
      <c r="D1616" s="286" t="s">
        <v>1480</v>
      </c>
      <c r="E1616" s="184">
        <v>434</v>
      </c>
      <c r="F1616" s="34">
        <f>C1616-G1616</f>
        <v>30</v>
      </c>
      <c r="G1616" s="33">
        <f t="shared" si="489"/>
        <v>20</v>
      </c>
      <c r="H1616" s="20">
        <v>20</v>
      </c>
      <c r="I1616" s="20"/>
      <c r="J1616" s="20"/>
      <c r="K1616" s="20"/>
      <c r="L1616" s="20"/>
      <c r="M1616" s="20"/>
      <c r="N1616" s="20"/>
      <c r="O1616" s="20"/>
      <c r="P1616" s="20"/>
      <c r="Q1616" s="20"/>
      <c r="R1616" s="20"/>
      <c r="S1616" s="20"/>
      <c r="T1616" s="20"/>
      <c r="U1616" s="69" t="s">
        <v>42</v>
      </c>
      <c r="V1616" s="66">
        <f t="shared" si="490"/>
        <v>8680</v>
      </c>
      <c r="W1616" s="66">
        <f t="shared" si="482"/>
        <v>21700</v>
      </c>
    </row>
    <row r="1617" spans="1:23" s="47" customFormat="1" ht="14.25" customHeight="1">
      <c r="A1617" s="208" t="s">
        <v>1508</v>
      </c>
      <c r="B1617" s="278"/>
      <c r="C1617" s="279"/>
      <c r="D1617" s="288"/>
      <c r="E1617" s="250">
        <f>SUM(W1618:W1618)</f>
        <v>31599</v>
      </c>
      <c r="F1617" s="110"/>
      <c r="G1617" s="110"/>
      <c r="H1617" s="110"/>
      <c r="I1617" s="110"/>
      <c r="J1617" s="110"/>
      <c r="K1617" s="110"/>
      <c r="L1617" s="110"/>
      <c r="M1617" s="110"/>
      <c r="N1617" s="110"/>
      <c r="O1617" s="110"/>
      <c r="P1617" s="110"/>
      <c r="Q1617" s="110"/>
      <c r="R1617" s="110"/>
      <c r="S1617" s="110"/>
      <c r="T1617" s="110"/>
      <c r="U1617" s="110"/>
      <c r="V1617" s="66"/>
      <c r="W1617" s="66"/>
    </row>
    <row r="1618" spans="1:23" s="47" customFormat="1" ht="15" customHeight="1">
      <c r="A1618" s="277">
        <v>12</v>
      </c>
      <c r="B1618" s="251" t="s">
        <v>1453</v>
      </c>
      <c r="C1618" s="277">
        <v>100</v>
      </c>
      <c r="D1618" s="286" t="s">
        <v>1477</v>
      </c>
      <c r="E1618" s="184">
        <v>315.99</v>
      </c>
      <c r="F1618" s="34">
        <f>C1618-G1618</f>
        <v>0</v>
      </c>
      <c r="G1618" s="33">
        <f t="shared" si="489"/>
        <v>100</v>
      </c>
      <c r="H1618" s="20">
        <v>100</v>
      </c>
      <c r="I1618" s="20"/>
      <c r="J1618" s="20"/>
      <c r="K1618" s="20"/>
      <c r="L1618" s="20"/>
      <c r="M1618" s="20"/>
      <c r="N1618" s="20"/>
      <c r="O1618" s="20"/>
      <c r="P1618" s="20"/>
      <c r="Q1618" s="20"/>
      <c r="R1618" s="20"/>
      <c r="S1618" s="20"/>
      <c r="T1618" s="20"/>
      <c r="U1618" s="69" t="s">
        <v>42</v>
      </c>
      <c r="V1618" s="66">
        <f t="shared" ref="V1618:V1640" si="491">E1618*G1618</f>
        <v>31599</v>
      </c>
      <c r="W1618" s="66">
        <f t="shared" si="482"/>
        <v>31599</v>
      </c>
    </row>
    <row r="1619" spans="1:23" s="47" customFormat="1" ht="14.25" customHeight="1">
      <c r="A1619" s="208" t="s">
        <v>1509</v>
      </c>
      <c r="B1619" s="278"/>
      <c r="C1619" s="279"/>
      <c r="D1619" s="288"/>
      <c r="E1619" s="250">
        <f>SUM(W1620:W1623)</f>
        <v>345860</v>
      </c>
      <c r="F1619" s="110"/>
      <c r="G1619" s="110"/>
      <c r="H1619" s="110"/>
      <c r="I1619" s="110"/>
      <c r="J1619" s="110"/>
      <c r="K1619" s="110"/>
      <c r="L1619" s="110"/>
      <c r="M1619" s="110"/>
      <c r="N1619" s="110"/>
      <c r="O1619" s="110"/>
      <c r="P1619" s="110"/>
      <c r="Q1619" s="110"/>
      <c r="R1619" s="110"/>
      <c r="S1619" s="110"/>
      <c r="T1619" s="110"/>
      <c r="U1619" s="110"/>
      <c r="V1619" s="66"/>
      <c r="W1619" s="66"/>
    </row>
    <row r="1620" spans="1:23" s="47" customFormat="1" ht="15" customHeight="1">
      <c r="A1620" s="277">
        <v>27</v>
      </c>
      <c r="B1620" s="251" t="s">
        <v>1453</v>
      </c>
      <c r="C1620" s="277">
        <v>400</v>
      </c>
      <c r="D1620" s="286" t="s">
        <v>1488</v>
      </c>
      <c r="E1620" s="184">
        <v>166.15</v>
      </c>
      <c r="F1620" s="34">
        <f>C1620-G1620</f>
        <v>367</v>
      </c>
      <c r="G1620" s="33">
        <f t="shared" si="489"/>
        <v>33</v>
      </c>
      <c r="H1620" s="20">
        <v>33</v>
      </c>
      <c r="I1620" s="20"/>
      <c r="J1620" s="20"/>
      <c r="K1620" s="20"/>
      <c r="L1620" s="20"/>
      <c r="M1620" s="20"/>
      <c r="N1620" s="20"/>
      <c r="O1620" s="20"/>
      <c r="P1620" s="20"/>
      <c r="Q1620" s="20"/>
      <c r="R1620" s="20"/>
      <c r="S1620" s="20"/>
      <c r="T1620" s="20"/>
      <c r="U1620" s="69" t="s">
        <v>42</v>
      </c>
      <c r="V1620" s="66">
        <f t="shared" si="491"/>
        <v>5482.95</v>
      </c>
      <c r="W1620" s="66">
        <f t="shared" si="482"/>
        <v>66460</v>
      </c>
    </row>
    <row r="1621" spans="1:23" s="47" customFormat="1" ht="15" customHeight="1">
      <c r="A1621" s="277">
        <v>29</v>
      </c>
      <c r="B1621" s="251" t="s">
        <v>1457</v>
      </c>
      <c r="C1621" s="277">
        <v>800</v>
      </c>
      <c r="D1621" s="286" t="s">
        <v>1468</v>
      </c>
      <c r="E1621" s="184">
        <v>155.5</v>
      </c>
      <c r="F1621" s="34">
        <f t="shared" ref="F1621:F1623" si="492">C1621-G1621</f>
        <v>800</v>
      </c>
      <c r="G1621" s="33">
        <f t="shared" si="489"/>
        <v>0</v>
      </c>
      <c r="H1621" s="20" t="s">
        <v>37</v>
      </c>
      <c r="I1621" s="20"/>
      <c r="J1621" s="20"/>
      <c r="K1621" s="20"/>
      <c r="L1621" s="20"/>
      <c r="M1621" s="20"/>
      <c r="N1621" s="20"/>
      <c r="O1621" s="20"/>
      <c r="P1621" s="20"/>
      <c r="Q1621" s="20"/>
      <c r="R1621" s="20"/>
      <c r="S1621" s="20"/>
      <c r="T1621" s="20"/>
      <c r="U1621" s="69" t="s">
        <v>42</v>
      </c>
      <c r="V1621" s="66">
        <f t="shared" si="491"/>
        <v>0</v>
      </c>
      <c r="W1621" s="66">
        <f t="shared" si="482"/>
        <v>124400</v>
      </c>
    </row>
    <row r="1622" spans="1:23" s="47" customFormat="1" ht="15" customHeight="1">
      <c r="A1622" s="277">
        <v>31</v>
      </c>
      <c r="B1622" s="251" t="s">
        <v>1453</v>
      </c>
      <c r="C1622" s="277">
        <v>200</v>
      </c>
      <c r="D1622" s="286" t="s">
        <v>1491</v>
      </c>
      <c r="E1622" s="184">
        <v>195</v>
      </c>
      <c r="F1622" s="34">
        <f t="shared" si="492"/>
        <v>159</v>
      </c>
      <c r="G1622" s="33">
        <f t="shared" si="489"/>
        <v>41</v>
      </c>
      <c r="H1622" s="20">
        <v>41</v>
      </c>
      <c r="I1622" s="20"/>
      <c r="J1622" s="20"/>
      <c r="K1622" s="20"/>
      <c r="L1622" s="20"/>
      <c r="M1622" s="20"/>
      <c r="N1622" s="20"/>
      <c r="O1622" s="20"/>
      <c r="P1622" s="20"/>
      <c r="Q1622" s="20"/>
      <c r="R1622" s="20"/>
      <c r="S1622" s="20"/>
      <c r="T1622" s="20"/>
      <c r="U1622" s="69" t="s">
        <v>42</v>
      </c>
      <c r="V1622" s="66">
        <f t="shared" si="491"/>
        <v>7995</v>
      </c>
      <c r="W1622" s="66">
        <f t="shared" si="482"/>
        <v>39000</v>
      </c>
    </row>
    <row r="1623" spans="1:23" s="47" customFormat="1" ht="15" customHeight="1">
      <c r="A1623" s="277">
        <v>32</v>
      </c>
      <c r="B1623" s="251" t="s">
        <v>1453</v>
      </c>
      <c r="C1623" s="277">
        <v>200</v>
      </c>
      <c r="D1623" s="286" t="s">
        <v>1492</v>
      </c>
      <c r="E1623" s="184">
        <v>580</v>
      </c>
      <c r="F1623" s="34">
        <f t="shared" si="492"/>
        <v>166</v>
      </c>
      <c r="G1623" s="33">
        <f t="shared" si="489"/>
        <v>34</v>
      </c>
      <c r="H1623" s="20">
        <v>34</v>
      </c>
      <c r="I1623" s="20"/>
      <c r="J1623" s="20"/>
      <c r="K1623" s="20"/>
      <c r="L1623" s="20"/>
      <c r="M1623" s="20"/>
      <c r="N1623" s="20"/>
      <c r="O1623" s="20"/>
      <c r="P1623" s="20"/>
      <c r="Q1623" s="20"/>
      <c r="R1623" s="20"/>
      <c r="S1623" s="20"/>
      <c r="T1623" s="20"/>
      <c r="U1623" s="69" t="s">
        <v>42</v>
      </c>
      <c r="V1623" s="66">
        <f t="shared" si="491"/>
        <v>19720</v>
      </c>
      <c r="W1623" s="66">
        <f t="shared" si="482"/>
        <v>116000</v>
      </c>
    </row>
    <row r="1624" spans="1:23" s="47" customFormat="1" ht="14.25" customHeight="1">
      <c r="A1624" s="208" t="s">
        <v>1510</v>
      </c>
      <c r="B1624" s="278"/>
      <c r="C1624" s="279"/>
      <c r="D1624" s="288"/>
      <c r="E1624" s="250">
        <f>SUM(W1625:W1636)</f>
        <v>287926.69999999995</v>
      </c>
      <c r="F1624" s="110"/>
      <c r="G1624" s="110"/>
      <c r="H1624" s="110"/>
      <c r="I1624" s="110"/>
      <c r="J1624" s="110"/>
      <c r="K1624" s="110"/>
      <c r="L1624" s="110"/>
      <c r="M1624" s="110"/>
      <c r="N1624" s="110"/>
      <c r="O1624" s="110"/>
      <c r="P1624" s="110"/>
      <c r="Q1624" s="110"/>
      <c r="R1624" s="110"/>
      <c r="S1624" s="110"/>
      <c r="T1624" s="110"/>
      <c r="U1624" s="110"/>
      <c r="V1624" s="66"/>
      <c r="W1624" s="66"/>
    </row>
    <row r="1625" spans="1:23" s="47" customFormat="1" ht="15" customHeight="1">
      <c r="A1625" s="277">
        <v>2</v>
      </c>
      <c r="B1625" s="251" t="s">
        <v>1453</v>
      </c>
      <c r="C1625" s="277">
        <v>60</v>
      </c>
      <c r="D1625" s="286" t="s">
        <v>1469</v>
      </c>
      <c r="E1625" s="184">
        <v>458.84</v>
      </c>
      <c r="F1625" s="34">
        <f>C1625-G1625</f>
        <v>0</v>
      </c>
      <c r="G1625" s="33">
        <f t="shared" si="489"/>
        <v>60</v>
      </c>
      <c r="H1625" s="20">
        <v>60</v>
      </c>
      <c r="I1625" s="20"/>
      <c r="J1625" s="20"/>
      <c r="K1625" s="20"/>
      <c r="L1625" s="20"/>
      <c r="M1625" s="20"/>
      <c r="N1625" s="20"/>
      <c r="O1625" s="20"/>
      <c r="P1625" s="20"/>
      <c r="Q1625" s="20"/>
      <c r="R1625" s="20"/>
      <c r="S1625" s="20"/>
      <c r="T1625" s="20"/>
      <c r="U1625" s="69" t="s">
        <v>42</v>
      </c>
      <c r="V1625" s="66">
        <f t="shared" ref="V1625:V1639" si="493">E1625*G1625</f>
        <v>27530.399999999998</v>
      </c>
      <c r="W1625" s="66">
        <f t="shared" si="482"/>
        <v>27530.399999999998</v>
      </c>
    </row>
    <row r="1626" spans="1:23" s="47" customFormat="1" ht="15" customHeight="1">
      <c r="A1626" s="277">
        <v>3</v>
      </c>
      <c r="B1626" s="251" t="s">
        <v>1453</v>
      </c>
      <c r="C1626" s="277">
        <v>60</v>
      </c>
      <c r="D1626" s="286" t="s">
        <v>1470</v>
      </c>
      <c r="E1626" s="184">
        <v>259.99</v>
      </c>
      <c r="F1626" s="34">
        <f t="shared" ref="F1626:F1636" si="494">C1626-G1626</f>
        <v>44</v>
      </c>
      <c r="G1626" s="33">
        <f t="shared" si="489"/>
        <v>16</v>
      </c>
      <c r="H1626" s="20">
        <v>16</v>
      </c>
      <c r="I1626" s="20"/>
      <c r="J1626" s="20"/>
      <c r="K1626" s="20"/>
      <c r="L1626" s="20"/>
      <c r="M1626" s="20"/>
      <c r="N1626" s="20"/>
      <c r="O1626" s="20"/>
      <c r="P1626" s="20"/>
      <c r="Q1626" s="20"/>
      <c r="R1626" s="20"/>
      <c r="S1626" s="20"/>
      <c r="T1626" s="20"/>
      <c r="U1626" s="69" t="s">
        <v>42</v>
      </c>
      <c r="V1626" s="66">
        <f t="shared" si="493"/>
        <v>4159.84</v>
      </c>
      <c r="W1626" s="66">
        <f t="shared" si="482"/>
        <v>15599.400000000001</v>
      </c>
    </row>
    <row r="1627" spans="1:23" s="47" customFormat="1" ht="15" customHeight="1">
      <c r="A1627" s="277">
        <v>5</v>
      </c>
      <c r="B1627" s="251" t="s">
        <v>1453</v>
      </c>
      <c r="C1627" s="277">
        <v>60</v>
      </c>
      <c r="D1627" s="286" t="s">
        <v>1471</v>
      </c>
      <c r="E1627" s="184">
        <v>549.96</v>
      </c>
      <c r="F1627" s="34">
        <f t="shared" si="494"/>
        <v>0</v>
      </c>
      <c r="G1627" s="33">
        <f t="shared" si="489"/>
        <v>60</v>
      </c>
      <c r="H1627" s="20">
        <v>60</v>
      </c>
      <c r="I1627" s="20"/>
      <c r="J1627" s="20"/>
      <c r="K1627" s="20"/>
      <c r="L1627" s="20"/>
      <c r="M1627" s="20"/>
      <c r="N1627" s="20"/>
      <c r="O1627" s="20"/>
      <c r="P1627" s="20"/>
      <c r="Q1627" s="20"/>
      <c r="R1627" s="20"/>
      <c r="S1627" s="20"/>
      <c r="T1627" s="20"/>
      <c r="U1627" s="69" t="s">
        <v>42</v>
      </c>
      <c r="V1627" s="66">
        <f t="shared" si="493"/>
        <v>32997.600000000006</v>
      </c>
      <c r="W1627" s="66">
        <f t="shared" si="482"/>
        <v>32997.600000000006</v>
      </c>
    </row>
    <row r="1628" spans="1:23" s="47" customFormat="1" ht="15" customHeight="1">
      <c r="A1628" s="277">
        <v>6</v>
      </c>
      <c r="B1628" s="251" t="s">
        <v>1453</v>
      </c>
      <c r="C1628" s="277">
        <v>60</v>
      </c>
      <c r="D1628" s="286" t="s">
        <v>1472</v>
      </c>
      <c r="E1628" s="184">
        <v>492.96</v>
      </c>
      <c r="F1628" s="34">
        <f t="shared" si="494"/>
        <v>17</v>
      </c>
      <c r="G1628" s="33">
        <f t="shared" si="489"/>
        <v>43</v>
      </c>
      <c r="H1628" s="20">
        <v>43</v>
      </c>
      <c r="I1628" s="20"/>
      <c r="J1628" s="20"/>
      <c r="K1628" s="20"/>
      <c r="L1628" s="20"/>
      <c r="M1628" s="20"/>
      <c r="N1628" s="20"/>
      <c r="O1628" s="20"/>
      <c r="P1628" s="20"/>
      <c r="Q1628" s="20"/>
      <c r="R1628" s="20"/>
      <c r="S1628" s="20"/>
      <c r="T1628" s="20"/>
      <c r="U1628" s="69" t="s">
        <v>42</v>
      </c>
      <c r="V1628" s="66">
        <f t="shared" si="493"/>
        <v>21197.279999999999</v>
      </c>
      <c r="W1628" s="66">
        <f t="shared" si="482"/>
        <v>29577.599999999999</v>
      </c>
    </row>
    <row r="1629" spans="1:23" s="47" customFormat="1" ht="15" customHeight="1">
      <c r="A1629" s="277">
        <v>7</v>
      </c>
      <c r="B1629" s="251" t="s">
        <v>1453</v>
      </c>
      <c r="C1629" s="277">
        <v>50</v>
      </c>
      <c r="D1629" s="286" t="s">
        <v>1473</v>
      </c>
      <c r="E1629" s="184">
        <v>553.63</v>
      </c>
      <c r="F1629" s="34">
        <f t="shared" si="494"/>
        <v>15</v>
      </c>
      <c r="G1629" s="33">
        <f t="shared" si="489"/>
        <v>35</v>
      </c>
      <c r="H1629" s="20">
        <v>35</v>
      </c>
      <c r="I1629" s="20"/>
      <c r="J1629" s="20"/>
      <c r="K1629" s="20"/>
      <c r="L1629" s="20"/>
      <c r="M1629" s="20"/>
      <c r="N1629" s="20"/>
      <c r="O1629" s="20"/>
      <c r="P1629" s="20"/>
      <c r="Q1629" s="20"/>
      <c r="R1629" s="20"/>
      <c r="S1629" s="20"/>
      <c r="T1629" s="20"/>
      <c r="U1629" s="69" t="s">
        <v>42</v>
      </c>
      <c r="V1629" s="66">
        <f t="shared" si="493"/>
        <v>19377.05</v>
      </c>
      <c r="W1629" s="66">
        <f t="shared" si="482"/>
        <v>27681.5</v>
      </c>
    </row>
    <row r="1630" spans="1:23" s="47" customFormat="1" ht="15" customHeight="1">
      <c r="A1630" s="277">
        <v>8</v>
      </c>
      <c r="B1630" s="251" t="s">
        <v>1454</v>
      </c>
      <c r="C1630" s="277">
        <v>30</v>
      </c>
      <c r="D1630" s="286" t="s">
        <v>1456</v>
      </c>
      <c r="E1630" s="184">
        <v>594.97</v>
      </c>
      <c r="F1630" s="34">
        <f t="shared" si="494"/>
        <v>1</v>
      </c>
      <c r="G1630" s="33">
        <f t="shared" si="489"/>
        <v>29</v>
      </c>
      <c r="H1630" s="20">
        <v>29</v>
      </c>
      <c r="I1630" s="20"/>
      <c r="J1630" s="20"/>
      <c r="K1630" s="20"/>
      <c r="L1630" s="20"/>
      <c r="M1630" s="20"/>
      <c r="N1630" s="20"/>
      <c r="O1630" s="20"/>
      <c r="P1630" s="20"/>
      <c r="Q1630" s="20"/>
      <c r="R1630" s="20"/>
      <c r="S1630" s="20"/>
      <c r="T1630" s="20"/>
      <c r="U1630" s="69" t="s">
        <v>42</v>
      </c>
      <c r="V1630" s="66">
        <f t="shared" si="493"/>
        <v>17254.13</v>
      </c>
      <c r="W1630" s="66">
        <f t="shared" si="482"/>
        <v>17849.100000000002</v>
      </c>
    </row>
    <row r="1631" spans="1:23" s="47" customFormat="1" ht="15" customHeight="1">
      <c r="A1631" s="277">
        <v>13</v>
      </c>
      <c r="B1631" s="251" t="s">
        <v>1453</v>
      </c>
      <c r="C1631" s="277">
        <v>200</v>
      </c>
      <c r="D1631" s="286" t="s">
        <v>1478</v>
      </c>
      <c r="E1631" s="184">
        <v>148.94</v>
      </c>
      <c r="F1631" s="34">
        <f t="shared" si="494"/>
        <v>0</v>
      </c>
      <c r="G1631" s="33">
        <f t="shared" si="489"/>
        <v>200</v>
      </c>
      <c r="H1631" s="20">
        <v>200</v>
      </c>
      <c r="I1631" s="20"/>
      <c r="J1631" s="20"/>
      <c r="K1631" s="20"/>
      <c r="L1631" s="20"/>
      <c r="M1631" s="20"/>
      <c r="N1631" s="20"/>
      <c r="O1631" s="20"/>
      <c r="P1631" s="20"/>
      <c r="Q1631" s="20"/>
      <c r="R1631" s="20"/>
      <c r="S1631" s="20"/>
      <c r="T1631" s="20"/>
      <c r="U1631" s="69" t="s">
        <v>42</v>
      </c>
      <c r="V1631" s="66">
        <f t="shared" si="493"/>
        <v>29788</v>
      </c>
      <c r="W1631" s="66">
        <f t="shared" si="482"/>
        <v>29788</v>
      </c>
    </row>
    <row r="1632" spans="1:23" s="47" customFormat="1" ht="15" customHeight="1">
      <c r="A1632" s="277">
        <v>22</v>
      </c>
      <c r="B1632" s="251" t="s">
        <v>1453</v>
      </c>
      <c r="C1632" s="277">
        <v>100</v>
      </c>
      <c r="D1632" s="286" t="s">
        <v>1484</v>
      </c>
      <c r="E1632" s="184">
        <v>395.9</v>
      </c>
      <c r="F1632" s="34">
        <f t="shared" si="494"/>
        <v>90</v>
      </c>
      <c r="G1632" s="33">
        <f t="shared" si="489"/>
        <v>10</v>
      </c>
      <c r="H1632" s="20">
        <v>10</v>
      </c>
      <c r="I1632" s="20"/>
      <c r="J1632" s="20"/>
      <c r="K1632" s="20"/>
      <c r="L1632" s="20"/>
      <c r="M1632" s="20"/>
      <c r="N1632" s="20"/>
      <c r="O1632" s="20"/>
      <c r="P1632" s="20"/>
      <c r="Q1632" s="20"/>
      <c r="R1632" s="20"/>
      <c r="S1632" s="20"/>
      <c r="T1632" s="20"/>
      <c r="U1632" s="69" t="s">
        <v>42</v>
      </c>
      <c r="V1632" s="66">
        <f t="shared" si="493"/>
        <v>3959</v>
      </c>
      <c r="W1632" s="66">
        <f t="shared" si="482"/>
        <v>39590</v>
      </c>
    </row>
    <row r="1633" spans="1:23" s="47" customFormat="1" ht="15" customHeight="1">
      <c r="A1633" s="277">
        <v>24</v>
      </c>
      <c r="B1633" s="251" t="s">
        <v>1453</v>
      </c>
      <c r="C1633" s="277">
        <v>50</v>
      </c>
      <c r="D1633" s="286" t="s">
        <v>1485</v>
      </c>
      <c r="E1633" s="184">
        <v>154.72999999999999</v>
      </c>
      <c r="F1633" s="34">
        <f t="shared" si="494"/>
        <v>0</v>
      </c>
      <c r="G1633" s="33">
        <f t="shared" si="489"/>
        <v>50</v>
      </c>
      <c r="H1633" s="20">
        <v>50</v>
      </c>
      <c r="I1633" s="20"/>
      <c r="J1633" s="20"/>
      <c r="K1633" s="20"/>
      <c r="L1633" s="20"/>
      <c r="M1633" s="20"/>
      <c r="N1633" s="20"/>
      <c r="O1633" s="20"/>
      <c r="P1633" s="20"/>
      <c r="Q1633" s="20"/>
      <c r="R1633" s="20"/>
      <c r="S1633" s="20"/>
      <c r="T1633" s="20"/>
      <c r="U1633" s="69" t="s">
        <v>42</v>
      </c>
      <c r="V1633" s="66">
        <f t="shared" si="493"/>
        <v>7736.4999999999991</v>
      </c>
      <c r="W1633" s="66">
        <f t="shared" si="482"/>
        <v>7736.4999999999991</v>
      </c>
    </row>
    <row r="1634" spans="1:23" s="47" customFormat="1" ht="15" customHeight="1">
      <c r="A1634" s="277">
        <v>28</v>
      </c>
      <c r="B1634" s="251" t="s">
        <v>1453</v>
      </c>
      <c r="C1634" s="277">
        <v>50</v>
      </c>
      <c r="D1634" s="286" t="s">
        <v>1489</v>
      </c>
      <c r="E1634" s="184">
        <v>315.94</v>
      </c>
      <c r="F1634" s="34">
        <f t="shared" si="494"/>
        <v>50</v>
      </c>
      <c r="G1634" s="33">
        <f t="shared" si="489"/>
        <v>0</v>
      </c>
      <c r="H1634" s="20"/>
      <c r="I1634" s="20"/>
      <c r="J1634" s="20"/>
      <c r="K1634" s="20"/>
      <c r="L1634" s="20"/>
      <c r="M1634" s="20"/>
      <c r="N1634" s="20"/>
      <c r="O1634" s="20"/>
      <c r="P1634" s="20"/>
      <c r="Q1634" s="20"/>
      <c r="R1634" s="20"/>
      <c r="S1634" s="20"/>
      <c r="T1634" s="20"/>
      <c r="U1634" s="69" t="s">
        <v>42</v>
      </c>
      <c r="V1634" s="66">
        <f t="shared" si="493"/>
        <v>0</v>
      </c>
      <c r="W1634" s="66">
        <f t="shared" si="482"/>
        <v>15797</v>
      </c>
    </row>
    <row r="1635" spans="1:23" s="47" customFormat="1" ht="15" customHeight="1">
      <c r="A1635" s="277">
        <v>30</v>
      </c>
      <c r="B1635" s="251" t="s">
        <v>1453</v>
      </c>
      <c r="C1635" s="277">
        <v>200</v>
      </c>
      <c r="D1635" s="286" t="s">
        <v>1490</v>
      </c>
      <c r="E1635" s="184">
        <v>199.98</v>
      </c>
      <c r="F1635" s="34">
        <f t="shared" si="494"/>
        <v>0</v>
      </c>
      <c r="G1635" s="33">
        <f t="shared" si="489"/>
        <v>200</v>
      </c>
      <c r="H1635" s="20">
        <v>200</v>
      </c>
      <c r="I1635" s="20"/>
      <c r="J1635" s="20"/>
      <c r="K1635" s="20"/>
      <c r="L1635" s="20"/>
      <c r="M1635" s="20"/>
      <c r="N1635" s="20"/>
      <c r="O1635" s="20"/>
      <c r="P1635" s="20"/>
      <c r="Q1635" s="20"/>
      <c r="R1635" s="20"/>
      <c r="S1635" s="20"/>
      <c r="T1635" s="20"/>
      <c r="U1635" s="69" t="s">
        <v>42</v>
      </c>
      <c r="V1635" s="66">
        <f t="shared" si="493"/>
        <v>39996</v>
      </c>
      <c r="W1635" s="66">
        <f t="shared" si="482"/>
        <v>39996</v>
      </c>
    </row>
    <row r="1636" spans="1:23" s="47" customFormat="1" ht="15" customHeight="1">
      <c r="A1636" s="277">
        <v>33</v>
      </c>
      <c r="B1636" s="251" t="s">
        <v>1454</v>
      </c>
      <c r="C1636" s="277">
        <v>20</v>
      </c>
      <c r="D1636" s="286" t="s">
        <v>1463</v>
      </c>
      <c r="E1636" s="184">
        <v>189.18</v>
      </c>
      <c r="F1636" s="34">
        <f t="shared" si="494"/>
        <v>17</v>
      </c>
      <c r="G1636" s="33">
        <f t="shared" si="489"/>
        <v>3</v>
      </c>
      <c r="H1636" s="20">
        <v>3</v>
      </c>
      <c r="I1636" s="20"/>
      <c r="J1636" s="20"/>
      <c r="K1636" s="20"/>
      <c r="L1636" s="20"/>
      <c r="M1636" s="20"/>
      <c r="N1636" s="20"/>
      <c r="O1636" s="20"/>
      <c r="P1636" s="20"/>
      <c r="Q1636" s="20"/>
      <c r="R1636" s="20"/>
      <c r="S1636" s="20"/>
      <c r="T1636" s="20"/>
      <c r="U1636" s="69" t="s">
        <v>42</v>
      </c>
      <c r="V1636" s="66">
        <f t="shared" si="493"/>
        <v>567.54</v>
      </c>
      <c r="W1636" s="66">
        <f t="shared" si="482"/>
        <v>3783.6000000000004</v>
      </c>
    </row>
    <row r="1637" spans="1:23" s="47" customFormat="1" ht="14.25" customHeight="1">
      <c r="A1637" s="208" t="s">
        <v>1511</v>
      </c>
      <c r="B1637" s="278"/>
      <c r="C1637" s="279"/>
      <c r="D1637" s="288"/>
      <c r="E1637" s="250">
        <f>SUM(W1370:W1370)</f>
        <v>0</v>
      </c>
      <c r="F1637" s="110"/>
      <c r="G1637" s="110"/>
      <c r="H1637" s="110"/>
      <c r="I1637" s="110"/>
      <c r="J1637" s="110"/>
      <c r="K1637" s="110"/>
      <c r="L1637" s="110"/>
      <c r="M1637" s="110"/>
      <c r="N1637" s="110"/>
      <c r="O1637" s="110"/>
      <c r="P1637" s="110"/>
      <c r="Q1637" s="110"/>
      <c r="R1637" s="110"/>
      <c r="S1637" s="110"/>
      <c r="T1637" s="110"/>
      <c r="U1637" s="110"/>
      <c r="V1637" s="66"/>
      <c r="W1637" s="66"/>
    </row>
    <row r="1638" spans="1:23" s="47" customFormat="1" ht="15" customHeight="1">
      <c r="A1638" s="277">
        <v>10</v>
      </c>
      <c r="B1638" s="251" t="s">
        <v>1453</v>
      </c>
      <c r="C1638" s="277">
        <v>400</v>
      </c>
      <c r="D1638" s="286" t="s">
        <v>1475</v>
      </c>
      <c r="E1638" s="184">
        <v>68.150000000000006</v>
      </c>
      <c r="F1638" s="34">
        <f>C1638-G1638</f>
        <v>358</v>
      </c>
      <c r="G1638" s="33">
        <f t="shared" si="489"/>
        <v>42</v>
      </c>
      <c r="H1638" s="20">
        <v>42</v>
      </c>
      <c r="I1638" s="20"/>
      <c r="J1638" s="20"/>
      <c r="K1638" s="20"/>
      <c r="L1638" s="20"/>
      <c r="M1638" s="20"/>
      <c r="N1638" s="20"/>
      <c r="O1638" s="20"/>
      <c r="P1638" s="20"/>
      <c r="Q1638" s="20"/>
      <c r="R1638" s="20"/>
      <c r="S1638" s="20"/>
      <c r="T1638" s="20"/>
      <c r="U1638" s="69" t="s">
        <v>42</v>
      </c>
      <c r="V1638" s="66">
        <f t="shared" si="493"/>
        <v>2862.3</v>
      </c>
      <c r="W1638" s="66">
        <f t="shared" si="482"/>
        <v>27260.000000000004</v>
      </c>
    </row>
    <row r="1639" spans="1:23" s="47" customFormat="1" ht="15" customHeight="1">
      <c r="A1639" s="277">
        <v>11</v>
      </c>
      <c r="B1639" s="251" t="s">
        <v>1457</v>
      </c>
      <c r="C1639" s="277">
        <v>1200</v>
      </c>
      <c r="D1639" s="286" t="s">
        <v>1476</v>
      </c>
      <c r="E1639" s="184">
        <v>62.38</v>
      </c>
      <c r="F1639" s="34">
        <f t="shared" ref="F1639:F1640" si="495">C1639-G1639</f>
        <v>0</v>
      </c>
      <c r="G1639" s="33">
        <f t="shared" si="489"/>
        <v>1200</v>
      </c>
      <c r="H1639" s="20">
        <v>1200</v>
      </c>
      <c r="I1639" s="20"/>
      <c r="J1639" s="20"/>
      <c r="K1639" s="20"/>
      <c r="L1639" s="20"/>
      <c r="M1639" s="20"/>
      <c r="N1639" s="20"/>
      <c r="O1639" s="20"/>
      <c r="P1639" s="20"/>
      <c r="Q1639" s="20"/>
      <c r="R1639" s="20"/>
      <c r="S1639" s="20"/>
      <c r="T1639" s="20"/>
      <c r="U1639" s="69" t="s">
        <v>42</v>
      </c>
      <c r="V1639" s="66">
        <f t="shared" si="493"/>
        <v>74856</v>
      </c>
      <c r="W1639" s="66">
        <f t="shared" si="482"/>
        <v>74856</v>
      </c>
    </row>
    <row r="1640" spans="1:23" s="47" customFormat="1" ht="15" customHeight="1">
      <c r="A1640" s="277">
        <v>25</v>
      </c>
      <c r="B1640" s="251" t="s">
        <v>1453</v>
      </c>
      <c r="C1640" s="277">
        <v>200</v>
      </c>
      <c r="D1640" s="286" t="s">
        <v>1486</v>
      </c>
      <c r="E1640" s="184">
        <v>247.02</v>
      </c>
      <c r="F1640" s="34">
        <f t="shared" si="495"/>
        <v>159</v>
      </c>
      <c r="G1640" s="33">
        <f t="shared" si="489"/>
        <v>41</v>
      </c>
      <c r="H1640" s="20">
        <v>41</v>
      </c>
      <c r="I1640" s="20"/>
      <c r="J1640" s="20"/>
      <c r="K1640" s="20"/>
      <c r="L1640" s="20"/>
      <c r="M1640" s="20"/>
      <c r="N1640" s="20"/>
      <c r="O1640" s="20"/>
      <c r="P1640" s="20"/>
      <c r="Q1640" s="20"/>
      <c r="R1640" s="20"/>
      <c r="S1640" s="20"/>
      <c r="T1640" s="20"/>
      <c r="U1640" s="69" t="s">
        <v>42</v>
      </c>
      <c r="V1640" s="66">
        <f t="shared" si="491"/>
        <v>10127.82</v>
      </c>
      <c r="W1640" s="66">
        <f t="shared" si="482"/>
        <v>49404</v>
      </c>
    </row>
    <row r="1641" spans="1:23" s="46" customFormat="1" ht="15" customHeight="1">
      <c r="A1641" s="346" t="s">
        <v>5</v>
      </c>
      <c r="B1641" s="347"/>
      <c r="C1641" s="347"/>
      <c r="D1641" s="348"/>
      <c r="E1641" s="80">
        <f>SUM(V1587:V1640)</f>
        <v>420519.50999999995</v>
      </c>
      <c r="F1641" s="53"/>
      <c r="G1641" s="53"/>
      <c r="H1641" s="52"/>
      <c r="I1641" s="53"/>
      <c r="J1641" s="53"/>
      <c r="K1641" s="53"/>
      <c r="L1641" s="53"/>
      <c r="M1641" s="53"/>
      <c r="N1641" s="53"/>
      <c r="O1641" s="53"/>
      <c r="P1641" s="53"/>
      <c r="Q1641" s="53"/>
      <c r="R1641" s="53"/>
      <c r="S1641" s="53"/>
      <c r="T1641" s="53"/>
      <c r="U1641" s="81"/>
      <c r="V1641" s="67"/>
      <c r="W1641" s="67"/>
    </row>
    <row r="1642" spans="1:23" s="46" customFormat="1" ht="15" customHeight="1">
      <c r="A1642" s="346" t="s">
        <v>6</v>
      </c>
      <c r="B1642" s="347"/>
      <c r="C1642" s="347"/>
      <c r="D1642" s="348"/>
      <c r="E1642" s="80">
        <f>E1643-E1641</f>
        <v>1076477.53</v>
      </c>
      <c r="F1642" s="53"/>
      <c r="G1642" s="53"/>
      <c r="H1642" s="52"/>
      <c r="I1642" s="53"/>
      <c r="J1642" s="53"/>
      <c r="K1642" s="53"/>
      <c r="L1642" s="53"/>
      <c r="M1642" s="53"/>
      <c r="N1642" s="53"/>
      <c r="O1642" s="53"/>
      <c r="P1642" s="53"/>
      <c r="Q1642" s="53"/>
      <c r="R1642" s="53"/>
      <c r="S1642" s="53"/>
      <c r="T1642" s="53"/>
      <c r="U1642" s="53"/>
      <c r="V1642" s="67"/>
      <c r="W1642" s="67"/>
    </row>
    <row r="1643" spans="1:23" s="46" customFormat="1" ht="15" customHeight="1">
      <c r="A1643" s="346" t="s">
        <v>7</v>
      </c>
      <c r="B1643" s="347"/>
      <c r="C1643" s="347"/>
      <c r="D1643" s="348"/>
      <c r="E1643" s="80">
        <f>SUM(W1587:W1640)</f>
        <v>1496997.04</v>
      </c>
      <c r="F1643" s="53"/>
      <c r="G1643" s="53"/>
      <c r="H1643" s="52"/>
      <c r="I1643" s="53"/>
      <c r="J1643" s="53"/>
      <c r="K1643" s="53"/>
      <c r="L1643" s="53"/>
      <c r="M1643" s="53"/>
      <c r="N1643" s="53"/>
      <c r="O1643" s="53"/>
      <c r="P1643" s="53"/>
      <c r="Q1643" s="53"/>
      <c r="R1643" s="53"/>
      <c r="S1643" s="53"/>
      <c r="T1643" s="53"/>
      <c r="U1643" s="53"/>
      <c r="V1643" s="67"/>
      <c r="W1643" s="67"/>
    </row>
    <row r="1644" spans="1:23" s="47" customFormat="1" ht="15" customHeight="1">
      <c r="A1644" s="7"/>
      <c r="B1644" s="24"/>
      <c r="C1644" s="21"/>
      <c r="D1644" s="54"/>
      <c r="E1644" s="35"/>
      <c r="F1644" s="21"/>
      <c r="G1644" s="21"/>
      <c r="H1644" s="21"/>
      <c r="I1644" s="21"/>
      <c r="J1644" s="21"/>
      <c r="K1644" s="21"/>
      <c r="L1644" s="21"/>
      <c r="M1644" s="21"/>
      <c r="N1644" s="21"/>
      <c r="O1644" s="21"/>
      <c r="P1644" s="21"/>
      <c r="Q1644" s="21"/>
      <c r="R1644" s="21"/>
      <c r="S1644" s="21"/>
      <c r="T1644" s="21"/>
      <c r="U1644" s="41"/>
      <c r="V1644" s="55"/>
      <c r="W1644" s="55"/>
    </row>
    <row r="1645" spans="1:23" s="47" customFormat="1" ht="15" customHeight="1">
      <c r="A1645" s="344" t="s">
        <v>1</v>
      </c>
      <c r="B1645" s="344"/>
      <c r="C1645" s="344"/>
      <c r="D1645" s="68" t="s">
        <v>1689</v>
      </c>
      <c r="E1645" s="61" t="s">
        <v>2</v>
      </c>
      <c r="F1645" s="78" t="s">
        <v>1915</v>
      </c>
      <c r="G1645" s="79"/>
      <c r="H1645" s="79"/>
      <c r="I1645" s="79"/>
      <c r="J1645" s="79"/>
      <c r="K1645" s="79"/>
      <c r="L1645" s="79"/>
      <c r="M1645" s="79"/>
      <c r="N1645" s="79"/>
      <c r="O1645" s="79"/>
      <c r="P1645" s="79"/>
      <c r="Q1645" s="79"/>
      <c r="R1645" s="79"/>
      <c r="S1645" s="79"/>
      <c r="T1645" s="79"/>
      <c r="U1645" s="79"/>
      <c r="V1645" s="66"/>
      <c r="W1645" s="60"/>
    </row>
    <row r="1646" spans="1:23" s="47" customFormat="1" ht="15" customHeight="1">
      <c r="A1646" s="345" t="s">
        <v>4</v>
      </c>
      <c r="B1646" s="345"/>
      <c r="C1646" s="345"/>
      <c r="D1646" s="309">
        <v>43404</v>
      </c>
      <c r="E1646" s="65" t="s">
        <v>3</v>
      </c>
      <c r="F1646" s="78" t="s">
        <v>1690</v>
      </c>
      <c r="G1646" s="79"/>
      <c r="H1646" s="79"/>
      <c r="I1646" s="79"/>
      <c r="J1646" s="79"/>
      <c r="K1646" s="79"/>
      <c r="L1646" s="79"/>
      <c r="M1646" s="79"/>
      <c r="N1646" s="79"/>
      <c r="O1646" s="79"/>
      <c r="P1646" s="79"/>
      <c r="Q1646" s="79"/>
      <c r="R1646" s="79"/>
      <c r="S1646" s="79"/>
      <c r="T1646" s="79"/>
      <c r="U1646" s="79"/>
      <c r="V1646" s="66"/>
      <c r="W1646" s="60"/>
    </row>
    <row r="1647" spans="1:23" s="47" customFormat="1" ht="14.25" customHeight="1">
      <c r="A1647" s="284" t="s">
        <v>1691</v>
      </c>
      <c r="B1647" s="211"/>
      <c r="C1647" s="211"/>
      <c r="D1647" s="211"/>
      <c r="E1647" s="250">
        <f>SUM(W1648:W1662)</f>
        <v>939857.92999999993</v>
      </c>
      <c r="F1647" s="110"/>
      <c r="G1647" s="110"/>
      <c r="H1647" s="110"/>
      <c r="I1647" s="110"/>
      <c r="J1647" s="110"/>
      <c r="K1647" s="110"/>
      <c r="L1647" s="110"/>
      <c r="M1647" s="110"/>
      <c r="N1647" s="110"/>
      <c r="O1647" s="110"/>
      <c r="P1647" s="110"/>
      <c r="Q1647" s="110"/>
      <c r="R1647" s="110"/>
      <c r="S1647" s="110"/>
      <c r="T1647" s="110"/>
      <c r="U1647" s="110"/>
      <c r="V1647" s="110"/>
      <c r="W1647" s="77"/>
    </row>
    <row r="1648" spans="1:23" s="47" customFormat="1" ht="15" customHeight="1">
      <c r="A1648" s="277">
        <v>1</v>
      </c>
      <c r="B1648" s="251" t="s">
        <v>1915</v>
      </c>
      <c r="C1648" s="277">
        <v>10</v>
      </c>
      <c r="D1648" s="286" t="s">
        <v>1670</v>
      </c>
      <c r="E1648" s="184">
        <v>1321.67</v>
      </c>
      <c r="F1648" s="34">
        <f>C1648-G1648</f>
        <v>10</v>
      </c>
      <c r="G1648" s="33">
        <v>0</v>
      </c>
      <c r="H1648" s="20"/>
      <c r="I1648" s="20"/>
      <c r="J1648" s="20"/>
      <c r="K1648" s="20"/>
      <c r="L1648" s="20"/>
      <c r="M1648" s="20"/>
      <c r="N1648" s="20"/>
      <c r="O1648" s="20"/>
      <c r="P1648" s="20"/>
      <c r="Q1648" s="20"/>
      <c r="R1648" s="20"/>
      <c r="S1648" s="20"/>
      <c r="T1648" s="20"/>
      <c r="U1648" s="69" t="s">
        <v>42</v>
      </c>
      <c r="V1648" s="258">
        <f>E1648*G1648</f>
        <v>0</v>
      </c>
      <c r="W1648" s="66">
        <f>C1648*E1648</f>
        <v>13216.7</v>
      </c>
    </row>
    <row r="1649" spans="1:23" s="47" customFormat="1" ht="15" customHeight="1">
      <c r="A1649" s="277">
        <v>2</v>
      </c>
      <c r="B1649" s="251" t="s">
        <v>1915</v>
      </c>
      <c r="C1649" s="277">
        <v>3</v>
      </c>
      <c r="D1649" s="286" t="s">
        <v>1671</v>
      </c>
      <c r="E1649" s="184">
        <v>45001.5</v>
      </c>
      <c r="F1649" s="34">
        <f t="shared" ref="F1649:F1666" si="496">C1649-G1649</f>
        <v>3</v>
      </c>
      <c r="G1649" s="33">
        <v>0</v>
      </c>
      <c r="H1649" s="20"/>
      <c r="I1649" s="20"/>
      <c r="J1649" s="20"/>
      <c r="K1649" s="20"/>
      <c r="L1649" s="20"/>
      <c r="M1649" s="20"/>
      <c r="N1649" s="20"/>
      <c r="O1649" s="20"/>
      <c r="P1649" s="20"/>
      <c r="Q1649" s="20"/>
      <c r="R1649" s="20"/>
      <c r="S1649" s="20"/>
      <c r="T1649" s="20"/>
      <c r="U1649" s="69" t="s">
        <v>42</v>
      </c>
      <c r="V1649" s="258">
        <f t="shared" ref="V1649:V1666" si="497">E1649*G1649</f>
        <v>0</v>
      </c>
      <c r="W1649" s="66">
        <f t="shared" ref="W1649:W1666" si="498">C1649*E1649</f>
        <v>135004.5</v>
      </c>
    </row>
    <row r="1650" spans="1:23" s="47" customFormat="1" ht="15" customHeight="1">
      <c r="A1650" s="277">
        <v>3</v>
      </c>
      <c r="B1650" s="251" t="s">
        <v>1915</v>
      </c>
      <c r="C1650" s="277">
        <v>10</v>
      </c>
      <c r="D1650" s="286" t="s">
        <v>1672</v>
      </c>
      <c r="E1650" s="184">
        <v>32485.25</v>
      </c>
      <c r="F1650" s="34">
        <f t="shared" si="496"/>
        <v>10</v>
      </c>
      <c r="G1650" s="33">
        <v>0</v>
      </c>
      <c r="H1650" s="20"/>
      <c r="I1650" s="20"/>
      <c r="J1650" s="20"/>
      <c r="K1650" s="20"/>
      <c r="L1650" s="20"/>
      <c r="M1650" s="20"/>
      <c r="N1650" s="20"/>
      <c r="O1650" s="20"/>
      <c r="P1650" s="20"/>
      <c r="Q1650" s="20"/>
      <c r="R1650" s="20"/>
      <c r="S1650" s="20"/>
      <c r="T1650" s="20"/>
      <c r="U1650" s="69" t="s">
        <v>42</v>
      </c>
      <c r="V1650" s="258">
        <f t="shared" si="497"/>
        <v>0</v>
      </c>
      <c r="W1650" s="66">
        <f t="shared" si="498"/>
        <v>324852.5</v>
      </c>
    </row>
    <row r="1651" spans="1:23" s="47" customFormat="1" ht="15" customHeight="1">
      <c r="A1651" s="277">
        <v>4</v>
      </c>
      <c r="B1651" s="251" t="s">
        <v>1915</v>
      </c>
      <c r="C1651" s="277">
        <v>80</v>
      </c>
      <c r="D1651" s="286" t="s">
        <v>1673</v>
      </c>
      <c r="E1651" s="184">
        <v>711.67</v>
      </c>
      <c r="F1651" s="34">
        <f t="shared" si="496"/>
        <v>80</v>
      </c>
      <c r="G1651" s="33">
        <v>0</v>
      </c>
      <c r="H1651" s="20"/>
      <c r="I1651" s="20"/>
      <c r="J1651" s="20"/>
      <c r="K1651" s="20"/>
      <c r="L1651" s="20"/>
      <c r="M1651" s="20"/>
      <c r="N1651" s="20"/>
      <c r="O1651" s="20"/>
      <c r="P1651" s="20"/>
      <c r="Q1651" s="20"/>
      <c r="R1651" s="20"/>
      <c r="S1651" s="20"/>
      <c r="T1651" s="20"/>
      <c r="U1651" s="69" t="s">
        <v>42</v>
      </c>
      <c r="V1651" s="258">
        <f t="shared" si="497"/>
        <v>0</v>
      </c>
      <c r="W1651" s="66">
        <f t="shared" si="498"/>
        <v>56933.599999999999</v>
      </c>
    </row>
    <row r="1652" spans="1:23" s="47" customFormat="1" ht="15" customHeight="1">
      <c r="A1652" s="277">
        <v>5</v>
      </c>
      <c r="B1652" s="251" t="s">
        <v>1915</v>
      </c>
      <c r="C1652" s="277">
        <v>3</v>
      </c>
      <c r="D1652" s="286" t="s">
        <v>1674</v>
      </c>
      <c r="E1652" s="184">
        <v>2382.91</v>
      </c>
      <c r="F1652" s="34">
        <f t="shared" si="496"/>
        <v>3</v>
      </c>
      <c r="G1652" s="33">
        <v>0</v>
      </c>
      <c r="H1652" s="20"/>
      <c r="I1652" s="20"/>
      <c r="J1652" s="20"/>
      <c r="K1652" s="20"/>
      <c r="L1652" s="20"/>
      <c r="M1652" s="20"/>
      <c r="N1652" s="20"/>
      <c r="O1652" s="20"/>
      <c r="P1652" s="20"/>
      <c r="Q1652" s="20"/>
      <c r="R1652" s="20"/>
      <c r="S1652" s="20"/>
      <c r="T1652" s="20"/>
      <c r="U1652" s="69" t="s">
        <v>42</v>
      </c>
      <c r="V1652" s="258">
        <f t="shared" si="497"/>
        <v>0</v>
      </c>
      <c r="W1652" s="66">
        <f t="shared" si="498"/>
        <v>7148.73</v>
      </c>
    </row>
    <row r="1653" spans="1:23" s="47" customFormat="1" ht="15" customHeight="1">
      <c r="A1653" s="277">
        <v>6</v>
      </c>
      <c r="B1653" s="251" t="s">
        <v>1915</v>
      </c>
      <c r="C1653" s="277">
        <v>10</v>
      </c>
      <c r="D1653" s="286" t="s">
        <v>1675</v>
      </c>
      <c r="E1653" s="184">
        <v>1900</v>
      </c>
      <c r="F1653" s="34">
        <f t="shared" si="496"/>
        <v>10</v>
      </c>
      <c r="G1653" s="33">
        <v>0</v>
      </c>
      <c r="H1653" s="20"/>
      <c r="I1653" s="20"/>
      <c r="J1653" s="20"/>
      <c r="K1653" s="20"/>
      <c r="L1653" s="20"/>
      <c r="M1653" s="20"/>
      <c r="N1653" s="20"/>
      <c r="O1653" s="20"/>
      <c r="P1653" s="20"/>
      <c r="Q1653" s="20"/>
      <c r="R1653" s="20"/>
      <c r="S1653" s="20"/>
      <c r="T1653" s="20"/>
      <c r="U1653" s="69" t="s">
        <v>42</v>
      </c>
      <c r="V1653" s="258">
        <f t="shared" si="497"/>
        <v>0</v>
      </c>
      <c r="W1653" s="66">
        <f t="shared" si="498"/>
        <v>19000</v>
      </c>
    </row>
    <row r="1654" spans="1:23" s="47" customFormat="1" ht="15" customHeight="1">
      <c r="A1654" s="277">
        <v>7</v>
      </c>
      <c r="B1654" s="251" t="s">
        <v>1915</v>
      </c>
      <c r="C1654" s="277">
        <v>320</v>
      </c>
      <c r="D1654" s="286" t="s">
        <v>1676</v>
      </c>
      <c r="E1654" s="184">
        <v>149.6</v>
      </c>
      <c r="F1654" s="34">
        <f t="shared" si="496"/>
        <v>320</v>
      </c>
      <c r="G1654" s="33">
        <v>0</v>
      </c>
      <c r="H1654" s="20"/>
      <c r="I1654" s="20"/>
      <c r="J1654" s="20"/>
      <c r="K1654" s="20"/>
      <c r="L1654" s="20"/>
      <c r="M1654" s="20"/>
      <c r="N1654" s="20"/>
      <c r="O1654" s="20"/>
      <c r="P1654" s="20"/>
      <c r="Q1654" s="20"/>
      <c r="R1654" s="20"/>
      <c r="S1654" s="20"/>
      <c r="T1654" s="20"/>
      <c r="U1654" s="69" t="s">
        <v>42</v>
      </c>
      <c r="V1654" s="258">
        <f t="shared" si="497"/>
        <v>0</v>
      </c>
      <c r="W1654" s="66">
        <f t="shared" si="498"/>
        <v>47872</v>
      </c>
    </row>
    <row r="1655" spans="1:23" s="47" customFormat="1" ht="15" customHeight="1">
      <c r="A1655" s="277">
        <v>8</v>
      </c>
      <c r="B1655" s="251" t="s">
        <v>1915</v>
      </c>
      <c r="C1655" s="277">
        <v>80</v>
      </c>
      <c r="D1655" s="286" t="s">
        <v>1677</v>
      </c>
      <c r="E1655" s="184">
        <v>105.29</v>
      </c>
      <c r="F1655" s="34">
        <f t="shared" si="496"/>
        <v>80</v>
      </c>
      <c r="G1655" s="33">
        <v>0</v>
      </c>
      <c r="H1655" s="20"/>
      <c r="I1655" s="20"/>
      <c r="J1655" s="20"/>
      <c r="K1655" s="20"/>
      <c r="L1655" s="20"/>
      <c r="M1655" s="20"/>
      <c r="N1655" s="20"/>
      <c r="O1655" s="20"/>
      <c r="P1655" s="20"/>
      <c r="Q1655" s="20"/>
      <c r="R1655" s="20"/>
      <c r="S1655" s="20"/>
      <c r="T1655" s="20"/>
      <c r="U1655" s="69" t="s">
        <v>42</v>
      </c>
      <c r="V1655" s="258">
        <f t="shared" si="497"/>
        <v>0</v>
      </c>
      <c r="W1655" s="66">
        <f t="shared" si="498"/>
        <v>8423.2000000000007</v>
      </c>
    </row>
    <row r="1656" spans="1:23" s="47" customFormat="1" ht="15" customHeight="1">
      <c r="A1656" s="277">
        <v>9</v>
      </c>
      <c r="B1656" s="251" t="s">
        <v>1915</v>
      </c>
      <c r="C1656" s="277">
        <v>100</v>
      </c>
      <c r="D1656" s="286" t="s">
        <v>1678</v>
      </c>
      <c r="E1656" s="184">
        <v>376.84</v>
      </c>
      <c r="F1656" s="34">
        <f t="shared" si="496"/>
        <v>100</v>
      </c>
      <c r="G1656" s="33">
        <v>0</v>
      </c>
      <c r="H1656" s="20"/>
      <c r="I1656" s="20"/>
      <c r="J1656" s="20"/>
      <c r="K1656" s="20"/>
      <c r="L1656" s="20"/>
      <c r="M1656" s="20"/>
      <c r="N1656" s="20"/>
      <c r="O1656" s="20"/>
      <c r="P1656" s="20"/>
      <c r="Q1656" s="20"/>
      <c r="R1656" s="20"/>
      <c r="S1656" s="20"/>
      <c r="T1656" s="20"/>
      <c r="U1656" s="69" t="s">
        <v>42</v>
      </c>
      <c r="V1656" s="258">
        <f t="shared" si="497"/>
        <v>0</v>
      </c>
      <c r="W1656" s="66">
        <f t="shared" si="498"/>
        <v>37684</v>
      </c>
    </row>
    <row r="1657" spans="1:23" s="47" customFormat="1" ht="15" customHeight="1">
      <c r="A1657" s="277">
        <v>10</v>
      </c>
      <c r="B1657" s="251" t="s">
        <v>1915</v>
      </c>
      <c r="C1657" s="277">
        <v>500</v>
      </c>
      <c r="D1657" s="286" t="s">
        <v>1679</v>
      </c>
      <c r="E1657" s="184">
        <v>65.930000000000007</v>
      </c>
      <c r="F1657" s="34">
        <f t="shared" si="496"/>
        <v>500</v>
      </c>
      <c r="G1657" s="33">
        <v>0</v>
      </c>
      <c r="H1657" s="20"/>
      <c r="I1657" s="20"/>
      <c r="J1657" s="20"/>
      <c r="K1657" s="20"/>
      <c r="L1657" s="20"/>
      <c r="M1657" s="20"/>
      <c r="N1657" s="20"/>
      <c r="O1657" s="20"/>
      <c r="P1657" s="20"/>
      <c r="Q1657" s="20"/>
      <c r="R1657" s="20"/>
      <c r="S1657" s="20"/>
      <c r="T1657" s="20"/>
      <c r="U1657" s="69" t="s">
        <v>42</v>
      </c>
      <c r="V1657" s="258">
        <f t="shared" si="497"/>
        <v>0</v>
      </c>
      <c r="W1657" s="66">
        <f t="shared" si="498"/>
        <v>32965</v>
      </c>
    </row>
    <row r="1658" spans="1:23" s="47" customFormat="1" ht="15" customHeight="1">
      <c r="A1658" s="277">
        <v>11</v>
      </c>
      <c r="B1658" s="251" t="s">
        <v>1915</v>
      </c>
      <c r="C1658" s="277">
        <v>10</v>
      </c>
      <c r="D1658" s="286" t="s">
        <v>1680</v>
      </c>
      <c r="E1658" s="184">
        <v>1443.65</v>
      </c>
      <c r="F1658" s="34">
        <f t="shared" si="496"/>
        <v>10</v>
      </c>
      <c r="G1658" s="33">
        <v>0</v>
      </c>
      <c r="H1658" s="20"/>
      <c r="I1658" s="20"/>
      <c r="J1658" s="20"/>
      <c r="K1658" s="20"/>
      <c r="L1658" s="20"/>
      <c r="M1658" s="20"/>
      <c r="N1658" s="20"/>
      <c r="O1658" s="20"/>
      <c r="P1658" s="20"/>
      <c r="Q1658" s="20"/>
      <c r="R1658" s="20"/>
      <c r="S1658" s="20"/>
      <c r="T1658" s="20"/>
      <c r="U1658" s="69" t="s">
        <v>42</v>
      </c>
      <c r="V1658" s="258">
        <f t="shared" si="497"/>
        <v>0</v>
      </c>
      <c r="W1658" s="66">
        <f t="shared" si="498"/>
        <v>14436.5</v>
      </c>
    </row>
    <row r="1659" spans="1:23" s="47" customFormat="1" ht="15" customHeight="1">
      <c r="A1659" s="277">
        <v>12</v>
      </c>
      <c r="B1659" s="251" t="s">
        <v>1915</v>
      </c>
      <c r="C1659" s="277">
        <v>10</v>
      </c>
      <c r="D1659" s="286" t="s">
        <v>1681</v>
      </c>
      <c r="E1659" s="184">
        <v>10290.24</v>
      </c>
      <c r="F1659" s="34">
        <f t="shared" si="496"/>
        <v>10</v>
      </c>
      <c r="G1659" s="33">
        <v>0</v>
      </c>
      <c r="H1659" s="20"/>
      <c r="I1659" s="20"/>
      <c r="J1659" s="20"/>
      <c r="K1659" s="20"/>
      <c r="L1659" s="20"/>
      <c r="M1659" s="20"/>
      <c r="N1659" s="20"/>
      <c r="O1659" s="20"/>
      <c r="P1659" s="20"/>
      <c r="Q1659" s="20"/>
      <c r="R1659" s="20"/>
      <c r="S1659" s="20"/>
      <c r="T1659" s="20"/>
      <c r="U1659" s="69" t="s">
        <v>42</v>
      </c>
      <c r="V1659" s="258">
        <f t="shared" si="497"/>
        <v>0</v>
      </c>
      <c r="W1659" s="66">
        <f t="shared" si="498"/>
        <v>102902.39999999999</v>
      </c>
    </row>
    <row r="1660" spans="1:23" s="47" customFormat="1" ht="15" customHeight="1">
      <c r="A1660" s="277">
        <v>13</v>
      </c>
      <c r="B1660" s="251" t="s">
        <v>1915</v>
      </c>
      <c r="C1660" s="277">
        <v>10</v>
      </c>
      <c r="D1660" s="286" t="s">
        <v>1682</v>
      </c>
      <c r="E1660" s="184">
        <v>6323.99</v>
      </c>
      <c r="F1660" s="34">
        <f t="shared" si="496"/>
        <v>10</v>
      </c>
      <c r="G1660" s="33">
        <v>0</v>
      </c>
      <c r="H1660" s="20"/>
      <c r="I1660" s="20"/>
      <c r="J1660" s="20"/>
      <c r="K1660" s="20"/>
      <c r="L1660" s="20"/>
      <c r="M1660" s="20"/>
      <c r="N1660" s="20"/>
      <c r="O1660" s="20"/>
      <c r="P1660" s="20"/>
      <c r="Q1660" s="20"/>
      <c r="R1660" s="20"/>
      <c r="S1660" s="20"/>
      <c r="T1660" s="20"/>
      <c r="U1660" s="69" t="s">
        <v>42</v>
      </c>
      <c r="V1660" s="258">
        <f t="shared" si="497"/>
        <v>0</v>
      </c>
      <c r="W1660" s="66">
        <f t="shared" si="498"/>
        <v>63239.899999999994</v>
      </c>
    </row>
    <row r="1661" spans="1:23" s="47" customFormat="1" ht="15" customHeight="1">
      <c r="A1661" s="277">
        <v>14</v>
      </c>
      <c r="B1661" s="251" t="s">
        <v>1915</v>
      </c>
      <c r="C1661" s="277">
        <v>10</v>
      </c>
      <c r="D1661" s="286" t="s">
        <v>1683</v>
      </c>
      <c r="E1661" s="184">
        <v>4821.47</v>
      </c>
      <c r="F1661" s="34">
        <f t="shared" si="496"/>
        <v>10</v>
      </c>
      <c r="G1661" s="33">
        <v>0</v>
      </c>
      <c r="H1661" s="20"/>
      <c r="I1661" s="20"/>
      <c r="J1661" s="20"/>
      <c r="K1661" s="20"/>
      <c r="L1661" s="20"/>
      <c r="M1661" s="20"/>
      <c r="N1661" s="20"/>
      <c r="O1661" s="20"/>
      <c r="P1661" s="20"/>
      <c r="Q1661" s="20"/>
      <c r="R1661" s="20"/>
      <c r="S1661" s="20"/>
      <c r="T1661" s="20"/>
      <c r="U1661" s="69" t="s">
        <v>42</v>
      </c>
      <c r="V1661" s="258">
        <f t="shared" si="497"/>
        <v>0</v>
      </c>
      <c r="W1661" s="66">
        <f t="shared" si="498"/>
        <v>48214.700000000004</v>
      </c>
    </row>
    <row r="1662" spans="1:23" s="47" customFormat="1" ht="15" customHeight="1">
      <c r="A1662" s="277">
        <v>15</v>
      </c>
      <c r="B1662" s="251" t="s">
        <v>1915</v>
      </c>
      <c r="C1662" s="277">
        <v>10</v>
      </c>
      <c r="D1662" s="286" t="s">
        <v>1684</v>
      </c>
      <c r="E1662" s="184">
        <v>2796.42</v>
      </c>
      <c r="F1662" s="34">
        <f t="shared" si="496"/>
        <v>10</v>
      </c>
      <c r="G1662" s="33">
        <v>0</v>
      </c>
      <c r="H1662" s="20"/>
      <c r="I1662" s="20"/>
      <c r="J1662" s="20"/>
      <c r="K1662" s="20"/>
      <c r="L1662" s="20"/>
      <c r="M1662" s="20"/>
      <c r="N1662" s="20"/>
      <c r="O1662" s="20"/>
      <c r="P1662" s="20"/>
      <c r="Q1662" s="20"/>
      <c r="R1662" s="20"/>
      <c r="S1662" s="20"/>
      <c r="T1662" s="20"/>
      <c r="U1662" s="69" t="s">
        <v>42</v>
      </c>
      <c r="V1662" s="258">
        <f t="shared" si="497"/>
        <v>0</v>
      </c>
      <c r="W1662" s="66">
        <f t="shared" si="498"/>
        <v>27964.2</v>
      </c>
    </row>
    <row r="1663" spans="1:23" s="47" customFormat="1" ht="15" customHeight="1">
      <c r="A1663" s="277">
        <v>16</v>
      </c>
      <c r="B1663" s="251" t="s">
        <v>1915</v>
      </c>
      <c r="C1663" s="277">
        <v>20</v>
      </c>
      <c r="D1663" s="286" t="s">
        <v>1685</v>
      </c>
      <c r="E1663" s="184">
        <v>3209.58</v>
      </c>
      <c r="F1663" s="34">
        <f t="shared" si="496"/>
        <v>20</v>
      </c>
      <c r="G1663" s="33">
        <f>SUM( H1663:T1663)</f>
        <v>0</v>
      </c>
      <c r="H1663" s="20"/>
      <c r="I1663" s="20"/>
      <c r="J1663" s="20"/>
      <c r="K1663" s="20"/>
      <c r="L1663" s="20"/>
      <c r="M1663" s="20"/>
      <c r="N1663" s="20"/>
      <c r="O1663" s="20"/>
      <c r="P1663" s="20"/>
      <c r="Q1663" s="20"/>
      <c r="R1663" s="20"/>
      <c r="S1663" s="20"/>
      <c r="T1663" s="20"/>
      <c r="U1663" s="69" t="s">
        <v>42</v>
      </c>
      <c r="V1663" s="258">
        <f t="shared" si="497"/>
        <v>0</v>
      </c>
      <c r="W1663" s="66">
        <f t="shared" si="498"/>
        <v>64191.6</v>
      </c>
    </row>
    <row r="1664" spans="1:23" s="47" customFormat="1" ht="15" customHeight="1">
      <c r="A1664" s="277">
        <v>17</v>
      </c>
      <c r="B1664" s="251" t="s">
        <v>1915</v>
      </c>
      <c r="C1664" s="277">
        <v>10</v>
      </c>
      <c r="D1664" s="286" t="s">
        <v>1686</v>
      </c>
      <c r="E1664" s="184">
        <v>1605.66</v>
      </c>
      <c r="F1664" s="34">
        <f t="shared" si="496"/>
        <v>10</v>
      </c>
      <c r="G1664" s="33">
        <f>SUM( H1664:T1664)</f>
        <v>0</v>
      </c>
      <c r="H1664" s="20"/>
      <c r="I1664" s="20"/>
      <c r="J1664" s="20"/>
      <c r="K1664" s="20"/>
      <c r="L1664" s="20"/>
      <c r="M1664" s="20"/>
      <c r="N1664" s="20"/>
      <c r="O1664" s="20"/>
      <c r="P1664" s="20"/>
      <c r="Q1664" s="20"/>
      <c r="R1664" s="20"/>
      <c r="S1664" s="20"/>
      <c r="T1664" s="20"/>
      <c r="U1664" s="69" t="s">
        <v>42</v>
      </c>
      <c r="V1664" s="258">
        <f t="shared" si="497"/>
        <v>0</v>
      </c>
      <c r="W1664" s="66">
        <f t="shared" si="498"/>
        <v>16056.6</v>
      </c>
    </row>
    <row r="1665" spans="1:23" s="47" customFormat="1" ht="15" customHeight="1">
      <c r="A1665" s="277">
        <v>18</v>
      </c>
      <c r="B1665" s="251" t="s">
        <v>1915</v>
      </c>
      <c r="C1665" s="277">
        <v>30</v>
      </c>
      <c r="D1665" s="286" t="s">
        <v>1687</v>
      </c>
      <c r="E1665" s="184">
        <v>904.18</v>
      </c>
      <c r="F1665" s="34">
        <f t="shared" si="496"/>
        <v>30</v>
      </c>
      <c r="G1665" s="33">
        <f t="shared" ref="G1665:G1666" si="499">SUM( H1665:T1665)</f>
        <v>0</v>
      </c>
      <c r="H1665" s="20"/>
      <c r="I1665" s="20"/>
      <c r="J1665" s="20"/>
      <c r="K1665" s="20"/>
      <c r="L1665" s="20"/>
      <c r="M1665" s="20"/>
      <c r="N1665" s="20"/>
      <c r="O1665" s="20"/>
      <c r="P1665" s="20"/>
      <c r="Q1665" s="20"/>
      <c r="R1665" s="20"/>
      <c r="S1665" s="20"/>
      <c r="T1665" s="20"/>
      <c r="U1665" s="69" t="s">
        <v>42</v>
      </c>
      <c r="V1665" s="258">
        <f t="shared" si="497"/>
        <v>0</v>
      </c>
      <c r="W1665" s="66">
        <f t="shared" si="498"/>
        <v>27125.399999999998</v>
      </c>
    </row>
    <row r="1666" spans="1:23" s="47" customFormat="1" ht="15" customHeight="1">
      <c r="A1666" s="277">
        <v>19</v>
      </c>
      <c r="B1666" s="251" t="s">
        <v>1915</v>
      </c>
      <c r="C1666" s="277">
        <v>100</v>
      </c>
      <c r="D1666" s="286" t="s">
        <v>1688</v>
      </c>
      <c r="E1666" s="184">
        <v>1193.8399999999999</v>
      </c>
      <c r="F1666" s="34">
        <f t="shared" si="496"/>
        <v>90</v>
      </c>
      <c r="G1666" s="33">
        <f t="shared" si="499"/>
        <v>10</v>
      </c>
      <c r="H1666" s="20">
        <v>10</v>
      </c>
      <c r="I1666" s="20"/>
      <c r="J1666" s="20"/>
      <c r="K1666" s="20"/>
      <c r="L1666" s="20"/>
      <c r="M1666" s="20"/>
      <c r="N1666" s="20"/>
      <c r="O1666" s="20"/>
      <c r="P1666" s="20"/>
      <c r="Q1666" s="20"/>
      <c r="R1666" s="20"/>
      <c r="S1666" s="20"/>
      <c r="T1666" s="20"/>
      <c r="U1666" s="69" t="s">
        <v>42</v>
      </c>
      <c r="V1666" s="258">
        <f t="shared" si="497"/>
        <v>11938.4</v>
      </c>
      <c r="W1666" s="66">
        <f t="shared" si="498"/>
        <v>119383.99999999999</v>
      </c>
    </row>
    <row r="1667" spans="1:23" s="46" customFormat="1" ht="15" customHeight="1">
      <c r="A1667" s="346" t="s">
        <v>5</v>
      </c>
      <c r="B1667" s="347"/>
      <c r="C1667" s="347"/>
      <c r="D1667" s="348"/>
      <c r="E1667" s="80">
        <f>SUM(V1647:V1666)</f>
        <v>11938.4</v>
      </c>
      <c r="F1667" s="53"/>
      <c r="G1667" s="53"/>
      <c r="H1667" s="52"/>
      <c r="I1667" s="53"/>
      <c r="J1667" s="53"/>
      <c r="K1667" s="53"/>
      <c r="L1667" s="53"/>
      <c r="M1667" s="53"/>
      <c r="N1667" s="53"/>
      <c r="O1667" s="53"/>
      <c r="P1667" s="53"/>
      <c r="Q1667" s="53"/>
      <c r="R1667" s="53"/>
      <c r="S1667" s="53"/>
      <c r="T1667" s="53"/>
      <c r="U1667" s="81"/>
      <c r="V1667" s="67"/>
      <c r="W1667" s="67"/>
    </row>
    <row r="1668" spans="1:23" s="46" customFormat="1" ht="15" customHeight="1">
      <c r="A1668" s="346" t="s">
        <v>6</v>
      </c>
      <c r="B1668" s="347"/>
      <c r="C1668" s="347"/>
      <c r="D1668" s="348"/>
      <c r="E1668" s="80">
        <f>E1669-E1667</f>
        <v>1154677.1299999999</v>
      </c>
      <c r="F1668" s="53"/>
      <c r="G1668" s="53"/>
      <c r="H1668" s="52"/>
      <c r="I1668" s="53"/>
      <c r="J1668" s="53"/>
      <c r="K1668" s="53"/>
      <c r="L1668" s="53"/>
      <c r="M1668" s="53"/>
      <c r="N1668" s="53"/>
      <c r="O1668" s="53"/>
      <c r="P1668" s="53"/>
      <c r="Q1668" s="53"/>
      <c r="R1668" s="53"/>
      <c r="S1668" s="53"/>
      <c r="T1668" s="53"/>
      <c r="U1668" s="53"/>
      <c r="V1668" s="67"/>
      <c r="W1668" s="67"/>
    </row>
    <row r="1669" spans="1:23" s="46" customFormat="1" ht="15" customHeight="1">
      <c r="A1669" s="346" t="s">
        <v>7</v>
      </c>
      <c r="B1669" s="347"/>
      <c r="C1669" s="347"/>
      <c r="D1669" s="348"/>
      <c r="E1669" s="80">
        <f>SUM(W1647:W1666)</f>
        <v>1166615.5299999998</v>
      </c>
      <c r="F1669" s="53"/>
      <c r="G1669" s="53"/>
      <c r="H1669" s="52"/>
      <c r="I1669" s="53"/>
      <c r="J1669" s="53"/>
      <c r="K1669" s="53"/>
      <c r="L1669" s="53"/>
      <c r="M1669" s="53"/>
      <c r="N1669" s="53"/>
      <c r="O1669" s="53"/>
      <c r="P1669" s="53"/>
      <c r="Q1669" s="53"/>
      <c r="R1669" s="53"/>
      <c r="S1669" s="53"/>
      <c r="T1669" s="53"/>
      <c r="U1669" s="53"/>
      <c r="V1669" s="67"/>
      <c r="W1669" s="67"/>
    </row>
    <row r="1670" spans="1:23" s="47" customFormat="1" ht="15" customHeight="1">
      <c r="A1670" s="7"/>
      <c r="B1670" s="24"/>
      <c r="C1670" s="21"/>
      <c r="D1670" s="54"/>
      <c r="E1670" s="35"/>
      <c r="F1670" s="21"/>
      <c r="G1670" s="21"/>
      <c r="H1670" s="21"/>
      <c r="I1670" s="21"/>
      <c r="J1670" s="21"/>
      <c r="K1670" s="21"/>
      <c r="L1670" s="21"/>
      <c r="M1670" s="21"/>
      <c r="N1670" s="21"/>
      <c r="O1670" s="21"/>
      <c r="P1670" s="21"/>
      <c r="Q1670" s="21"/>
      <c r="R1670" s="21"/>
      <c r="S1670" s="21"/>
      <c r="T1670" s="21"/>
      <c r="U1670" s="41"/>
      <c r="V1670" s="55"/>
      <c r="W1670" s="55"/>
    </row>
    <row r="1671" spans="1:23" s="47" customFormat="1" ht="15" customHeight="1">
      <c r="A1671" s="344" t="s">
        <v>1</v>
      </c>
      <c r="B1671" s="344"/>
      <c r="C1671" s="344"/>
      <c r="D1671" s="68" t="s">
        <v>1692</v>
      </c>
      <c r="E1671" s="61" t="s">
        <v>2</v>
      </c>
      <c r="F1671" s="78" t="s">
        <v>1926</v>
      </c>
      <c r="G1671" s="79"/>
      <c r="H1671" s="79"/>
      <c r="I1671" s="79"/>
      <c r="J1671" s="79"/>
      <c r="K1671" s="79"/>
      <c r="L1671" s="79"/>
      <c r="M1671" s="79"/>
      <c r="N1671" s="79"/>
      <c r="O1671" s="79"/>
      <c r="P1671" s="79"/>
      <c r="Q1671" s="79"/>
      <c r="R1671" s="79"/>
      <c r="S1671" s="79"/>
      <c r="T1671" s="79"/>
      <c r="U1671" s="79"/>
      <c r="V1671" s="66"/>
      <c r="W1671" s="60"/>
    </row>
    <row r="1672" spans="1:23" s="47" customFormat="1" ht="15" customHeight="1">
      <c r="A1672" s="345" t="s">
        <v>4</v>
      </c>
      <c r="B1672" s="345"/>
      <c r="C1672" s="345"/>
      <c r="D1672" s="310">
        <v>43415</v>
      </c>
      <c r="E1672" s="65" t="s">
        <v>3</v>
      </c>
      <c r="F1672" s="78" t="s">
        <v>1693</v>
      </c>
      <c r="G1672" s="79"/>
      <c r="H1672" s="79"/>
      <c r="I1672" s="79"/>
      <c r="J1672" s="79"/>
      <c r="K1672" s="79"/>
      <c r="L1672" s="79"/>
      <c r="M1672" s="79"/>
      <c r="N1672" s="79"/>
      <c r="O1672" s="79"/>
      <c r="P1672" s="79"/>
      <c r="Q1672" s="79"/>
      <c r="R1672" s="79"/>
      <c r="S1672" s="79"/>
      <c r="T1672" s="79"/>
      <c r="U1672" s="79"/>
      <c r="V1672" s="66"/>
      <c r="W1672" s="60"/>
    </row>
    <row r="1673" spans="1:23" s="47" customFormat="1" ht="14.25" customHeight="1">
      <c r="A1673" s="302" t="s">
        <v>1694</v>
      </c>
      <c r="B1673" s="211"/>
      <c r="C1673" s="211"/>
      <c r="D1673" s="211"/>
      <c r="E1673" s="250">
        <f>SUM(W1674)</f>
        <v>22708.5</v>
      </c>
      <c r="F1673" s="110"/>
      <c r="G1673" s="110"/>
      <c r="H1673" s="110"/>
      <c r="I1673" s="110"/>
      <c r="J1673" s="110"/>
      <c r="K1673" s="110"/>
      <c r="L1673" s="110"/>
      <c r="M1673" s="110"/>
      <c r="N1673" s="110"/>
      <c r="O1673" s="110"/>
      <c r="P1673" s="110"/>
      <c r="Q1673" s="110"/>
      <c r="R1673" s="110"/>
      <c r="S1673" s="110"/>
      <c r="T1673" s="110"/>
      <c r="U1673" s="110"/>
      <c r="V1673" s="110"/>
      <c r="W1673" s="77"/>
    </row>
    <row r="1674" spans="1:23" s="47" customFormat="1" ht="15" customHeight="1">
      <c r="A1674" s="248">
        <v>13</v>
      </c>
      <c r="B1674" s="251" t="s">
        <v>1906</v>
      </c>
      <c r="C1674" s="249">
        <v>50</v>
      </c>
      <c r="D1674" s="140" t="s">
        <v>1707</v>
      </c>
      <c r="E1674" s="184">
        <v>454.17</v>
      </c>
      <c r="F1674" s="34">
        <f t="shared" ref="F1674" si="500">C1674-G1674</f>
        <v>50</v>
      </c>
      <c r="G1674" s="33">
        <v>0</v>
      </c>
      <c r="H1674" s="20">
        <v>4</v>
      </c>
      <c r="I1674" s="20"/>
      <c r="J1674" s="20"/>
      <c r="K1674" s="20"/>
      <c r="L1674" s="20"/>
      <c r="M1674" s="20"/>
      <c r="N1674" s="20"/>
      <c r="O1674" s="20"/>
      <c r="P1674" s="20"/>
      <c r="Q1674" s="20"/>
      <c r="R1674" s="20"/>
      <c r="S1674" s="20"/>
      <c r="T1674" s="20"/>
      <c r="U1674" s="69" t="s">
        <v>42</v>
      </c>
      <c r="V1674" s="258">
        <f>E1674*G1674</f>
        <v>0</v>
      </c>
      <c r="W1674" s="66">
        <f t="shared" ref="W1674:W1685" si="501">E1674*C1674</f>
        <v>22708.5</v>
      </c>
    </row>
    <row r="1675" spans="1:23" s="47" customFormat="1" ht="14.25" customHeight="1">
      <c r="A1675" s="103" t="s">
        <v>1724</v>
      </c>
      <c r="B1675" s="211"/>
      <c r="C1675" s="211"/>
      <c r="D1675" s="211"/>
      <c r="E1675" s="250">
        <f>SUM(W1676:W1678)</f>
        <v>12621.400000000001</v>
      </c>
      <c r="F1675" s="110"/>
      <c r="G1675" s="110"/>
      <c r="H1675" s="110"/>
      <c r="I1675" s="110"/>
      <c r="J1675" s="110"/>
      <c r="K1675" s="110"/>
      <c r="L1675" s="110"/>
      <c r="M1675" s="110"/>
      <c r="N1675" s="110"/>
      <c r="O1675" s="110"/>
      <c r="P1675" s="110"/>
      <c r="Q1675" s="110"/>
      <c r="R1675" s="110"/>
      <c r="S1675" s="110"/>
      <c r="T1675" s="110"/>
      <c r="U1675" s="110"/>
      <c r="V1675" s="110"/>
      <c r="W1675" s="66"/>
    </row>
    <row r="1676" spans="1:23" s="47" customFormat="1" ht="15" customHeight="1">
      <c r="A1676" s="248">
        <v>9</v>
      </c>
      <c r="B1676" s="251" t="s">
        <v>1930</v>
      </c>
      <c r="C1676" s="249">
        <v>20</v>
      </c>
      <c r="D1676" s="140" t="s">
        <v>1703</v>
      </c>
      <c r="E1676" s="184">
        <v>489.81</v>
      </c>
      <c r="F1676" s="34">
        <f>C1676-G1676</f>
        <v>20</v>
      </c>
      <c r="G1676" s="33">
        <v>0</v>
      </c>
      <c r="H1676" s="20">
        <v>8</v>
      </c>
      <c r="I1676" s="20"/>
      <c r="J1676" s="20"/>
      <c r="K1676" s="20"/>
      <c r="L1676" s="20"/>
      <c r="M1676" s="20"/>
      <c r="N1676" s="20"/>
      <c r="O1676" s="20"/>
      <c r="P1676" s="20"/>
      <c r="Q1676" s="20"/>
      <c r="R1676" s="20"/>
      <c r="S1676" s="20"/>
      <c r="T1676" s="20"/>
      <c r="U1676" s="69" t="s">
        <v>42</v>
      </c>
      <c r="V1676" s="258">
        <f t="shared" ref="V1676:V1678" si="502">E1676*G1676</f>
        <v>0</v>
      </c>
      <c r="W1676" s="66">
        <f t="shared" si="501"/>
        <v>9796.2000000000007</v>
      </c>
    </row>
    <row r="1677" spans="1:23" s="47" customFormat="1" ht="15" customHeight="1">
      <c r="A1677" s="248">
        <v>20</v>
      </c>
      <c r="B1677" s="251" t="s">
        <v>1931</v>
      </c>
      <c r="C1677" s="249">
        <v>10</v>
      </c>
      <c r="D1677" s="140" t="s">
        <v>1714</v>
      </c>
      <c r="E1677" s="184">
        <v>94.46</v>
      </c>
      <c r="F1677" s="34">
        <f t="shared" ref="F1677:F1678" si="503">C1677-G1677</f>
        <v>10</v>
      </c>
      <c r="G1677" s="33">
        <v>0</v>
      </c>
      <c r="H1677" s="20">
        <v>2</v>
      </c>
      <c r="I1677" s="20"/>
      <c r="J1677" s="20"/>
      <c r="K1677" s="20"/>
      <c r="L1677" s="20"/>
      <c r="M1677" s="20"/>
      <c r="N1677" s="20"/>
      <c r="O1677" s="20"/>
      <c r="P1677" s="20"/>
      <c r="Q1677" s="20"/>
      <c r="R1677" s="20"/>
      <c r="S1677" s="20"/>
      <c r="T1677" s="20"/>
      <c r="U1677" s="69" t="s">
        <v>42</v>
      </c>
      <c r="V1677" s="258">
        <f t="shared" si="502"/>
        <v>0</v>
      </c>
      <c r="W1677" s="66">
        <f t="shared" si="501"/>
        <v>944.59999999999991</v>
      </c>
    </row>
    <row r="1678" spans="1:23" s="47" customFormat="1" ht="15" customHeight="1">
      <c r="A1678" s="248">
        <v>21</v>
      </c>
      <c r="B1678" s="251" t="s">
        <v>1932</v>
      </c>
      <c r="C1678" s="249">
        <v>10</v>
      </c>
      <c r="D1678" s="140" t="s">
        <v>1715</v>
      </c>
      <c r="E1678" s="184">
        <v>188.06</v>
      </c>
      <c r="F1678" s="34">
        <f t="shared" si="503"/>
        <v>10</v>
      </c>
      <c r="G1678" s="33">
        <v>0</v>
      </c>
      <c r="H1678" s="20">
        <v>4</v>
      </c>
      <c r="I1678" s="20"/>
      <c r="J1678" s="20"/>
      <c r="K1678" s="20"/>
      <c r="L1678" s="20"/>
      <c r="M1678" s="20"/>
      <c r="N1678" s="20"/>
      <c r="O1678" s="20"/>
      <c r="P1678" s="20"/>
      <c r="Q1678" s="20"/>
      <c r="R1678" s="20"/>
      <c r="S1678" s="20"/>
      <c r="T1678" s="20"/>
      <c r="U1678" s="69" t="s">
        <v>42</v>
      </c>
      <c r="V1678" s="258">
        <f t="shared" si="502"/>
        <v>0</v>
      </c>
      <c r="W1678" s="66">
        <f t="shared" si="501"/>
        <v>1880.6</v>
      </c>
    </row>
    <row r="1679" spans="1:23" s="47" customFormat="1" ht="14.25" customHeight="1">
      <c r="A1679" s="302" t="s">
        <v>1725</v>
      </c>
      <c r="B1679" s="302"/>
      <c r="C1679" s="302"/>
      <c r="D1679" s="302"/>
      <c r="E1679" s="250">
        <f>SUM(W1680:W1682)</f>
        <v>60400</v>
      </c>
      <c r="F1679" s="110"/>
      <c r="G1679" s="110"/>
      <c r="H1679" s="110"/>
      <c r="I1679" s="110"/>
      <c r="J1679" s="110"/>
      <c r="K1679" s="110"/>
      <c r="L1679" s="110"/>
      <c r="M1679" s="110"/>
      <c r="N1679" s="110"/>
      <c r="O1679" s="110"/>
      <c r="P1679" s="110"/>
      <c r="Q1679" s="110"/>
      <c r="R1679" s="110"/>
      <c r="S1679" s="110"/>
      <c r="T1679" s="110"/>
      <c r="U1679" s="110"/>
      <c r="V1679" s="110"/>
      <c r="W1679" s="66"/>
    </row>
    <row r="1680" spans="1:23" s="47" customFormat="1" ht="15" customHeight="1">
      <c r="A1680" s="248">
        <v>1</v>
      </c>
      <c r="B1680" s="251" t="s">
        <v>1906</v>
      </c>
      <c r="C1680" s="249">
        <v>30</v>
      </c>
      <c r="D1680" s="140" t="s">
        <v>1695</v>
      </c>
      <c r="E1680" s="184">
        <v>220</v>
      </c>
      <c r="F1680" s="34">
        <f>C1680-G1680</f>
        <v>24</v>
      </c>
      <c r="G1680" s="33">
        <f>SUM( H1680:T1680)</f>
        <v>6</v>
      </c>
      <c r="H1680" s="20">
        <v>6</v>
      </c>
      <c r="I1680" s="20"/>
      <c r="J1680" s="20"/>
      <c r="K1680" s="20"/>
      <c r="L1680" s="20"/>
      <c r="M1680" s="20"/>
      <c r="N1680" s="20"/>
      <c r="O1680" s="20"/>
      <c r="P1680" s="20"/>
      <c r="Q1680" s="20"/>
      <c r="R1680" s="20"/>
      <c r="S1680" s="20"/>
      <c r="T1680" s="20"/>
      <c r="U1680" s="69" t="s">
        <v>42</v>
      </c>
      <c r="V1680" s="66">
        <f>E1680*G1680</f>
        <v>1320</v>
      </c>
      <c r="W1680" s="66">
        <f t="shared" si="501"/>
        <v>6600</v>
      </c>
    </row>
    <row r="1681" spans="1:23" s="47" customFormat="1" ht="15" customHeight="1">
      <c r="A1681" s="248">
        <v>28</v>
      </c>
      <c r="B1681" s="251" t="s">
        <v>1930</v>
      </c>
      <c r="C1681" s="249">
        <v>20</v>
      </c>
      <c r="D1681" s="140" t="s">
        <v>1722</v>
      </c>
      <c r="E1681" s="184">
        <v>1540</v>
      </c>
      <c r="F1681" s="34">
        <f t="shared" ref="F1681:F1685" si="504">C1681-G1681</f>
        <v>17</v>
      </c>
      <c r="G1681" s="33">
        <f t="shared" ref="G1681:G1682" si="505">SUM( H1681:T1681)</f>
        <v>3</v>
      </c>
      <c r="H1681" s="20">
        <v>3</v>
      </c>
      <c r="I1681" s="20"/>
      <c r="J1681" s="20"/>
      <c r="K1681" s="20"/>
      <c r="L1681" s="20"/>
      <c r="M1681" s="20"/>
      <c r="N1681" s="20"/>
      <c r="O1681" s="20"/>
      <c r="P1681" s="20"/>
      <c r="Q1681" s="20"/>
      <c r="R1681" s="20"/>
      <c r="S1681" s="20"/>
      <c r="T1681" s="20"/>
      <c r="U1681" s="69" t="s">
        <v>42</v>
      </c>
      <c r="V1681" s="66">
        <f t="shared" ref="V1681:V1685" si="506">E1681*G1681</f>
        <v>4620</v>
      </c>
      <c r="W1681" s="66">
        <f t="shared" si="501"/>
        <v>30800</v>
      </c>
    </row>
    <row r="1682" spans="1:23" s="47" customFormat="1" ht="15" customHeight="1">
      <c r="A1682" s="248">
        <v>29</v>
      </c>
      <c r="B1682" s="251" t="s">
        <v>1930</v>
      </c>
      <c r="C1682" s="249">
        <v>20</v>
      </c>
      <c r="D1682" s="140" t="s">
        <v>1723</v>
      </c>
      <c r="E1682" s="184">
        <v>1150</v>
      </c>
      <c r="F1682" s="34">
        <f t="shared" si="504"/>
        <v>18</v>
      </c>
      <c r="G1682" s="33">
        <f t="shared" si="505"/>
        <v>2</v>
      </c>
      <c r="H1682" s="20">
        <v>2</v>
      </c>
      <c r="I1682" s="20"/>
      <c r="J1682" s="20"/>
      <c r="K1682" s="20"/>
      <c r="L1682" s="20"/>
      <c r="M1682" s="20"/>
      <c r="N1682" s="20"/>
      <c r="O1682" s="20"/>
      <c r="P1682" s="20"/>
      <c r="Q1682" s="20"/>
      <c r="R1682" s="20"/>
      <c r="S1682" s="20"/>
      <c r="T1682" s="20"/>
      <c r="U1682" s="69" t="s">
        <v>42</v>
      </c>
      <c r="V1682" s="66">
        <f t="shared" si="506"/>
        <v>2300</v>
      </c>
      <c r="W1682" s="66">
        <f t="shared" si="501"/>
        <v>23000</v>
      </c>
    </row>
    <row r="1683" spans="1:23" s="47" customFormat="1" ht="14.25" customHeight="1">
      <c r="A1683" s="103" t="s">
        <v>1726</v>
      </c>
      <c r="B1683" s="211"/>
      <c r="C1683" s="211"/>
      <c r="D1683" s="211"/>
      <c r="E1683" s="250">
        <f>SUM(W1684:W1685)</f>
        <v>649</v>
      </c>
      <c r="F1683" s="110"/>
      <c r="G1683" s="110"/>
      <c r="H1683" s="110"/>
      <c r="I1683" s="110"/>
      <c r="J1683" s="110"/>
      <c r="K1683" s="110"/>
      <c r="L1683" s="110"/>
      <c r="M1683" s="110"/>
      <c r="N1683" s="110"/>
      <c r="O1683" s="110"/>
      <c r="P1683" s="110"/>
      <c r="Q1683" s="110"/>
      <c r="R1683" s="110"/>
      <c r="S1683" s="110"/>
      <c r="T1683" s="110"/>
      <c r="U1683" s="110"/>
      <c r="V1683" s="66"/>
      <c r="W1683" s="66"/>
    </row>
    <row r="1684" spans="1:23" s="47" customFormat="1" ht="15" customHeight="1">
      <c r="A1684" s="248">
        <v>26</v>
      </c>
      <c r="B1684" s="251" t="s">
        <v>1930</v>
      </c>
      <c r="C1684" s="249">
        <v>50</v>
      </c>
      <c r="D1684" s="140" t="s">
        <v>1720</v>
      </c>
      <c r="E1684" s="184">
        <v>4.99</v>
      </c>
      <c r="F1684" s="34">
        <f t="shared" si="504"/>
        <v>50</v>
      </c>
      <c r="G1684" s="33">
        <v>0</v>
      </c>
      <c r="H1684" s="20">
        <v>10</v>
      </c>
      <c r="I1684" s="20"/>
      <c r="J1684" s="20"/>
      <c r="K1684" s="20"/>
      <c r="L1684" s="20"/>
      <c r="M1684" s="20"/>
      <c r="N1684" s="20"/>
      <c r="O1684" s="20"/>
      <c r="P1684" s="20"/>
      <c r="Q1684" s="20"/>
      <c r="R1684" s="20"/>
      <c r="S1684" s="20"/>
      <c r="T1684" s="20"/>
      <c r="U1684" s="69" t="s">
        <v>42</v>
      </c>
      <c r="V1684" s="66">
        <f t="shared" si="506"/>
        <v>0</v>
      </c>
      <c r="W1684" s="66">
        <f t="shared" si="501"/>
        <v>249.5</v>
      </c>
    </row>
    <row r="1685" spans="1:23" s="47" customFormat="1" ht="15" customHeight="1">
      <c r="A1685" s="248">
        <v>27</v>
      </c>
      <c r="B1685" s="251" t="s">
        <v>1930</v>
      </c>
      <c r="C1685" s="249">
        <v>50</v>
      </c>
      <c r="D1685" s="140" t="s">
        <v>1721</v>
      </c>
      <c r="E1685" s="184">
        <v>7.99</v>
      </c>
      <c r="F1685" s="34">
        <f t="shared" si="504"/>
        <v>50</v>
      </c>
      <c r="G1685" s="33">
        <v>0</v>
      </c>
      <c r="H1685" s="20">
        <v>10</v>
      </c>
      <c r="I1685" s="20"/>
      <c r="J1685" s="20"/>
      <c r="K1685" s="20"/>
      <c r="L1685" s="20"/>
      <c r="M1685" s="20"/>
      <c r="N1685" s="20"/>
      <c r="O1685" s="20"/>
      <c r="P1685" s="20"/>
      <c r="Q1685" s="20"/>
      <c r="R1685" s="20"/>
      <c r="S1685" s="20"/>
      <c r="T1685" s="20"/>
      <c r="U1685" s="69" t="s">
        <v>42</v>
      </c>
      <c r="V1685" s="66">
        <f t="shared" si="506"/>
        <v>0</v>
      </c>
      <c r="W1685" s="66">
        <f t="shared" si="501"/>
        <v>399.5</v>
      </c>
    </row>
    <row r="1686" spans="1:23" s="47" customFormat="1" ht="14.25" customHeight="1">
      <c r="A1686" s="103" t="s">
        <v>1598</v>
      </c>
      <c r="B1686" s="211"/>
      <c r="C1686" s="211"/>
      <c r="D1686" s="211"/>
      <c r="E1686" s="250">
        <f>SUM(W1687)</f>
        <v>1499.8</v>
      </c>
      <c r="F1686" s="110"/>
      <c r="G1686" s="110"/>
      <c r="H1686" s="110"/>
      <c r="I1686" s="110"/>
      <c r="J1686" s="110"/>
      <c r="K1686" s="110"/>
      <c r="L1686" s="110"/>
      <c r="M1686" s="110"/>
      <c r="N1686" s="110"/>
      <c r="O1686" s="110"/>
      <c r="P1686" s="110"/>
      <c r="Q1686" s="110"/>
      <c r="R1686" s="110"/>
      <c r="S1686" s="110"/>
      <c r="T1686" s="110"/>
      <c r="U1686" s="110"/>
      <c r="V1686" s="110"/>
      <c r="W1686" s="66"/>
    </row>
    <row r="1687" spans="1:23" s="47" customFormat="1" ht="15" customHeight="1">
      <c r="A1687" s="248">
        <v>6</v>
      </c>
      <c r="B1687" s="251" t="s">
        <v>1930</v>
      </c>
      <c r="C1687" s="249">
        <v>20</v>
      </c>
      <c r="D1687" s="140" t="s">
        <v>1700</v>
      </c>
      <c r="E1687" s="184">
        <v>74.989999999999995</v>
      </c>
      <c r="F1687" s="34">
        <f t="shared" ref="F1687" si="507">C1687-G1687</f>
        <v>20</v>
      </c>
      <c r="G1687" s="33">
        <f>SUM( H1687:T1687)</f>
        <v>0</v>
      </c>
      <c r="H1687" s="20"/>
      <c r="I1687" s="20"/>
      <c r="J1687" s="20"/>
      <c r="K1687" s="20"/>
      <c r="L1687" s="20"/>
      <c r="M1687" s="20"/>
      <c r="N1687" s="20"/>
      <c r="O1687" s="20"/>
      <c r="P1687" s="20"/>
      <c r="Q1687" s="20"/>
      <c r="R1687" s="20"/>
      <c r="S1687" s="20"/>
      <c r="T1687" s="20"/>
      <c r="U1687" s="69" t="s">
        <v>42</v>
      </c>
      <c r="V1687" s="66">
        <f>E1687*G1687</f>
        <v>0</v>
      </c>
      <c r="W1687" s="66">
        <f t="shared" ref="W1687:W1699" si="508">E1687*C1687</f>
        <v>1499.8</v>
      </c>
    </row>
    <row r="1688" spans="1:23" s="47" customFormat="1" ht="14.25" customHeight="1">
      <c r="A1688" s="103" t="s">
        <v>1727</v>
      </c>
      <c r="B1688" s="211"/>
      <c r="C1688" s="211"/>
      <c r="D1688" s="211"/>
      <c r="E1688" s="250">
        <f>SUM(W1689)</f>
        <v>24360</v>
      </c>
      <c r="F1688" s="110"/>
      <c r="G1688" s="110"/>
      <c r="H1688" s="110"/>
      <c r="I1688" s="110"/>
      <c r="J1688" s="110"/>
      <c r="K1688" s="110"/>
      <c r="L1688" s="110"/>
      <c r="M1688" s="110"/>
      <c r="N1688" s="110"/>
      <c r="O1688" s="110"/>
      <c r="P1688" s="110"/>
      <c r="Q1688" s="110"/>
      <c r="R1688" s="110"/>
      <c r="S1688" s="110"/>
      <c r="T1688" s="110"/>
      <c r="U1688" s="110"/>
      <c r="V1688" s="110"/>
      <c r="W1688" s="66"/>
    </row>
    <row r="1689" spans="1:23" s="47" customFormat="1" ht="15" customHeight="1">
      <c r="A1689" s="248">
        <v>7</v>
      </c>
      <c r="B1689" s="251" t="s">
        <v>1930</v>
      </c>
      <c r="C1689" s="249">
        <v>10</v>
      </c>
      <c r="D1689" s="140" t="s">
        <v>1701</v>
      </c>
      <c r="E1689" s="184">
        <v>2436</v>
      </c>
      <c r="F1689" s="34">
        <f>C1689-G1689</f>
        <v>10</v>
      </c>
      <c r="G1689" s="33">
        <f t="shared" ref="G1689" si="509">SUM( H1689:T1689)</f>
        <v>0</v>
      </c>
      <c r="H1689" s="20"/>
      <c r="I1689" s="20"/>
      <c r="J1689" s="20"/>
      <c r="K1689" s="20"/>
      <c r="L1689" s="20"/>
      <c r="M1689" s="20"/>
      <c r="N1689" s="20"/>
      <c r="O1689" s="20"/>
      <c r="P1689" s="20"/>
      <c r="Q1689" s="20"/>
      <c r="R1689" s="20"/>
      <c r="S1689" s="20"/>
      <c r="T1689" s="20"/>
      <c r="U1689" s="69" t="s">
        <v>42</v>
      </c>
      <c r="V1689" s="66">
        <f t="shared" ref="V1689" si="510">E1689*G1689</f>
        <v>0</v>
      </c>
      <c r="W1689" s="66">
        <f t="shared" si="508"/>
        <v>24360</v>
      </c>
    </row>
    <row r="1690" spans="1:23" s="47" customFormat="1" ht="14.25" customHeight="1">
      <c r="A1690" s="103" t="s">
        <v>596</v>
      </c>
      <c r="B1690" s="211"/>
      <c r="C1690" s="211"/>
      <c r="D1690" s="211"/>
      <c r="E1690" s="250">
        <f>SUM(W1691:W1699)</f>
        <v>29599</v>
      </c>
      <c r="F1690" s="110"/>
      <c r="G1690" s="110"/>
      <c r="H1690" s="110"/>
      <c r="I1690" s="110"/>
      <c r="J1690" s="110"/>
      <c r="K1690" s="110"/>
      <c r="L1690" s="110"/>
      <c r="M1690" s="110"/>
      <c r="N1690" s="110"/>
      <c r="O1690" s="110"/>
      <c r="P1690" s="110"/>
      <c r="Q1690" s="110"/>
      <c r="R1690" s="110"/>
      <c r="S1690" s="110"/>
      <c r="T1690" s="110"/>
      <c r="U1690" s="110"/>
      <c r="V1690" s="110"/>
      <c r="W1690" s="66"/>
    </row>
    <row r="1691" spans="1:23" s="47" customFormat="1" ht="15" customHeight="1">
      <c r="A1691" s="248">
        <v>3</v>
      </c>
      <c r="B1691" s="251" t="s">
        <v>1930</v>
      </c>
      <c r="C1691" s="249">
        <v>25</v>
      </c>
      <c r="D1691" s="140" t="s">
        <v>1697</v>
      </c>
      <c r="E1691" s="184">
        <v>400</v>
      </c>
      <c r="F1691" s="34">
        <f>C1691-G1691</f>
        <v>25</v>
      </c>
      <c r="G1691" s="33">
        <f t="shared" ref="G1691:G1699" si="511">SUM( H1691:T1691)</f>
        <v>0</v>
      </c>
      <c r="H1691" s="20" t="s">
        <v>25</v>
      </c>
      <c r="I1691" s="20"/>
      <c r="J1691" s="20"/>
      <c r="K1691" s="20"/>
      <c r="L1691" s="20"/>
      <c r="M1691" s="20"/>
      <c r="N1691" s="20"/>
      <c r="O1691" s="20"/>
      <c r="P1691" s="20"/>
      <c r="Q1691" s="20"/>
      <c r="R1691" s="20"/>
      <c r="S1691" s="20"/>
      <c r="T1691" s="20"/>
      <c r="U1691" s="69" t="s">
        <v>42</v>
      </c>
      <c r="V1691" s="66">
        <f t="shared" ref="V1691:V1699" si="512">E1691*G1691</f>
        <v>0</v>
      </c>
      <c r="W1691" s="66">
        <f t="shared" si="508"/>
        <v>10000</v>
      </c>
    </row>
    <row r="1692" spans="1:23" s="47" customFormat="1" ht="15" customHeight="1">
      <c r="A1692" s="248">
        <v>4</v>
      </c>
      <c r="B1692" s="251" t="s">
        <v>1930</v>
      </c>
      <c r="C1692" s="249">
        <v>20</v>
      </c>
      <c r="D1692" s="140" t="s">
        <v>1698</v>
      </c>
      <c r="E1692" s="184">
        <v>70</v>
      </c>
      <c r="F1692" s="34">
        <f t="shared" ref="F1692:F1699" si="513">C1692-G1692</f>
        <v>20</v>
      </c>
      <c r="G1692" s="33">
        <f t="shared" si="511"/>
        <v>0</v>
      </c>
      <c r="H1692" s="20" t="s">
        <v>25</v>
      </c>
      <c r="I1692" s="20"/>
      <c r="J1692" s="20"/>
      <c r="K1692" s="20"/>
      <c r="L1692" s="20"/>
      <c r="M1692" s="20"/>
      <c r="N1692" s="20"/>
      <c r="O1692" s="20"/>
      <c r="P1692" s="20"/>
      <c r="Q1692" s="20"/>
      <c r="R1692" s="20"/>
      <c r="S1692" s="20"/>
      <c r="T1692" s="20"/>
      <c r="U1692" s="69" t="s">
        <v>42</v>
      </c>
      <c r="V1692" s="66">
        <f t="shared" si="512"/>
        <v>0</v>
      </c>
      <c r="W1692" s="66">
        <f t="shared" si="508"/>
        <v>1400</v>
      </c>
    </row>
    <row r="1693" spans="1:23" s="47" customFormat="1" ht="15" customHeight="1">
      <c r="A1693" s="248">
        <v>5</v>
      </c>
      <c r="B1693" s="251" t="s">
        <v>1930</v>
      </c>
      <c r="C1693" s="249">
        <v>20</v>
      </c>
      <c r="D1693" s="140" t="s">
        <v>1699</v>
      </c>
      <c r="E1693" s="184">
        <v>134</v>
      </c>
      <c r="F1693" s="34">
        <f t="shared" si="513"/>
        <v>20</v>
      </c>
      <c r="G1693" s="33">
        <f t="shared" si="511"/>
        <v>0</v>
      </c>
      <c r="H1693" s="20" t="s">
        <v>25</v>
      </c>
      <c r="I1693" s="20"/>
      <c r="J1693" s="20"/>
      <c r="K1693" s="20"/>
      <c r="L1693" s="20"/>
      <c r="M1693" s="20"/>
      <c r="N1693" s="20"/>
      <c r="O1693" s="20"/>
      <c r="P1693" s="20"/>
      <c r="Q1693" s="20"/>
      <c r="R1693" s="20"/>
      <c r="S1693" s="20"/>
      <c r="T1693" s="20"/>
      <c r="U1693" s="69" t="s">
        <v>42</v>
      </c>
      <c r="V1693" s="66">
        <f t="shared" si="512"/>
        <v>0</v>
      </c>
      <c r="W1693" s="66">
        <f t="shared" si="508"/>
        <v>2680</v>
      </c>
    </row>
    <row r="1694" spans="1:23" s="47" customFormat="1" ht="15" customHeight="1">
      <c r="A1694" s="248">
        <v>10</v>
      </c>
      <c r="B1694" s="251" t="s">
        <v>1930</v>
      </c>
      <c r="C1694" s="249">
        <v>20</v>
      </c>
      <c r="D1694" s="140" t="s">
        <v>1704</v>
      </c>
      <c r="E1694" s="184">
        <v>600</v>
      </c>
      <c r="F1694" s="34">
        <f t="shared" si="513"/>
        <v>19</v>
      </c>
      <c r="G1694" s="33">
        <f t="shared" si="511"/>
        <v>1</v>
      </c>
      <c r="H1694" s="20">
        <v>1</v>
      </c>
      <c r="I1694" s="20"/>
      <c r="J1694" s="20"/>
      <c r="K1694" s="20"/>
      <c r="L1694" s="20"/>
      <c r="M1694" s="20"/>
      <c r="N1694" s="20"/>
      <c r="O1694" s="20"/>
      <c r="P1694" s="20"/>
      <c r="Q1694" s="20"/>
      <c r="R1694" s="20"/>
      <c r="S1694" s="20"/>
      <c r="T1694" s="20"/>
      <c r="U1694" s="69" t="s">
        <v>42</v>
      </c>
      <c r="V1694" s="66">
        <f t="shared" si="512"/>
        <v>600</v>
      </c>
      <c r="W1694" s="66">
        <f t="shared" si="508"/>
        <v>12000</v>
      </c>
    </row>
    <row r="1695" spans="1:23" s="47" customFormat="1" ht="15" customHeight="1">
      <c r="A1695" s="248">
        <v>12</v>
      </c>
      <c r="B1695" s="251" t="s">
        <v>1930</v>
      </c>
      <c r="C1695" s="249">
        <v>5</v>
      </c>
      <c r="D1695" s="140" t="s">
        <v>1706</v>
      </c>
      <c r="E1695" s="184">
        <v>209.8</v>
      </c>
      <c r="F1695" s="34">
        <f t="shared" si="513"/>
        <v>4</v>
      </c>
      <c r="G1695" s="33">
        <f t="shared" si="511"/>
        <v>1</v>
      </c>
      <c r="H1695" s="20">
        <v>1</v>
      </c>
      <c r="I1695" s="20"/>
      <c r="J1695" s="20"/>
      <c r="K1695" s="20"/>
      <c r="L1695" s="20"/>
      <c r="M1695" s="20"/>
      <c r="N1695" s="20"/>
      <c r="O1695" s="20"/>
      <c r="P1695" s="20"/>
      <c r="Q1695" s="20"/>
      <c r="R1695" s="20"/>
      <c r="S1695" s="20"/>
      <c r="T1695" s="20"/>
      <c r="U1695" s="69" t="s">
        <v>42</v>
      </c>
      <c r="V1695" s="66">
        <f t="shared" si="512"/>
        <v>209.8</v>
      </c>
      <c r="W1695" s="66">
        <f t="shared" si="508"/>
        <v>1049</v>
      </c>
    </row>
    <row r="1696" spans="1:23" s="47" customFormat="1" ht="15" customHeight="1">
      <c r="A1696" s="248">
        <v>22</v>
      </c>
      <c r="B1696" s="251" t="s">
        <v>1930</v>
      </c>
      <c r="C1696" s="249">
        <v>25</v>
      </c>
      <c r="D1696" s="140" t="s">
        <v>1716</v>
      </c>
      <c r="E1696" s="184">
        <v>11</v>
      </c>
      <c r="F1696" s="34">
        <f t="shared" si="513"/>
        <v>20</v>
      </c>
      <c r="G1696" s="33">
        <f t="shared" si="511"/>
        <v>5</v>
      </c>
      <c r="H1696" s="20">
        <v>5</v>
      </c>
      <c r="I1696" s="20"/>
      <c r="J1696" s="20"/>
      <c r="K1696" s="20"/>
      <c r="L1696" s="20"/>
      <c r="M1696" s="20"/>
      <c r="N1696" s="20"/>
      <c r="O1696" s="20"/>
      <c r="P1696" s="20"/>
      <c r="Q1696" s="20"/>
      <c r="R1696" s="20"/>
      <c r="S1696" s="20"/>
      <c r="T1696" s="20"/>
      <c r="U1696" s="69" t="s">
        <v>42</v>
      </c>
      <c r="V1696" s="66">
        <f t="shared" si="512"/>
        <v>55</v>
      </c>
      <c r="W1696" s="66">
        <f t="shared" si="508"/>
        <v>275</v>
      </c>
    </row>
    <row r="1697" spans="1:23" s="47" customFormat="1" ht="15" customHeight="1">
      <c r="A1697" s="248">
        <v>23</v>
      </c>
      <c r="B1697" s="251" t="s">
        <v>1930</v>
      </c>
      <c r="C1697" s="249">
        <v>50</v>
      </c>
      <c r="D1697" s="140" t="s">
        <v>1717</v>
      </c>
      <c r="E1697" s="184">
        <v>25</v>
      </c>
      <c r="F1697" s="34">
        <f t="shared" si="513"/>
        <v>40</v>
      </c>
      <c r="G1697" s="33">
        <f t="shared" si="511"/>
        <v>10</v>
      </c>
      <c r="H1697" s="20">
        <v>10</v>
      </c>
      <c r="I1697" s="20"/>
      <c r="J1697" s="20"/>
      <c r="K1697" s="20"/>
      <c r="L1697" s="20"/>
      <c r="M1697" s="20"/>
      <c r="N1697" s="20"/>
      <c r="O1697" s="20"/>
      <c r="P1697" s="20"/>
      <c r="Q1697" s="20"/>
      <c r="R1697" s="20"/>
      <c r="S1697" s="20"/>
      <c r="T1697" s="20"/>
      <c r="U1697" s="69" t="s">
        <v>42</v>
      </c>
      <c r="V1697" s="66">
        <f t="shared" si="512"/>
        <v>250</v>
      </c>
      <c r="W1697" s="66">
        <f t="shared" si="508"/>
        <v>1250</v>
      </c>
    </row>
    <row r="1698" spans="1:23" s="47" customFormat="1" ht="15" customHeight="1">
      <c r="A1698" s="248">
        <v>24</v>
      </c>
      <c r="B1698" s="251" t="s">
        <v>1930</v>
      </c>
      <c r="C1698" s="249">
        <v>25</v>
      </c>
      <c r="D1698" s="140" t="s">
        <v>1718</v>
      </c>
      <c r="E1698" s="184">
        <v>25</v>
      </c>
      <c r="F1698" s="34">
        <f t="shared" si="513"/>
        <v>15</v>
      </c>
      <c r="G1698" s="33">
        <f t="shared" si="511"/>
        <v>10</v>
      </c>
      <c r="H1698" s="20">
        <v>10</v>
      </c>
      <c r="I1698" s="20"/>
      <c r="J1698" s="20"/>
      <c r="K1698" s="20"/>
      <c r="L1698" s="20"/>
      <c r="M1698" s="20"/>
      <c r="N1698" s="20"/>
      <c r="O1698" s="20"/>
      <c r="P1698" s="20"/>
      <c r="Q1698" s="20"/>
      <c r="R1698" s="20"/>
      <c r="S1698" s="20"/>
      <c r="T1698" s="20"/>
      <c r="U1698" s="69" t="s">
        <v>42</v>
      </c>
      <c r="V1698" s="66">
        <f t="shared" si="512"/>
        <v>250</v>
      </c>
      <c r="W1698" s="66">
        <f t="shared" si="508"/>
        <v>625</v>
      </c>
    </row>
    <row r="1699" spans="1:23" s="47" customFormat="1" ht="15" customHeight="1">
      <c r="A1699" s="248">
        <v>25</v>
      </c>
      <c r="B1699" s="251" t="s">
        <v>1930</v>
      </c>
      <c r="C1699" s="249">
        <v>10</v>
      </c>
      <c r="D1699" s="140" t="s">
        <v>1719</v>
      </c>
      <c r="E1699" s="184">
        <v>32</v>
      </c>
      <c r="F1699" s="34">
        <f t="shared" si="513"/>
        <v>8</v>
      </c>
      <c r="G1699" s="33">
        <f t="shared" si="511"/>
        <v>2</v>
      </c>
      <c r="H1699" s="20">
        <v>2</v>
      </c>
      <c r="I1699" s="20"/>
      <c r="J1699" s="20"/>
      <c r="K1699" s="20"/>
      <c r="L1699" s="20"/>
      <c r="M1699" s="20"/>
      <c r="N1699" s="20"/>
      <c r="O1699" s="20"/>
      <c r="P1699" s="20"/>
      <c r="Q1699" s="20"/>
      <c r="R1699" s="20"/>
      <c r="S1699" s="20"/>
      <c r="T1699" s="20"/>
      <c r="U1699" s="69" t="s">
        <v>42</v>
      </c>
      <c r="V1699" s="66">
        <f t="shared" si="512"/>
        <v>64</v>
      </c>
      <c r="W1699" s="66">
        <f t="shared" si="508"/>
        <v>320</v>
      </c>
    </row>
    <row r="1700" spans="1:23" s="47" customFormat="1" ht="14.25" customHeight="1">
      <c r="A1700" s="103" t="s">
        <v>1728</v>
      </c>
      <c r="B1700" s="211"/>
      <c r="C1700" s="211"/>
      <c r="D1700" s="211"/>
      <c r="E1700" s="250">
        <f>SUM(W1701)</f>
        <v>24723.800000000003</v>
      </c>
      <c r="F1700" s="110"/>
      <c r="G1700" s="110"/>
      <c r="H1700" s="110"/>
      <c r="I1700" s="110"/>
      <c r="J1700" s="110"/>
      <c r="K1700" s="110"/>
      <c r="L1700" s="110"/>
      <c r="M1700" s="110"/>
      <c r="N1700" s="110"/>
      <c r="O1700" s="110"/>
      <c r="P1700" s="110"/>
      <c r="Q1700" s="110"/>
      <c r="R1700" s="110"/>
      <c r="S1700" s="110"/>
      <c r="T1700" s="110"/>
      <c r="U1700" s="110"/>
      <c r="V1700" s="66"/>
      <c r="W1700" s="66"/>
    </row>
    <row r="1701" spans="1:23" s="47" customFormat="1" ht="15" customHeight="1">
      <c r="A1701" s="248">
        <v>8</v>
      </c>
      <c r="B1701" s="251" t="s">
        <v>1906</v>
      </c>
      <c r="C1701" s="249">
        <v>10</v>
      </c>
      <c r="D1701" s="140" t="s">
        <v>1702</v>
      </c>
      <c r="E1701" s="184">
        <v>2472.38</v>
      </c>
      <c r="F1701" s="34">
        <f>C1701-G1701</f>
        <v>10</v>
      </c>
      <c r="G1701" s="33">
        <v>0</v>
      </c>
      <c r="H1701" s="20">
        <v>2</v>
      </c>
      <c r="I1701" s="20"/>
      <c r="J1701" s="20"/>
      <c r="K1701" s="20"/>
      <c r="L1701" s="20"/>
      <c r="M1701" s="20"/>
      <c r="N1701" s="20"/>
      <c r="O1701" s="20"/>
      <c r="P1701" s="20"/>
      <c r="Q1701" s="20"/>
      <c r="R1701" s="20"/>
      <c r="S1701" s="20"/>
      <c r="T1701" s="20"/>
      <c r="U1701" s="69" t="s">
        <v>42</v>
      </c>
      <c r="V1701" s="66">
        <f t="shared" ref="V1701:V1704" si="514">E1701*G1701</f>
        <v>0</v>
      </c>
      <c r="W1701" s="66">
        <f t="shared" ref="W1701:W1704" si="515">E1701*C1701</f>
        <v>24723.800000000003</v>
      </c>
    </row>
    <row r="1702" spans="1:23" s="47" customFormat="1" ht="15" customHeight="1">
      <c r="A1702" s="103" t="s">
        <v>1729</v>
      </c>
      <c r="B1702" s="211"/>
      <c r="C1702" s="211"/>
      <c r="D1702" s="211"/>
      <c r="E1702" s="250">
        <f>SUM(W1703:W1704)</f>
        <v>11572.5</v>
      </c>
      <c r="F1702" s="110"/>
      <c r="G1702" s="110"/>
      <c r="H1702" s="110"/>
      <c r="I1702" s="110"/>
      <c r="J1702" s="110"/>
      <c r="K1702" s="110"/>
      <c r="L1702" s="110"/>
      <c r="M1702" s="110"/>
      <c r="N1702" s="110"/>
      <c r="O1702" s="110"/>
      <c r="P1702" s="110"/>
      <c r="Q1702" s="110"/>
      <c r="R1702" s="110"/>
      <c r="S1702" s="110"/>
      <c r="T1702" s="110"/>
      <c r="U1702" s="110"/>
      <c r="V1702" s="66"/>
      <c r="W1702" s="66"/>
    </row>
    <row r="1703" spans="1:23" s="47" customFormat="1" ht="15" customHeight="1">
      <c r="A1703" s="248">
        <v>2</v>
      </c>
      <c r="B1703" s="251" t="s">
        <v>1930</v>
      </c>
      <c r="C1703" s="249">
        <v>25</v>
      </c>
      <c r="D1703" s="140" t="s">
        <v>1696</v>
      </c>
      <c r="E1703" s="184">
        <v>70</v>
      </c>
      <c r="F1703" s="34">
        <f>C1703-G1703</f>
        <v>25</v>
      </c>
      <c r="G1703" s="33">
        <v>0</v>
      </c>
      <c r="H1703" s="20"/>
      <c r="I1703" s="20"/>
      <c r="J1703" s="20"/>
      <c r="K1703" s="20"/>
      <c r="L1703" s="20"/>
      <c r="M1703" s="20"/>
      <c r="N1703" s="20"/>
      <c r="O1703" s="20"/>
      <c r="P1703" s="20"/>
      <c r="Q1703" s="20"/>
      <c r="R1703" s="20"/>
      <c r="S1703" s="20"/>
      <c r="T1703" s="20"/>
      <c r="U1703" s="69" t="s">
        <v>42</v>
      </c>
      <c r="V1703" s="66">
        <f t="shared" si="514"/>
        <v>0</v>
      </c>
      <c r="W1703" s="66">
        <f t="shared" si="515"/>
        <v>1750</v>
      </c>
    </row>
    <row r="1704" spans="1:23" s="47" customFormat="1" ht="15" customHeight="1">
      <c r="A1704" s="248">
        <v>11</v>
      </c>
      <c r="B1704" s="251" t="s">
        <v>1930</v>
      </c>
      <c r="C1704" s="249">
        <v>25</v>
      </c>
      <c r="D1704" s="140" t="s">
        <v>1705</v>
      </c>
      <c r="E1704" s="184">
        <v>392.9</v>
      </c>
      <c r="F1704" s="34">
        <f>C1704-G1704</f>
        <v>25</v>
      </c>
      <c r="G1704" s="33">
        <v>0</v>
      </c>
      <c r="H1704" s="20"/>
      <c r="I1704" s="20"/>
      <c r="J1704" s="20"/>
      <c r="K1704" s="20"/>
      <c r="L1704" s="20"/>
      <c r="M1704" s="20"/>
      <c r="N1704" s="20"/>
      <c r="O1704" s="20"/>
      <c r="P1704" s="20"/>
      <c r="Q1704" s="20"/>
      <c r="R1704" s="20"/>
      <c r="S1704" s="20"/>
      <c r="T1704" s="20"/>
      <c r="U1704" s="69" t="s">
        <v>42</v>
      </c>
      <c r="V1704" s="66">
        <f t="shared" si="514"/>
        <v>0</v>
      </c>
      <c r="W1704" s="66">
        <f t="shared" si="515"/>
        <v>9822.5</v>
      </c>
    </row>
    <row r="1705" spans="1:23" s="47" customFormat="1" ht="15" customHeight="1">
      <c r="A1705" s="103" t="s">
        <v>1730</v>
      </c>
      <c r="B1705" s="211"/>
      <c r="C1705" s="211"/>
      <c r="D1705" s="211"/>
      <c r="E1705" s="250">
        <f>SUM(W1706:W1711)</f>
        <v>47210</v>
      </c>
      <c r="F1705" s="110"/>
      <c r="G1705" s="110"/>
      <c r="H1705" s="110"/>
      <c r="I1705" s="110"/>
      <c r="J1705" s="110"/>
      <c r="K1705" s="110"/>
      <c r="L1705" s="110"/>
      <c r="M1705" s="110"/>
      <c r="N1705" s="110"/>
      <c r="O1705" s="110"/>
      <c r="P1705" s="110"/>
      <c r="Q1705" s="110"/>
      <c r="R1705" s="110"/>
      <c r="S1705" s="110"/>
      <c r="T1705" s="110"/>
      <c r="U1705" s="110"/>
      <c r="V1705" s="66"/>
      <c r="W1705" s="66"/>
    </row>
    <row r="1706" spans="1:23" s="47" customFormat="1" ht="15" customHeight="1">
      <c r="A1706" s="248">
        <v>14</v>
      </c>
      <c r="B1706" s="251" t="s">
        <v>1930</v>
      </c>
      <c r="C1706" s="249">
        <v>100</v>
      </c>
      <c r="D1706" s="140" t="s">
        <v>1708</v>
      </c>
      <c r="E1706" s="184">
        <v>53</v>
      </c>
      <c r="F1706" s="34">
        <f>C1706-G1706</f>
        <v>100</v>
      </c>
      <c r="G1706" s="33">
        <v>0</v>
      </c>
      <c r="H1706" s="20">
        <v>5</v>
      </c>
      <c r="I1706" s="20"/>
      <c r="J1706" s="20"/>
      <c r="K1706" s="20"/>
      <c r="L1706" s="20"/>
      <c r="M1706" s="20"/>
      <c r="N1706" s="20"/>
      <c r="O1706" s="20"/>
      <c r="P1706" s="20"/>
      <c r="Q1706" s="20"/>
      <c r="R1706" s="20"/>
      <c r="S1706" s="20"/>
      <c r="T1706" s="20"/>
      <c r="U1706" s="69" t="s">
        <v>42</v>
      </c>
      <c r="V1706" s="66">
        <f t="shared" ref="V1706:V1711" si="516">E1706*G1706</f>
        <v>0</v>
      </c>
      <c r="W1706" s="66">
        <f t="shared" ref="W1706:W1711" si="517">E1706*C1706</f>
        <v>5300</v>
      </c>
    </row>
    <row r="1707" spans="1:23" s="47" customFormat="1" ht="15" customHeight="1">
      <c r="A1707" s="248">
        <v>15</v>
      </c>
      <c r="B1707" s="251" t="s">
        <v>1930</v>
      </c>
      <c r="C1707" s="249">
        <v>50</v>
      </c>
      <c r="D1707" s="140" t="s">
        <v>1709</v>
      </c>
      <c r="E1707" s="184">
        <v>170</v>
      </c>
      <c r="F1707" s="34">
        <f t="shared" ref="F1707:F1711" si="518">C1707-G1707</f>
        <v>50</v>
      </c>
      <c r="G1707" s="33">
        <v>0</v>
      </c>
      <c r="H1707" s="20">
        <v>3</v>
      </c>
      <c r="I1707" s="20"/>
      <c r="J1707" s="20"/>
      <c r="K1707" s="20"/>
      <c r="L1707" s="20"/>
      <c r="M1707" s="20"/>
      <c r="N1707" s="20"/>
      <c r="O1707" s="20"/>
      <c r="P1707" s="20"/>
      <c r="Q1707" s="20"/>
      <c r="R1707" s="20"/>
      <c r="S1707" s="20"/>
      <c r="T1707" s="20"/>
      <c r="U1707" s="69" t="s">
        <v>42</v>
      </c>
      <c r="V1707" s="66">
        <f t="shared" si="516"/>
        <v>0</v>
      </c>
      <c r="W1707" s="66">
        <f t="shared" si="517"/>
        <v>8500</v>
      </c>
    </row>
    <row r="1708" spans="1:23" s="47" customFormat="1" ht="15" customHeight="1">
      <c r="A1708" s="248">
        <v>16</v>
      </c>
      <c r="B1708" s="251" t="s">
        <v>1930</v>
      </c>
      <c r="C1708" s="249">
        <v>150</v>
      </c>
      <c r="D1708" s="140" t="s">
        <v>1710</v>
      </c>
      <c r="E1708" s="184">
        <v>103</v>
      </c>
      <c r="F1708" s="34">
        <f t="shared" si="518"/>
        <v>150</v>
      </c>
      <c r="G1708" s="33">
        <v>0</v>
      </c>
      <c r="H1708" s="20">
        <v>6</v>
      </c>
      <c r="I1708" s="20"/>
      <c r="J1708" s="20"/>
      <c r="K1708" s="20"/>
      <c r="L1708" s="20"/>
      <c r="M1708" s="20"/>
      <c r="N1708" s="20"/>
      <c r="O1708" s="20"/>
      <c r="P1708" s="20"/>
      <c r="Q1708" s="20"/>
      <c r="R1708" s="20"/>
      <c r="S1708" s="20"/>
      <c r="T1708" s="20"/>
      <c r="U1708" s="69" t="s">
        <v>42</v>
      </c>
      <c r="V1708" s="66">
        <f t="shared" si="516"/>
        <v>0</v>
      </c>
      <c r="W1708" s="66">
        <f t="shared" si="517"/>
        <v>15450</v>
      </c>
    </row>
    <row r="1709" spans="1:23" s="47" customFormat="1" ht="15" customHeight="1">
      <c r="A1709" s="248">
        <v>17</v>
      </c>
      <c r="B1709" s="251" t="s">
        <v>1930</v>
      </c>
      <c r="C1709" s="249">
        <v>50</v>
      </c>
      <c r="D1709" s="140" t="s">
        <v>1711</v>
      </c>
      <c r="E1709" s="184">
        <v>180</v>
      </c>
      <c r="F1709" s="34">
        <f t="shared" si="518"/>
        <v>50</v>
      </c>
      <c r="G1709" s="33">
        <v>0</v>
      </c>
      <c r="H1709" s="20" t="s">
        <v>20</v>
      </c>
      <c r="I1709" s="20"/>
      <c r="J1709" s="20"/>
      <c r="K1709" s="20"/>
      <c r="L1709" s="20"/>
      <c r="M1709" s="20"/>
      <c r="N1709" s="20"/>
      <c r="O1709" s="20"/>
      <c r="P1709" s="20"/>
      <c r="Q1709" s="20"/>
      <c r="R1709" s="20"/>
      <c r="S1709" s="20"/>
      <c r="T1709" s="20"/>
      <c r="U1709" s="69" t="s">
        <v>42</v>
      </c>
      <c r="V1709" s="66">
        <f t="shared" si="516"/>
        <v>0</v>
      </c>
      <c r="W1709" s="66">
        <f t="shared" si="517"/>
        <v>9000</v>
      </c>
    </row>
    <row r="1710" spans="1:23" s="47" customFormat="1" ht="15" customHeight="1">
      <c r="A1710" s="248">
        <v>18</v>
      </c>
      <c r="B1710" s="251" t="s">
        <v>1930</v>
      </c>
      <c r="C1710" s="249">
        <v>80</v>
      </c>
      <c r="D1710" s="140" t="s">
        <v>1712</v>
      </c>
      <c r="E1710" s="184">
        <v>52</v>
      </c>
      <c r="F1710" s="34">
        <f t="shared" si="518"/>
        <v>80</v>
      </c>
      <c r="G1710" s="33">
        <v>0</v>
      </c>
      <c r="H1710" s="20" t="s">
        <v>20</v>
      </c>
      <c r="I1710" s="20"/>
      <c r="J1710" s="20"/>
      <c r="K1710" s="20"/>
      <c r="L1710" s="20"/>
      <c r="M1710" s="20"/>
      <c r="N1710" s="20"/>
      <c r="O1710" s="20"/>
      <c r="P1710" s="20"/>
      <c r="Q1710" s="20"/>
      <c r="R1710" s="20"/>
      <c r="S1710" s="20"/>
      <c r="T1710" s="20"/>
      <c r="U1710" s="69" t="s">
        <v>42</v>
      </c>
      <c r="V1710" s="66">
        <f t="shared" si="516"/>
        <v>0</v>
      </c>
      <c r="W1710" s="66">
        <f t="shared" si="517"/>
        <v>4160</v>
      </c>
    </row>
    <row r="1711" spans="1:23" s="47" customFormat="1" ht="15" customHeight="1">
      <c r="A1711" s="248">
        <v>19</v>
      </c>
      <c r="B1711" s="251" t="s">
        <v>1930</v>
      </c>
      <c r="C1711" s="249">
        <v>20</v>
      </c>
      <c r="D1711" s="140" t="s">
        <v>1713</v>
      </c>
      <c r="E1711" s="184">
        <v>240</v>
      </c>
      <c r="F1711" s="34">
        <f t="shared" si="518"/>
        <v>20</v>
      </c>
      <c r="G1711" s="33">
        <v>0</v>
      </c>
      <c r="H1711" s="20">
        <v>1</v>
      </c>
      <c r="I1711" s="20"/>
      <c r="J1711" s="20"/>
      <c r="K1711" s="20"/>
      <c r="L1711" s="20"/>
      <c r="M1711" s="20"/>
      <c r="N1711" s="20"/>
      <c r="O1711" s="20"/>
      <c r="P1711" s="20"/>
      <c r="Q1711" s="20"/>
      <c r="R1711" s="20"/>
      <c r="S1711" s="20"/>
      <c r="T1711" s="20"/>
      <c r="U1711" s="69" t="s">
        <v>42</v>
      </c>
      <c r="V1711" s="66">
        <f t="shared" si="516"/>
        <v>0</v>
      </c>
      <c r="W1711" s="66">
        <f t="shared" si="517"/>
        <v>4800</v>
      </c>
    </row>
    <row r="1712" spans="1:23" s="46" customFormat="1" ht="15" customHeight="1">
      <c r="A1712" s="346" t="s">
        <v>5</v>
      </c>
      <c r="B1712" s="347"/>
      <c r="C1712" s="347"/>
      <c r="D1712" s="348"/>
      <c r="E1712" s="80">
        <f>SUM(V1673:V1711)</f>
        <v>9668.7999999999993</v>
      </c>
      <c r="F1712" s="53"/>
      <c r="G1712" s="53"/>
      <c r="H1712" s="52"/>
      <c r="I1712" s="53"/>
      <c r="J1712" s="53"/>
      <c r="K1712" s="53"/>
      <c r="L1712" s="53"/>
      <c r="M1712" s="53"/>
      <c r="N1712" s="53"/>
      <c r="O1712" s="53"/>
      <c r="P1712" s="53"/>
      <c r="Q1712" s="53"/>
      <c r="R1712" s="53"/>
      <c r="S1712" s="53"/>
      <c r="T1712" s="53"/>
      <c r="U1712" s="81"/>
      <c r="V1712" s="67"/>
      <c r="W1712" s="67"/>
    </row>
    <row r="1713" spans="1:23" s="46" customFormat="1" ht="15" customHeight="1">
      <c r="A1713" s="346" t="s">
        <v>6</v>
      </c>
      <c r="B1713" s="347"/>
      <c r="C1713" s="347"/>
      <c r="D1713" s="348"/>
      <c r="E1713" s="80">
        <f>E1714-E1712</f>
        <v>225675.2</v>
      </c>
      <c r="F1713" s="53"/>
      <c r="G1713" s="53"/>
      <c r="H1713" s="52"/>
      <c r="I1713" s="53"/>
      <c r="J1713" s="53"/>
      <c r="K1713" s="53"/>
      <c r="L1713" s="53"/>
      <c r="M1713" s="53"/>
      <c r="N1713" s="53"/>
      <c r="O1713" s="53"/>
      <c r="P1713" s="53"/>
      <c r="Q1713" s="53"/>
      <c r="R1713" s="53"/>
      <c r="S1713" s="53"/>
      <c r="T1713" s="53"/>
      <c r="U1713" s="53"/>
      <c r="V1713" s="67"/>
      <c r="W1713" s="67"/>
    </row>
    <row r="1714" spans="1:23" s="46" customFormat="1" ht="15" customHeight="1">
      <c r="A1714" s="346" t="s">
        <v>7</v>
      </c>
      <c r="B1714" s="347"/>
      <c r="C1714" s="347"/>
      <c r="D1714" s="348"/>
      <c r="E1714" s="80">
        <f>SUM(W1673:W1711)</f>
        <v>235344</v>
      </c>
      <c r="F1714" s="53"/>
      <c r="G1714" s="53"/>
      <c r="H1714" s="52"/>
      <c r="I1714" s="53"/>
      <c r="J1714" s="53"/>
      <c r="K1714" s="53"/>
      <c r="L1714" s="53"/>
      <c r="M1714" s="53"/>
      <c r="N1714" s="53"/>
      <c r="O1714" s="53"/>
      <c r="P1714" s="53"/>
      <c r="Q1714" s="53"/>
      <c r="R1714" s="53"/>
      <c r="S1714" s="53"/>
      <c r="T1714" s="53"/>
      <c r="U1714" s="53"/>
      <c r="V1714" s="67"/>
      <c r="W1714" s="67"/>
    </row>
    <row r="1715" spans="1:23" s="47" customFormat="1" ht="15" customHeight="1">
      <c r="A1715" s="7"/>
      <c r="B1715" s="24"/>
      <c r="C1715" s="21"/>
      <c r="D1715" s="54"/>
      <c r="E1715" s="35"/>
      <c r="F1715" s="21"/>
      <c r="G1715" s="21"/>
      <c r="H1715" s="21"/>
      <c r="I1715" s="21"/>
      <c r="J1715" s="21"/>
      <c r="K1715" s="21"/>
      <c r="L1715" s="21"/>
      <c r="M1715" s="21"/>
      <c r="N1715" s="21"/>
      <c r="O1715" s="21"/>
      <c r="P1715" s="21"/>
      <c r="Q1715" s="21"/>
      <c r="R1715" s="21"/>
      <c r="S1715" s="21"/>
      <c r="T1715" s="21"/>
      <c r="U1715" s="41"/>
      <c r="V1715" s="55"/>
      <c r="W1715" s="55"/>
    </row>
    <row r="1716" spans="1:23" s="47" customFormat="1" ht="15" customHeight="1">
      <c r="A1716" s="344" t="s">
        <v>1</v>
      </c>
      <c r="B1716" s="344"/>
      <c r="C1716" s="344"/>
      <c r="D1716" s="68" t="s">
        <v>1900</v>
      </c>
      <c r="E1716" s="61" t="s">
        <v>2</v>
      </c>
      <c r="F1716" s="78" t="s">
        <v>1915</v>
      </c>
      <c r="G1716" s="79"/>
      <c r="H1716" s="79"/>
      <c r="I1716" s="79"/>
      <c r="J1716" s="79"/>
      <c r="K1716" s="79"/>
      <c r="L1716" s="79"/>
      <c r="M1716" s="79"/>
      <c r="N1716" s="79"/>
      <c r="O1716" s="79"/>
      <c r="P1716" s="79"/>
      <c r="Q1716" s="79"/>
      <c r="R1716" s="79"/>
      <c r="S1716" s="79"/>
      <c r="T1716" s="79"/>
      <c r="U1716" s="79"/>
      <c r="V1716" s="66"/>
      <c r="W1716" s="60"/>
    </row>
    <row r="1717" spans="1:23" s="47" customFormat="1" ht="15" customHeight="1">
      <c r="A1717" s="345" t="s">
        <v>4</v>
      </c>
      <c r="B1717" s="345"/>
      <c r="C1717" s="345"/>
      <c r="D1717" s="315">
        <v>43486</v>
      </c>
      <c r="E1717" s="65" t="s">
        <v>3</v>
      </c>
      <c r="F1717" s="78" t="s">
        <v>1901</v>
      </c>
      <c r="G1717" s="79"/>
      <c r="H1717" s="79"/>
      <c r="I1717" s="79"/>
      <c r="J1717" s="79"/>
      <c r="K1717" s="79"/>
      <c r="L1717" s="79"/>
      <c r="M1717" s="79"/>
      <c r="N1717" s="79"/>
      <c r="O1717" s="79"/>
      <c r="P1717" s="79"/>
      <c r="Q1717" s="79"/>
      <c r="R1717" s="79"/>
      <c r="S1717" s="79"/>
      <c r="T1717" s="79"/>
      <c r="U1717" s="79"/>
      <c r="V1717" s="66"/>
      <c r="W1717" s="60"/>
    </row>
    <row r="1718" spans="1:23" s="47" customFormat="1" ht="14.25" customHeight="1">
      <c r="A1718" s="284" t="s">
        <v>1904</v>
      </c>
      <c r="B1718" s="211"/>
      <c r="C1718" s="211"/>
      <c r="D1718" s="211"/>
      <c r="E1718" s="250">
        <f>SUM(W1719:W1736)</f>
        <v>53660</v>
      </c>
      <c r="F1718" s="110"/>
      <c r="G1718" s="110"/>
      <c r="H1718" s="110"/>
      <c r="I1718" s="110"/>
      <c r="J1718" s="110"/>
      <c r="K1718" s="110"/>
      <c r="L1718" s="110"/>
      <c r="M1718" s="110"/>
      <c r="N1718" s="110"/>
      <c r="O1718" s="110"/>
      <c r="P1718" s="110"/>
      <c r="Q1718" s="110"/>
      <c r="R1718" s="110"/>
      <c r="S1718" s="110"/>
      <c r="T1718" s="110"/>
      <c r="U1718" s="110"/>
      <c r="V1718" s="110"/>
      <c r="W1718" s="77"/>
    </row>
    <row r="1719" spans="1:23" s="47" customFormat="1" ht="15" customHeight="1">
      <c r="A1719" s="248">
        <v>23</v>
      </c>
      <c r="B1719" s="251" t="s">
        <v>1915</v>
      </c>
      <c r="C1719" s="249">
        <v>50</v>
      </c>
      <c r="D1719" s="140" t="s">
        <v>1866</v>
      </c>
      <c r="E1719" s="184">
        <v>26.35</v>
      </c>
      <c r="F1719" s="34">
        <f t="shared" ref="F1719:F1744" si="519">C1719-G1719</f>
        <v>50</v>
      </c>
      <c r="G1719" s="33">
        <v>0</v>
      </c>
      <c r="H1719" s="20">
        <v>10</v>
      </c>
      <c r="I1719" s="20"/>
      <c r="J1719" s="20"/>
      <c r="K1719" s="20"/>
      <c r="L1719" s="20"/>
      <c r="M1719" s="20"/>
      <c r="N1719" s="20"/>
      <c r="O1719" s="20"/>
      <c r="P1719" s="20"/>
      <c r="Q1719" s="20"/>
      <c r="R1719" s="20"/>
      <c r="S1719" s="20"/>
      <c r="T1719" s="20"/>
      <c r="U1719" s="69" t="s">
        <v>1865</v>
      </c>
      <c r="V1719" s="258">
        <f t="shared" ref="V1719:V1736" si="520">E1719*G1719</f>
        <v>0</v>
      </c>
      <c r="W1719" s="66">
        <f t="shared" ref="W1719:W1736" si="521">E1719*C1719</f>
        <v>1317.5</v>
      </c>
    </row>
    <row r="1720" spans="1:23" s="47" customFormat="1" ht="15" customHeight="1">
      <c r="A1720" s="248">
        <v>24</v>
      </c>
      <c r="B1720" s="251" t="s">
        <v>1915</v>
      </c>
      <c r="C1720" s="249">
        <v>50</v>
      </c>
      <c r="D1720" s="140" t="s">
        <v>1867</v>
      </c>
      <c r="E1720" s="184">
        <v>45</v>
      </c>
      <c r="F1720" s="34">
        <f t="shared" si="519"/>
        <v>50</v>
      </c>
      <c r="G1720" s="33">
        <v>0</v>
      </c>
      <c r="H1720" s="20">
        <v>10</v>
      </c>
      <c r="I1720" s="20"/>
      <c r="J1720" s="20"/>
      <c r="K1720" s="20"/>
      <c r="L1720" s="20"/>
      <c r="M1720" s="20"/>
      <c r="N1720" s="20"/>
      <c r="O1720" s="20"/>
      <c r="P1720" s="20"/>
      <c r="Q1720" s="20"/>
      <c r="R1720" s="20"/>
      <c r="S1720" s="20"/>
      <c r="T1720" s="20"/>
      <c r="U1720" s="69" t="s">
        <v>1865</v>
      </c>
      <c r="V1720" s="258">
        <f t="shared" si="520"/>
        <v>0</v>
      </c>
      <c r="W1720" s="66">
        <f t="shared" si="521"/>
        <v>2250</v>
      </c>
    </row>
    <row r="1721" spans="1:23" s="47" customFormat="1" ht="15" customHeight="1">
      <c r="A1721" s="248">
        <v>25</v>
      </c>
      <c r="B1721" s="251" t="s">
        <v>1915</v>
      </c>
      <c r="C1721" s="249">
        <v>20</v>
      </c>
      <c r="D1721" s="140" t="s">
        <v>1868</v>
      </c>
      <c r="E1721" s="184">
        <v>84.9</v>
      </c>
      <c r="F1721" s="34">
        <f t="shared" si="519"/>
        <v>20</v>
      </c>
      <c r="G1721" s="33">
        <v>0</v>
      </c>
      <c r="H1721" s="20">
        <v>10</v>
      </c>
      <c r="I1721" s="20"/>
      <c r="J1721" s="20"/>
      <c r="K1721" s="20"/>
      <c r="L1721" s="20"/>
      <c r="M1721" s="20"/>
      <c r="N1721" s="20"/>
      <c r="O1721" s="20"/>
      <c r="P1721" s="20"/>
      <c r="Q1721" s="20"/>
      <c r="R1721" s="20"/>
      <c r="S1721" s="20"/>
      <c r="T1721" s="20"/>
      <c r="U1721" s="69" t="s">
        <v>794</v>
      </c>
      <c r="V1721" s="258">
        <f t="shared" si="520"/>
        <v>0</v>
      </c>
      <c r="W1721" s="66">
        <f t="shared" si="521"/>
        <v>1698</v>
      </c>
    </row>
    <row r="1722" spans="1:23" s="47" customFormat="1" ht="15" customHeight="1">
      <c r="A1722" s="248">
        <v>26</v>
      </c>
      <c r="B1722" s="251" t="s">
        <v>1915</v>
      </c>
      <c r="C1722" s="249">
        <v>100</v>
      </c>
      <c r="D1722" s="140" t="s">
        <v>1869</v>
      </c>
      <c r="E1722" s="184">
        <v>75.81</v>
      </c>
      <c r="F1722" s="34">
        <f t="shared" si="519"/>
        <v>100</v>
      </c>
      <c r="G1722" s="33">
        <v>0</v>
      </c>
      <c r="H1722" s="20">
        <v>10</v>
      </c>
      <c r="I1722" s="20"/>
      <c r="J1722" s="20"/>
      <c r="K1722" s="20"/>
      <c r="L1722" s="20"/>
      <c r="M1722" s="20"/>
      <c r="N1722" s="20"/>
      <c r="O1722" s="20"/>
      <c r="P1722" s="20"/>
      <c r="Q1722" s="20"/>
      <c r="R1722" s="20"/>
      <c r="S1722" s="20"/>
      <c r="T1722" s="20"/>
      <c r="U1722" s="69" t="s">
        <v>794</v>
      </c>
      <c r="V1722" s="258">
        <f t="shared" si="520"/>
        <v>0</v>
      </c>
      <c r="W1722" s="66">
        <f t="shared" si="521"/>
        <v>7581</v>
      </c>
    </row>
    <row r="1723" spans="1:23" s="47" customFormat="1" ht="15" customHeight="1">
      <c r="A1723" s="248">
        <v>27</v>
      </c>
      <c r="B1723" s="251" t="s">
        <v>1915</v>
      </c>
      <c r="C1723" s="249">
        <v>20</v>
      </c>
      <c r="D1723" s="140" t="s">
        <v>1870</v>
      </c>
      <c r="E1723" s="184">
        <v>69.900000000000006</v>
      </c>
      <c r="F1723" s="34">
        <f t="shared" si="519"/>
        <v>20</v>
      </c>
      <c r="G1723" s="33">
        <v>0</v>
      </c>
      <c r="H1723" s="20">
        <v>10</v>
      </c>
      <c r="I1723" s="20"/>
      <c r="J1723" s="20"/>
      <c r="K1723" s="20"/>
      <c r="L1723" s="20"/>
      <c r="M1723" s="20"/>
      <c r="N1723" s="20"/>
      <c r="O1723" s="20"/>
      <c r="P1723" s="20"/>
      <c r="Q1723" s="20"/>
      <c r="R1723" s="20"/>
      <c r="S1723" s="20"/>
      <c r="T1723" s="20"/>
      <c r="U1723" s="69" t="s">
        <v>794</v>
      </c>
      <c r="V1723" s="258">
        <f t="shared" si="520"/>
        <v>0</v>
      </c>
      <c r="W1723" s="66">
        <f t="shared" si="521"/>
        <v>1398</v>
      </c>
    </row>
    <row r="1724" spans="1:23" s="47" customFormat="1" ht="15" customHeight="1">
      <c r="A1724" s="248">
        <v>28</v>
      </c>
      <c r="B1724" s="251" t="s">
        <v>1915</v>
      </c>
      <c r="C1724" s="249">
        <v>20</v>
      </c>
      <c r="D1724" s="140" t="s">
        <v>1871</v>
      </c>
      <c r="E1724" s="184">
        <v>75</v>
      </c>
      <c r="F1724" s="34">
        <f t="shared" si="519"/>
        <v>20</v>
      </c>
      <c r="G1724" s="33">
        <v>0</v>
      </c>
      <c r="H1724" s="20" t="s">
        <v>25</v>
      </c>
      <c r="I1724" s="20"/>
      <c r="J1724" s="20"/>
      <c r="K1724" s="20"/>
      <c r="L1724" s="20"/>
      <c r="M1724" s="20"/>
      <c r="N1724" s="20"/>
      <c r="O1724" s="20"/>
      <c r="P1724" s="20"/>
      <c r="Q1724" s="20"/>
      <c r="R1724" s="20"/>
      <c r="S1724" s="20"/>
      <c r="T1724" s="20"/>
      <c r="U1724" s="69" t="s">
        <v>794</v>
      </c>
      <c r="V1724" s="258">
        <f t="shared" si="520"/>
        <v>0</v>
      </c>
      <c r="W1724" s="66">
        <f t="shared" si="521"/>
        <v>1500</v>
      </c>
    </row>
    <row r="1725" spans="1:23" s="47" customFormat="1" ht="15" customHeight="1">
      <c r="A1725" s="248">
        <v>29</v>
      </c>
      <c r="B1725" s="251" t="s">
        <v>1915</v>
      </c>
      <c r="C1725" s="249">
        <v>20</v>
      </c>
      <c r="D1725" s="140" t="s">
        <v>1872</v>
      </c>
      <c r="E1725" s="184">
        <v>69.900000000000006</v>
      </c>
      <c r="F1725" s="34">
        <f t="shared" si="519"/>
        <v>20</v>
      </c>
      <c r="G1725" s="33">
        <v>0</v>
      </c>
      <c r="H1725" s="20" t="s">
        <v>25</v>
      </c>
      <c r="I1725" s="20"/>
      <c r="J1725" s="20"/>
      <c r="K1725" s="20"/>
      <c r="L1725" s="20"/>
      <c r="M1725" s="20"/>
      <c r="N1725" s="20"/>
      <c r="O1725" s="20"/>
      <c r="P1725" s="20"/>
      <c r="Q1725" s="20"/>
      <c r="R1725" s="20"/>
      <c r="S1725" s="20"/>
      <c r="T1725" s="20"/>
      <c r="U1725" s="69" t="s">
        <v>794</v>
      </c>
      <c r="V1725" s="258">
        <f t="shared" si="520"/>
        <v>0</v>
      </c>
      <c r="W1725" s="66">
        <f t="shared" si="521"/>
        <v>1398</v>
      </c>
    </row>
    <row r="1726" spans="1:23" s="47" customFormat="1" ht="15" customHeight="1">
      <c r="A1726" s="248">
        <v>30</v>
      </c>
      <c r="B1726" s="251" t="s">
        <v>1915</v>
      </c>
      <c r="C1726" s="249">
        <v>20</v>
      </c>
      <c r="D1726" s="140" t="s">
        <v>1873</v>
      </c>
      <c r="E1726" s="184">
        <v>72.3</v>
      </c>
      <c r="F1726" s="34">
        <f t="shared" si="519"/>
        <v>20</v>
      </c>
      <c r="G1726" s="33">
        <v>0</v>
      </c>
      <c r="H1726" s="20">
        <v>10</v>
      </c>
      <c r="I1726" s="20"/>
      <c r="J1726" s="20"/>
      <c r="K1726" s="20"/>
      <c r="L1726" s="20"/>
      <c r="M1726" s="20"/>
      <c r="N1726" s="20"/>
      <c r="O1726" s="20"/>
      <c r="P1726" s="20"/>
      <c r="Q1726" s="20"/>
      <c r="R1726" s="20"/>
      <c r="S1726" s="20"/>
      <c r="T1726" s="20"/>
      <c r="U1726" s="69" t="s">
        <v>794</v>
      </c>
      <c r="V1726" s="258">
        <f t="shared" si="520"/>
        <v>0</v>
      </c>
      <c r="W1726" s="66">
        <f t="shared" si="521"/>
        <v>1446</v>
      </c>
    </row>
    <row r="1727" spans="1:23" s="47" customFormat="1" ht="15" customHeight="1">
      <c r="A1727" s="248">
        <v>31</v>
      </c>
      <c r="B1727" s="251" t="s">
        <v>1915</v>
      </c>
      <c r="C1727" s="249">
        <v>50</v>
      </c>
      <c r="D1727" s="140" t="s">
        <v>1874</v>
      </c>
      <c r="E1727" s="184">
        <v>69.53</v>
      </c>
      <c r="F1727" s="34">
        <f t="shared" si="519"/>
        <v>50</v>
      </c>
      <c r="G1727" s="33">
        <v>0</v>
      </c>
      <c r="H1727" s="20">
        <v>10</v>
      </c>
      <c r="I1727" s="20"/>
      <c r="J1727" s="20"/>
      <c r="K1727" s="20"/>
      <c r="L1727" s="20"/>
      <c r="M1727" s="20"/>
      <c r="N1727" s="20"/>
      <c r="O1727" s="20"/>
      <c r="P1727" s="20"/>
      <c r="Q1727" s="20"/>
      <c r="R1727" s="20"/>
      <c r="S1727" s="20"/>
      <c r="T1727" s="20"/>
      <c r="U1727" s="69" t="s">
        <v>794</v>
      </c>
      <c r="V1727" s="258">
        <f t="shared" si="520"/>
        <v>0</v>
      </c>
      <c r="W1727" s="66">
        <f t="shared" si="521"/>
        <v>3476.5</v>
      </c>
    </row>
    <row r="1728" spans="1:23" s="47" customFormat="1" ht="15" customHeight="1">
      <c r="A1728" s="248">
        <v>32</v>
      </c>
      <c r="B1728" s="251" t="s">
        <v>1915</v>
      </c>
      <c r="C1728" s="249">
        <v>50</v>
      </c>
      <c r="D1728" s="140" t="s">
        <v>1875</v>
      </c>
      <c r="E1728" s="184">
        <v>77</v>
      </c>
      <c r="F1728" s="34">
        <f t="shared" si="519"/>
        <v>50</v>
      </c>
      <c r="G1728" s="33">
        <v>0</v>
      </c>
      <c r="H1728" s="20">
        <v>15</v>
      </c>
      <c r="I1728" s="20"/>
      <c r="J1728" s="20"/>
      <c r="K1728" s="20"/>
      <c r="L1728" s="20"/>
      <c r="M1728" s="20"/>
      <c r="N1728" s="20"/>
      <c r="O1728" s="20"/>
      <c r="P1728" s="20"/>
      <c r="Q1728" s="20"/>
      <c r="R1728" s="20"/>
      <c r="S1728" s="20"/>
      <c r="T1728" s="20"/>
      <c r="U1728" s="69" t="s">
        <v>794</v>
      </c>
      <c r="V1728" s="258">
        <f t="shared" si="520"/>
        <v>0</v>
      </c>
      <c r="W1728" s="66">
        <f t="shared" si="521"/>
        <v>3850</v>
      </c>
    </row>
    <row r="1729" spans="1:23" s="47" customFormat="1" ht="15" customHeight="1">
      <c r="A1729" s="248">
        <v>33</v>
      </c>
      <c r="B1729" s="251" t="s">
        <v>1915</v>
      </c>
      <c r="C1729" s="249">
        <v>50</v>
      </c>
      <c r="D1729" s="140" t="s">
        <v>1876</v>
      </c>
      <c r="E1729" s="184">
        <v>77.400000000000006</v>
      </c>
      <c r="F1729" s="34">
        <f t="shared" si="519"/>
        <v>50</v>
      </c>
      <c r="G1729" s="33">
        <v>0</v>
      </c>
      <c r="H1729" s="20">
        <v>10</v>
      </c>
      <c r="I1729" s="20"/>
      <c r="J1729" s="20"/>
      <c r="K1729" s="20"/>
      <c r="L1729" s="20"/>
      <c r="M1729" s="20"/>
      <c r="N1729" s="20"/>
      <c r="O1729" s="20"/>
      <c r="P1729" s="20"/>
      <c r="Q1729" s="20"/>
      <c r="R1729" s="20"/>
      <c r="S1729" s="20"/>
      <c r="T1729" s="20"/>
      <c r="U1729" s="69" t="s">
        <v>794</v>
      </c>
      <c r="V1729" s="258">
        <f t="shared" si="520"/>
        <v>0</v>
      </c>
      <c r="W1729" s="66">
        <f t="shared" si="521"/>
        <v>3870.0000000000005</v>
      </c>
    </row>
    <row r="1730" spans="1:23" s="47" customFormat="1" ht="15" customHeight="1">
      <c r="A1730" s="248">
        <v>34</v>
      </c>
      <c r="B1730" s="251" t="s">
        <v>1915</v>
      </c>
      <c r="C1730" s="249">
        <v>50</v>
      </c>
      <c r="D1730" s="140" t="s">
        <v>1877</v>
      </c>
      <c r="E1730" s="184">
        <v>77</v>
      </c>
      <c r="F1730" s="34">
        <f t="shared" si="519"/>
        <v>50</v>
      </c>
      <c r="G1730" s="33">
        <v>0</v>
      </c>
      <c r="H1730" s="20">
        <v>10</v>
      </c>
      <c r="I1730" s="20"/>
      <c r="J1730" s="20"/>
      <c r="K1730" s="20"/>
      <c r="L1730" s="20"/>
      <c r="M1730" s="20"/>
      <c r="N1730" s="20"/>
      <c r="O1730" s="20"/>
      <c r="P1730" s="20"/>
      <c r="Q1730" s="20"/>
      <c r="R1730" s="20"/>
      <c r="S1730" s="20"/>
      <c r="T1730" s="20"/>
      <c r="U1730" s="69" t="s">
        <v>794</v>
      </c>
      <c r="V1730" s="258">
        <f t="shared" si="520"/>
        <v>0</v>
      </c>
      <c r="W1730" s="66">
        <f t="shared" si="521"/>
        <v>3850</v>
      </c>
    </row>
    <row r="1731" spans="1:23" s="47" customFormat="1" ht="15" customHeight="1">
      <c r="A1731" s="248">
        <v>35</v>
      </c>
      <c r="B1731" s="251" t="s">
        <v>1915</v>
      </c>
      <c r="C1731" s="249">
        <v>50</v>
      </c>
      <c r="D1731" s="140" t="s">
        <v>1878</v>
      </c>
      <c r="E1731" s="184">
        <v>77.400000000000006</v>
      </c>
      <c r="F1731" s="34">
        <f t="shared" si="519"/>
        <v>50</v>
      </c>
      <c r="G1731" s="33">
        <v>0</v>
      </c>
      <c r="H1731" s="20" t="s">
        <v>1905</v>
      </c>
      <c r="I1731" s="20"/>
      <c r="J1731" s="20"/>
      <c r="K1731" s="20"/>
      <c r="L1731" s="20"/>
      <c r="M1731" s="20"/>
      <c r="N1731" s="20"/>
      <c r="O1731" s="20"/>
      <c r="P1731" s="20"/>
      <c r="Q1731" s="20"/>
      <c r="R1731" s="20"/>
      <c r="S1731" s="20"/>
      <c r="T1731" s="20"/>
      <c r="U1731" s="69" t="s">
        <v>794</v>
      </c>
      <c r="V1731" s="258">
        <f t="shared" si="520"/>
        <v>0</v>
      </c>
      <c r="W1731" s="66">
        <f t="shared" si="521"/>
        <v>3870.0000000000005</v>
      </c>
    </row>
    <row r="1732" spans="1:23" s="47" customFormat="1" ht="15" customHeight="1">
      <c r="A1732" s="248">
        <v>36</v>
      </c>
      <c r="B1732" s="251" t="s">
        <v>1915</v>
      </c>
      <c r="C1732" s="249">
        <v>50</v>
      </c>
      <c r="D1732" s="140" t="s">
        <v>1879</v>
      </c>
      <c r="E1732" s="184">
        <v>69.900000000000006</v>
      </c>
      <c r="F1732" s="34">
        <f t="shared" si="519"/>
        <v>50</v>
      </c>
      <c r="G1732" s="33">
        <v>0</v>
      </c>
      <c r="H1732" s="20">
        <v>5</v>
      </c>
      <c r="I1732" s="20"/>
      <c r="J1732" s="20"/>
      <c r="K1732" s="20"/>
      <c r="L1732" s="20"/>
      <c r="M1732" s="20"/>
      <c r="N1732" s="20"/>
      <c r="O1732" s="20"/>
      <c r="P1732" s="20"/>
      <c r="Q1732" s="20"/>
      <c r="R1732" s="20"/>
      <c r="S1732" s="20"/>
      <c r="T1732" s="20"/>
      <c r="U1732" s="69" t="s">
        <v>794</v>
      </c>
      <c r="V1732" s="258">
        <f t="shared" si="520"/>
        <v>0</v>
      </c>
      <c r="W1732" s="66">
        <f t="shared" si="521"/>
        <v>3495.0000000000005</v>
      </c>
    </row>
    <row r="1733" spans="1:23" s="47" customFormat="1" ht="15" customHeight="1">
      <c r="A1733" s="248">
        <v>37</v>
      </c>
      <c r="B1733" s="251" t="s">
        <v>1915</v>
      </c>
      <c r="C1733" s="249">
        <v>100</v>
      </c>
      <c r="D1733" s="140" t="s">
        <v>1880</v>
      </c>
      <c r="E1733" s="184">
        <v>72.3</v>
      </c>
      <c r="F1733" s="34">
        <f t="shared" si="519"/>
        <v>100</v>
      </c>
      <c r="G1733" s="33">
        <v>0</v>
      </c>
      <c r="H1733" s="20">
        <v>10</v>
      </c>
      <c r="I1733" s="20"/>
      <c r="J1733" s="20"/>
      <c r="K1733" s="20"/>
      <c r="L1733" s="20"/>
      <c r="M1733" s="20"/>
      <c r="N1733" s="20"/>
      <c r="O1733" s="20"/>
      <c r="P1733" s="20"/>
      <c r="Q1733" s="20"/>
      <c r="R1733" s="20"/>
      <c r="S1733" s="20"/>
      <c r="T1733" s="20"/>
      <c r="U1733" s="69" t="s">
        <v>794</v>
      </c>
      <c r="V1733" s="258">
        <f t="shared" si="520"/>
        <v>0</v>
      </c>
      <c r="W1733" s="66">
        <f t="shared" si="521"/>
        <v>7230</v>
      </c>
    </row>
    <row r="1734" spans="1:23" s="47" customFormat="1" ht="15" customHeight="1">
      <c r="A1734" s="248">
        <v>38</v>
      </c>
      <c r="B1734" s="251" t="s">
        <v>1915</v>
      </c>
      <c r="C1734" s="249">
        <v>20</v>
      </c>
      <c r="D1734" s="140" t="s">
        <v>1881</v>
      </c>
      <c r="E1734" s="184">
        <v>70</v>
      </c>
      <c r="F1734" s="34">
        <f t="shared" si="519"/>
        <v>20</v>
      </c>
      <c r="G1734" s="33">
        <v>0</v>
      </c>
      <c r="H1734" s="20">
        <v>10</v>
      </c>
      <c r="I1734" s="20"/>
      <c r="J1734" s="20"/>
      <c r="K1734" s="20"/>
      <c r="L1734" s="20"/>
      <c r="M1734" s="20"/>
      <c r="N1734" s="20"/>
      <c r="O1734" s="20"/>
      <c r="P1734" s="20"/>
      <c r="Q1734" s="20"/>
      <c r="R1734" s="20"/>
      <c r="S1734" s="20"/>
      <c r="T1734" s="20"/>
      <c r="U1734" s="69" t="s">
        <v>794</v>
      </c>
      <c r="V1734" s="258">
        <f t="shared" si="520"/>
        <v>0</v>
      </c>
      <c r="W1734" s="66">
        <f t="shared" si="521"/>
        <v>1400</v>
      </c>
    </row>
    <row r="1735" spans="1:23" s="47" customFormat="1" ht="15" customHeight="1">
      <c r="A1735" s="248">
        <v>39</v>
      </c>
      <c r="B1735" s="251" t="s">
        <v>1915</v>
      </c>
      <c r="C1735" s="249">
        <v>20</v>
      </c>
      <c r="D1735" s="140" t="s">
        <v>1882</v>
      </c>
      <c r="E1735" s="184">
        <v>71</v>
      </c>
      <c r="F1735" s="34">
        <f t="shared" si="519"/>
        <v>20</v>
      </c>
      <c r="G1735" s="33">
        <v>0</v>
      </c>
      <c r="H1735" s="20">
        <v>10</v>
      </c>
      <c r="I1735" s="20"/>
      <c r="J1735" s="20"/>
      <c r="K1735" s="20"/>
      <c r="L1735" s="20"/>
      <c r="M1735" s="20"/>
      <c r="N1735" s="20"/>
      <c r="O1735" s="20"/>
      <c r="P1735" s="20"/>
      <c r="Q1735" s="20"/>
      <c r="R1735" s="20"/>
      <c r="S1735" s="20"/>
      <c r="T1735" s="20"/>
      <c r="U1735" s="69" t="s">
        <v>794</v>
      </c>
      <c r="V1735" s="258">
        <f t="shared" si="520"/>
        <v>0</v>
      </c>
      <c r="W1735" s="66">
        <f t="shared" si="521"/>
        <v>1420</v>
      </c>
    </row>
    <row r="1736" spans="1:23" s="47" customFormat="1" ht="15" customHeight="1">
      <c r="A1736" s="248">
        <v>40</v>
      </c>
      <c r="B1736" s="251" t="s">
        <v>1915</v>
      </c>
      <c r="C1736" s="249">
        <v>30</v>
      </c>
      <c r="D1736" s="140" t="s">
        <v>1883</v>
      </c>
      <c r="E1736" s="184">
        <v>87</v>
      </c>
      <c r="F1736" s="34">
        <f t="shared" si="519"/>
        <v>30</v>
      </c>
      <c r="G1736" s="33">
        <v>0</v>
      </c>
      <c r="H1736" s="20">
        <v>15</v>
      </c>
      <c r="I1736" s="20"/>
      <c r="J1736" s="20"/>
      <c r="K1736" s="20"/>
      <c r="L1736" s="20"/>
      <c r="M1736" s="20"/>
      <c r="N1736" s="20"/>
      <c r="O1736" s="20"/>
      <c r="P1736" s="20"/>
      <c r="Q1736" s="20"/>
      <c r="R1736" s="20"/>
      <c r="S1736" s="20"/>
      <c r="T1736" s="20"/>
      <c r="U1736" s="69" t="s">
        <v>794</v>
      </c>
      <c r="V1736" s="258">
        <f t="shared" si="520"/>
        <v>0</v>
      </c>
      <c r="W1736" s="66">
        <f t="shared" si="521"/>
        <v>2610</v>
      </c>
    </row>
    <row r="1737" spans="1:23" s="47" customFormat="1" ht="14.25" customHeight="1">
      <c r="A1737" s="103" t="s">
        <v>1902</v>
      </c>
      <c r="B1737" s="211"/>
      <c r="C1737" s="211"/>
      <c r="D1737" s="211"/>
      <c r="E1737" s="250">
        <f>SUM(W1738:W1744)</f>
        <v>275000</v>
      </c>
      <c r="F1737" s="110"/>
      <c r="G1737" s="110"/>
      <c r="H1737" s="110"/>
      <c r="I1737" s="110"/>
      <c r="J1737" s="110"/>
      <c r="K1737" s="110"/>
      <c r="L1737" s="110"/>
      <c r="M1737" s="110"/>
      <c r="N1737" s="110"/>
      <c r="O1737" s="110"/>
      <c r="P1737" s="110"/>
      <c r="Q1737" s="110"/>
      <c r="R1737" s="110"/>
      <c r="S1737" s="110"/>
      <c r="T1737" s="110"/>
      <c r="U1737" s="110"/>
      <c r="V1737" s="258"/>
      <c r="W1737" s="66"/>
    </row>
    <row r="1738" spans="1:23" s="47" customFormat="1" ht="15" customHeight="1">
      <c r="A1738" s="248">
        <v>41</v>
      </c>
      <c r="B1738" s="251" t="s">
        <v>1915</v>
      </c>
      <c r="C1738" s="249">
        <v>300</v>
      </c>
      <c r="D1738" s="140" t="s">
        <v>1885</v>
      </c>
      <c r="E1738" s="184">
        <v>250</v>
      </c>
      <c r="F1738" s="34">
        <f t="shared" si="519"/>
        <v>250</v>
      </c>
      <c r="G1738" s="33">
        <f>SUM( H1738:T1738)</f>
        <v>50</v>
      </c>
      <c r="H1738" s="20">
        <v>50</v>
      </c>
      <c r="I1738" s="20"/>
      <c r="J1738" s="20"/>
      <c r="K1738" s="20"/>
      <c r="L1738" s="20"/>
      <c r="M1738" s="20"/>
      <c r="N1738" s="20"/>
      <c r="O1738" s="20"/>
      <c r="P1738" s="20"/>
      <c r="Q1738" s="20"/>
      <c r="R1738" s="20"/>
      <c r="S1738" s="20"/>
      <c r="T1738" s="20"/>
      <c r="U1738" s="69" t="s">
        <v>1884</v>
      </c>
      <c r="V1738" s="258">
        <f t="shared" ref="V1738:V1744" si="522">E1738*G1738</f>
        <v>12500</v>
      </c>
      <c r="W1738" s="66">
        <f t="shared" ref="W1738:W1744" si="523">E1738*C1738</f>
        <v>75000</v>
      </c>
    </row>
    <row r="1739" spans="1:23" s="47" customFormat="1" ht="15" customHeight="1">
      <c r="A1739" s="248">
        <v>42</v>
      </c>
      <c r="B1739" s="251" t="s">
        <v>1915</v>
      </c>
      <c r="C1739" s="249">
        <v>300</v>
      </c>
      <c r="D1739" s="140" t="s">
        <v>1886</v>
      </c>
      <c r="E1739" s="184">
        <v>250</v>
      </c>
      <c r="F1739" s="34">
        <f t="shared" si="519"/>
        <v>290</v>
      </c>
      <c r="G1739" s="33">
        <f t="shared" ref="G1739:G1744" si="524">SUM( H1739:T1739)</f>
        <v>10</v>
      </c>
      <c r="H1739" s="20">
        <v>10</v>
      </c>
      <c r="I1739" s="20"/>
      <c r="J1739" s="20"/>
      <c r="K1739" s="20"/>
      <c r="L1739" s="20"/>
      <c r="M1739" s="20"/>
      <c r="N1739" s="20"/>
      <c r="O1739" s="20"/>
      <c r="P1739" s="20"/>
      <c r="Q1739" s="20"/>
      <c r="R1739" s="20"/>
      <c r="S1739" s="20"/>
      <c r="T1739" s="20"/>
      <c r="U1739" s="69" t="s">
        <v>1884</v>
      </c>
      <c r="V1739" s="258">
        <f t="shared" si="522"/>
        <v>2500</v>
      </c>
      <c r="W1739" s="66">
        <f t="shared" si="523"/>
        <v>75000</v>
      </c>
    </row>
    <row r="1740" spans="1:23" s="47" customFormat="1" ht="15" customHeight="1">
      <c r="A1740" s="248">
        <v>43</v>
      </c>
      <c r="B1740" s="251" t="s">
        <v>1915</v>
      </c>
      <c r="C1740" s="249">
        <v>100</v>
      </c>
      <c r="D1740" s="140" t="s">
        <v>1887</v>
      </c>
      <c r="E1740" s="184">
        <v>250</v>
      </c>
      <c r="F1740" s="34">
        <f t="shared" si="519"/>
        <v>80</v>
      </c>
      <c r="G1740" s="33">
        <f t="shared" si="524"/>
        <v>20</v>
      </c>
      <c r="H1740" s="20">
        <v>20</v>
      </c>
      <c r="I1740" s="20"/>
      <c r="J1740" s="20"/>
      <c r="K1740" s="20"/>
      <c r="L1740" s="20"/>
      <c r="M1740" s="20"/>
      <c r="N1740" s="20"/>
      <c r="O1740" s="20"/>
      <c r="P1740" s="20"/>
      <c r="Q1740" s="20"/>
      <c r="R1740" s="20"/>
      <c r="S1740" s="20"/>
      <c r="T1740" s="20"/>
      <c r="U1740" s="69" t="s">
        <v>1884</v>
      </c>
      <c r="V1740" s="258">
        <f t="shared" si="522"/>
        <v>5000</v>
      </c>
      <c r="W1740" s="66">
        <f t="shared" si="523"/>
        <v>25000</v>
      </c>
    </row>
    <row r="1741" spans="1:23" s="47" customFormat="1" ht="15" customHeight="1">
      <c r="A1741" s="248">
        <v>44</v>
      </c>
      <c r="B1741" s="251" t="s">
        <v>1915</v>
      </c>
      <c r="C1741" s="249">
        <v>100</v>
      </c>
      <c r="D1741" s="140" t="s">
        <v>1888</v>
      </c>
      <c r="E1741" s="184">
        <v>250</v>
      </c>
      <c r="F1741" s="34">
        <f t="shared" si="519"/>
        <v>90</v>
      </c>
      <c r="G1741" s="33">
        <f t="shared" si="524"/>
        <v>10</v>
      </c>
      <c r="H1741" s="20">
        <v>10</v>
      </c>
      <c r="I1741" s="20"/>
      <c r="J1741" s="20"/>
      <c r="K1741" s="20"/>
      <c r="L1741" s="20"/>
      <c r="M1741" s="20"/>
      <c r="N1741" s="20"/>
      <c r="O1741" s="20"/>
      <c r="P1741" s="20"/>
      <c r="Q1741" s="20"/>
      <c r="R1741" s="20"/>
      <c r="S1741" s="20"/>
      <c r="T1741" s="20"/>
      <c r="U1741" s="69" t="s">
        <v>1884</v>
      </c>
      <c r="V1741" s="258">
        <f t="shared" si="522"/>
        <v>2500</v>
      </c>
      <c r="W1741" s="66">
        <f t="shared" si="523"/>
        <v>25000</v>
      </c>
    </row>
    <row r="1742" spans="1:23" s="47" customFormat="1" ht="15" customHeight="1">
      <c r="A1742" s="248">
        <v>45</v>
      </c>
      <c r="B1742" s="251" t="s">
        <v>1915</v>
      </c>
      <c r="C1742" s="249">
        <v>50</v>
      </c>
      <c r="D1742" s="140" t="s">
        <v>1889</v>
      </c>
      <c r="E1742" s="184">
        <v>250</v>
      </c>
      <c r="F1742" s="34">
        <f t="shared" si="519"/>
        <v>40</v>
      </c>
      <c r="G1742" s="33">
        <f t="shared" si="524"/>
        <v>10</v>
      </c>
      <c r="H1742" s="20">
        <v>10</v>
      </c>
      <c r="I1742" s="20"/>
      <c r="J1742" s="20"/>
      <c r="K1742" s="20"/>
      <c r="L1742" s="20"/>
      <c r="M1742" s="20"/>
      <c r="N1742" s="20"/>
      <c r="O1742" s="20"/>
      <c r="P1742" s="20"/>
      <c r="Q1742" s="20"/>
      <c r="R1742" s="20"/>
      <c r="S1742" s="20"/>
      <c r="T1742" s="20"/>
      <c r="U1742" s="69" t="s">
        <v>1884</v>
      </c>
      <c r="V1742" s="258">
        <f t="shared" si="522"/>
        <v>2500</v>
      </c>
      <c r="W1742" s="66">
        <f t="shared" si="523"/>
        <v>12500</v>
      </c>
    </row>
    <row r="1743" spans="1:23" s="47" customFormat="1" ht="15" customHeight="1">
      <c r="A1743" s="248">
        <v>46</v>
      </c>
      <c r="B1743" s="251" t="s">
        <v>1915</v>
      </c>
      <c r="C1743" s="249">
        <v>200</v>
      </c>
      <c r="D1743" s="140" t="s">
        <v>1890</v>
      </c>
      <c r="E1743" s="184">
        <v>250</v>
      </c>
      <c r="F1743" s="34">
        <f t="shared" si="519"/>
        <v>150</v>
      </c>
      <c r="G1743" s="33">
        <f t="shared" si="524"/>
        <v>50</v>
      </c>
      <c r="H1743" s="20">
        <v>50</v>
      </c>
      <c r="I1743" s="20"/>
      <c r="J1743" s="20"/>
      <c r="K1743" s="20"/>
      <c r="L1743" s="20"/>
      <c r="M1743" s="20"/>
      <c r="N1743" s="20"/>
      <c r="O1743" s="20"/>
      <c r="P1743" s="20"/>
      <c r="Q1743" s="20"/>
      <c r="R1743" s="20"/>
      <c r="S1743" s="20"/>
      <c r="T1743" s="20"/>
      <c r="U1743" s="69" t="s">
        <v>1884</v>
      </c>
      <c r="V1743" s="258">
        <f t="shared" si="522"/>
        <v>12500</v>
      </c>
      <c r="W1743" s="66">
        <f t="shared" si="523"/>
        <v>50000</v>
      </c>
    </row>
    <row r="1744" spans="1:23" s="47" customFormat="1" ht="15" customHeight="1">
      <c r="A1744" s="248">
        <v>47</v>
      </c>
      <c r="B1744" s="251" t="s">
        <v>1915</v>
      </c>
      <c r="C1744" s="249">
        <v>50</v>
      </c>
      <c r="D1744" s="140" t="s">
        <v>1891</v>
      </c>
      <c r="E1744" s="184">
        <v>250</v>
      </c>
      <c r="F1744" s="34">
        <f t="shared" si="519"/>
        <v>45</v>
      </c>
      <c r="G1744" s="33">
        <f t="shared" si="524"/>
        <v>5</v>
      </c>
      <c r="H1744" s="20">
        <v>5</v>
      </c>
      <c r="I1744" s="20"/>
      <c r="J1744" s="20"/>
      <c r="K1744" s="20"/>
      <c r="L1744" s="20"/>
      <c r="M1744" s="20"/>
      <c r="N1744" s="20"/>
      <c r="O1744" s="20"/>
      <c r="P1744" s="20"/>
      <c r="Q1744" s="20"/>
      <c r="R1744" s="20"/>
      <c r="S1744" s="20"/>
      <c r="T1744" s="20"/>
      <c r="U1744" s="69" t="s">
        <v>1884</v>
      </c>
      <c r="V1744" s="258">
        <f t="shared" si="522"/>
        <v>1250</v>
      </c>
      <c r="W1744" s="66">
        <f t="shared" si="523"/>
        <v>12500</v>
      </c>
    </row>
    <row r="1745" spans="1:23" s="47" customFormat="1" ht="14.25" customHeight="1">
      <c r="A1745" s="103" t="s">
        <v>1903</v>
      </c>
      <c r="B1745" s="211"/>
      <c r="C1745" s="211"/>
      <c r="D1745" s="211"/>
      <c r="E1745" s="250">
        <f>SUM(W1746:W1753)</f>
        <v>309100</v>
      </c>
      <c r="F1745" s="110"/>
      <c r="G1745" s="110"/>
      <c r="H1745" s="110"/>
      <c r="I1745" s="110"/>
      <c r="J1745" s="110"/>
      <c r="K1745" s="110"/>
      <c r="L1745" s="110"/>
      <c r="M1745" s="110"/>
      <c r="N1745" s="110"/>
      <c r="O1745" s="110"/>
      <c r="P1745" s="110"/>
      <c r="Q1745" s="110"/>
      <c r="R1745" s="110"/>
      <c r="S1745" s="110"/>
      <c r="T1745" s="110"/>
      <c r="U1745" s="110"/>
      <c r="V1745" s="258"/>
      <c r="W1745" s="66"/>
    </row>
    <row r="1746" spans="1:23" s="47" customFormat="1" ht="15" customHeight="1">
      <c r="A1746" s="248">
        <v>48</v>
      </c>
      <c r="B1746" s="251" t="s">
        <v>1915</v>
      </c>
      <c r="C1746" s="249">
        <v>100</v>
      </c>
      <c r="D1746" s="140" t="s">
        <v>1892</v>
      </c>
      <c r="E1746" s="184">
        <v>295</v>
      </c>
      <c r="F1746" s="34">
        <f t="shared" ref="F1746:F1753" si="525">C1746-G1746</f>
        <v>70</v>
      </c>
      <c r="G1746" s="33">
        <f t="shared" ref="G1746:G1752" si="526">SUM( H1746:T1746)</f>
        <v>30</v>
      </c>
      <c r="H1746" s="20">
        <v>30</v>
      </c>
      <c r="I1746" s="20"/>
      <c r="J1746" s="20"/>
      <c r="K1746" s="20"/>
      <c r="L1746" s="20"/>
      <c r="M1746" s="20"/>
      <c r="N1746" s="20"/>
      <c r="O1746" s="20"/>
      <c r="P1746" s="20"/>
      <c r="Q1746" s="20"/>
      <c r="R1746" s="20"/>
      <c r="S1746" s="20"/>
      <c r="T1746" s="20"/>
      <c r="U1746" s="69" t="s">
        <v>1884</v>
      </c>
      <c r="V1746" s="66">
        <f t="shared" ref="V1746:V1753" si="527">E1746*G1746</f>
        <v>8850</v>
      </c>
      <c r="W1746" s="66">
        <f t="shared" ref="W1746:W1753" si="528">E1746*C1746</f>
        <v>29500</v>
      </c>
    </row>
    <row r="1747" spans="1:23" s="47" customFormat="1" ht="15" customHeight="1">
      <c r="A1747" s="248">
        <v>49</v>
      </c>
      <c r="B1747" s="251" t="s">
        <v>1915</v>
      </c>
      <c r="C1747" s="249">
        <v>100</v>
      </c>
      <c r="D1747" s="140" t="s">
        <v>1893</v>
      </c>
      <c r="E1747" s="184">
        <v>295</v>
      </c>
      <c r="F1747" s="34">
        <f t="shared" si="525"/>
        <v>70</v>
      </c>
      <c r="G1747" s="33">
        <f t="shared" si="526"/>
        <v>30</v>
      </c>
      <c r="H1747" s="20">
        <v>30</v>
      </c>
      <c r="I1747" s="20"/>
      <c r="J1747" s="20"/>
      <c r="K1747" s="20"/>
      <c r="L1747" s="20"/>
      <c r="M1747" s="20"/>
      <c r="N1747" s="20"/>
      <c r="O1747" s="20"/>
      <c r="P1747" s="20"/>
      <c r="Q1747" s="20"/>
      <c r="R1747" s="20"/>
      <c r="S1747" s="20"/>
      <c r="T1747" s="20"/>
      <c r="U1747" s="69" t="s">
        <v>1884</v>
      </c>
      <c r="V1747" s="66">
        <f t="shared" si="527"/>
        <v>8850</v>
      </c>
      <c r="W1747" s="66">
        <f t="shared" si="528"/>
        <v>29500</v>
      </c>
    </row>
    <row r="1748" spans="1:23" s="47" customFormat="1" ht="15" customHeight="1">
      <c r="A1748" s="248">
        <v>50</v>
      </c>
      <c r="B1748" s="251" t="s">
        <v>1915</v>
      </c>
      <c r="C1748" s="249">
        <v>200</v>
      </c>
      <c r="D1748" s="140" t="s">
        <v>1894</v>
      </c>
      <c r="E1748" s="184">
        <v>295</v>
      </c>
      <c r="F1748" s="34">
        <f t="shared" si="525"/>
        <v>180</v>
      </c>
      <c r="G1748" s="33">
        <f t="shared" si="526"/>
        <v>20</v>
      </c>
      <c r="H1748" s="20">
        <v>20</v>
      </c>
      <c r="I1748" s="20"/>
      <c r="J1748" s="20"/>
      <c r="K1748" s="20"/>
      <c r="L1748" s="20"/>
      <c r="M1748" s="20"/>
      <c r="N1748" s="20"/>
      <c r="O1748" s="20"/>
      <c r="P1748" s="20"/>
      <c r="Q1748" s="20"/>
      <c r="R1748" s="20"/>
      <c r="S1748" s="20"/>
      <c r="T1748" s="20"/>
      <c r="U1748" s="69" t="s">
        <v>1884</v>
      </c>
      <c r="V1748" s="66">
        <f t="shared" si="527"/>
        <v>5900</v>
      </c>
      <c r="W1748" s="66">
        <f t="shared" si="528"/>
        <v>59000</v>
      </c>
    </row>
    <row r="1749" spans="1:23" s="47" customFormat="1" ht="15" customHeight="1">
      <c r="A1749" s="248">
        <v>51</v>
      </c>
      <c r="B1749" s="251" t="s">
        <v>1915</v>
      </c>
      <c r="C1749" s="249">
        <v>200</v>
      </c>
      <c r="D1749" s="140" t="s">
        <v>1895</v>
      </c>
      <c r="E1749" s="184">
        <v>295</v>
      </c>
      <c r="F1749" s="34">
        <f t="shared" si="525"/>
        <v>190</v>
      </c>
      <c r="G1749" s="33">
        <f t="shared" si="526"/>
        <v>10</v>
      </c>
      <c r="H1749" s="20">
        <v>10</v>
      </c>
      <c r="I1749" s="20"/>
      <c r="J1749" s="20"/>
      <c r="K1749" s="20"/>
      <c r="L1749" s="20"/>
      <c r="M1749" s="20"/>
      <c r="N1749" s="20"/>
      <c r="O1749" s="20"/>
      <c r="P1749" s="20"/>
      <c r="Q1749" s="20"/>
      <c r="R1749" s="20"/>
      <c r="S1749" s="20"/>
      <c r="T1749" s="20"/>
      <c r="U1749" s="69" t="s">
        <v>1884</v>
      </c>
      <c r="V1749" s="66">
        <f t="shared" si="527"/>
        <v>2950</v>
      </c>
      <c r="W1749" s="66">
        <f t="shared" si="528"/>
        <v>59000</v>
      </c>
    </row>
    <row r="1750" spans="1:23" s="47" customFormat="1" ht="15" customHeight="1">
      <c r="A1750" s="248">
        <v>52</v>
      </c>
      <c r="B1750" s="251" t="s">
        <v>1915</v>
      </c>
      <c r="C1750" s="249">
        <v>10</v>
      </c>
      <c r="D1750" s="140" t="s">
        <v>1896</v>
      </c>
      <c r="E1750" s="184">
        <v>260</v>
      </c>
      <c r="F1750" s="34">
        <f t="shared" si="525"/>
        <v>5</v>
      </c>
      <c r="G1750" s="33">
        <f t="shared" si="526"/>
        <v>5</v>
      </c>
      <c r="H1750" s="20">
        <v>5</v>
      </c>
      <c r="I1750" s="20"/>
      <c r="J1750" s="20"/>
      <c r="K1750" s="20"/>
      <c r="L1750" s="20"/>
      <c r="M1750" s="20"/>
      <c r="N1750" s="20"/>
      <c r="O1750" s="20"/>
      <c r="P1750" s="20"/>
      <c r="Q1750" s="20"/>
      <c r="R1750" s="20"/>
      <c r="S1750" s="20"/>
      <c r="T1750" s="20"/>
      <c r="U1750" s="69" t="s">
        <v>1884</v>
      </c>
      <c r="V1750" s="66">
        <f t="shared" si="527"/>
        <v>1300</v>
      </c>
      <c r="W1750" s="66">
        <f t="shared" si="528"/>
        <v>2600</v>
      </c>
    </row>
    <row r="1751" spans="1:23" s="47" customFormat="1" ht="15" customHeight="1">
      <c r="A1751" s="248">
        <v>53</v>
      </c>
      <c r="B1751" s="251" t="s">
        <v>1915</v>
      </c>
      <c r="C1751" s="249">
        <v>200</v>
      </c>
      <c r="D1751" s="140" t="s">
        <v>1899</v>
      </c>
      <c r="E1751" s="184">
        <v>255</v>
      </c>
      <c r="F1751" s="34">
        <f t="shared" si="525"/>
        <v>185</v>
      </c>
      <c r="G1751" s="33">
        <f t="shared" si="526"/>
        <v>15</v>
      </c>
      <c r="H1751" s="20">
        <v>15</v>
      </c>
      <c r="I1751" s="20"/>
      <c r="J1751" s="20"/>
      <c r="K1751" s="20"/>
      <c r="L1751" s="20"/>
      <c r="M1751" s="20"/>
      <c r="N1751" s="20"/>
      <c r="O1751" s="20"/>
      <c r="P1751" s="20"/>
      <c r="Q1751" s="20"/>
      <c r="R1751" s="20"/>
      <c r="S1751" s="20"/>
      <c r="T1751" s="20"/>
      <c r="U1751" s="69" t="s">
        <v>1884</v>
      </c>
      <c r="V1751" s="66">
        <f t="shared" si="527"/>
        <v>3825</v>
      </c>
      <c r="W1751" s="66">
        <f t="shared" si="528"/>
        <v>51000</v>
      </c>
    </row>
    <row r="1752" spans="1:23" s="47" customFormat="1" ht="15" customHeight="1">
      <c r="A1752" s="248">
        <v>54</v>
      </c>
      <c r="B1752" s="251" t="s">
        <v>1915</v>
      </c>
      <c r="C1752" s="249">
        <v>100</v>
      </c>
      <c r="D1752" s="140" t="s">
        <v>1897</v>
      </c>
      <c r="E1752" s="184">
        <v>275</v>
      </c>
      <c r="F1752" s="34">
        <f t="shared" si="525"/>
        <v>85</v>
      </c>
      <c r="G1752" s="33">
        <f t="shared" si="526"/>
        <v>15</v>
      </c>
      <c r="H1752" s="20">
        <v>15</v>
      </c>
      <c r="I1752" s="20"/>
      <c r="J1752" s="20"/>
      <c r="K1752" s="20"/>
      <c r="L1752" s="20"/>
      <c r="M1752" s="20"/>
      <c r="N1752" s="20"/>
      <c r="O1752" s="20"/>
      <c r="P1752" s="20"/>
      <c r="Q1752" s="20"/>
      <c r="R1752" s="20"/>
      <c r="S1752" s="20"/>
      <c r="T1752" s="20"/>
      <c r="U1752" s="69" t="s">
        <v>1884</v>
      </c>
      <c r="V1752" s="66">
        <f t="shared" si="527"/>
        <v>4125</v>
      </c>
      <c r="W1752" s="66">
        <f t="shared" si="528"/>
        <v>27500</v>
      </c>
    </row>
    <row r="1753" spans="1:23" s="47" customFormat="1" ht="15" customHeight="1">
      <c r="A1753" s="248">
        <v>55</v>
      </c>
      <c r="B1753" s="251" t="s">
        <v>1915</v>
      </c>
      <c r="C1753" s="249">
        <v>200</v>
      </c>
      <c r="D1753" s="140" t="s">
        <v>1898</v>
      </c>
      <c r="E1753" s="184">
        <v>255</v>
      </c>
      <c r="F1753" s="34">
        <f t="shared" si="525"/>
        <v>185</v>
      </c>
      <c r="G1753" s="33">
        <f>SUM( H1753:T1753)</f>
        <v>15</v>
      </c>
      <c r="H1753" s="20">
        <v>15</v>
      </c>
      <c r="I1753" s="20"/>
      <c r="J1753" s="20"/>
      <c r="K1753" s="20"/>
      <c r="L1753" s="20"/>
      <c r="M1753" s="20"/>
      <c r="N1753" s="20"/>
      <c r="O1753" s="20"/>
      <c r="P1753" s="20"/>
      <c r="Q1753" s="20"/>
      <c r="R1753" s="20"/>
      <c r="S1753" s="20"/>
      <c r="T1753" s="20"/>
      <c r="U1753" s="69" t="s">
        <v>1884</v>
      </c>
      <c r="V1753" s="66">
        <f t="shared" si="527"/>
        <v>3825</v>
      </c>
      <c r="W1753" s="66">
        <f t="shared" si="528"/>
        <v>51000</v>
      </c>
    </row>
    <row r="1754" spans="1:23" s="46" customFormat="1" ht="15" customHeight="1">
      <c r="A1754" s="346" t="s">
        <v>5</v>
      </c>
      <c r="B1754" s="347"/>
      <c r="C1754" s="347"/>
      <c r="D1754" s="348"/>
      <c r="E1754" s="80">
        <f>SUM(V1718:V1753)</f>
        <v>78375</v>
      </c>
      <c r="F1754" s="53"/>
      <c r="G1754" s="53"/>
      <c r="H1754" s="52"/>
      <c r="I1754" s="53"/>
      <c r="J1754" s="53"/>
      <c r="K1754" s="53"/>
      <c r="L1754" s="53"/>
      <c r="M1754" s="53"/>
      <c r="N1754" s="53"/>
      <c r="O1754" s="53"/>
      <c r="P1754" s="53"/>
      <c r="Q1754" s="53"/>
      <c r="R1754" s="53"/>
      <c r="S1754" s="53"/>
      <c r="T1754" s="53"/>
      <c r="U1754" s="81"/>
      <c r="V1754" s="67"/>
      <c r="W1754" s="67"/>
    </row>
    <row r="1755" spans="1:23" s="46" customFormat="1" ht="15" customHeight="1">
      <c r="A1755" s="346" t="s">
        <v>6</v>
      </c>
      <c r="B1755" s="347"/>
      <c r="C1755" s="347"/>
      <c r="D1755" s="348"/>
      <c r="E1755" s="80">
        <f>E1756-E1754</f>
        <v>559385</v>
      </c>
      <c r="F1755" s="53"/>
      <c r="G1755" s="53"/>
      <c r="H1755" s="52"/>
      <c r="I1755" s="53"/>
      <c r="J1755" s="53"/>
      <c r="K1755" s="53"/>
      <c r="L1755" s="53"/>
      <c r="M1755" s="53"/>
      <c r="N1755" s="53"/>
      <c r="O1755" s="53"/>
      <c r="P1755" s="53"/>
      <c r="Q1755" s="53"/>
      <c r="R1755" s="53"/>
      <c r="S1755" s="53"/>
      <c r="T1755" s="53"/>
      <c r="U1755" s="53"/>
      <c r="V1755" s="67"/>
      <c r="W1755" s="67"/>
    </row>
    <row r="1756" spans="1:23" s="46" customFormat="1" ht="15" customHeight="1">
      <c r="A1756" s="346" t="s">
        <v>7</v>
      </c>
      <c r="B1756" s="347"/>
      <c r="C1756" s="347"/>
      <c r="D1756" s="348"/>
      <c r="E1756" s="80">
        <f>SUM(W1718:W1753)</f>
        <v>637760</v>
      </c>
      <c r="F1756" s="53"/>
      <c r="G1756" s="53"/>
      <c r="H1756" s="52"/>
      <c r="I1756" s="53"/>
      <c r="J1756" s="53"/>
      <c r="K1756" s="53"/>
      <c r="L1756" s="53"/>
      <c r="M1756" s="53"/>
      <c r="N1756" s="53"/>
      <c r="O1756" s="53"/>
      <c r="P1756" s="53"/>
      <c r="Q1756" s="53"/>
      <c r="R1756" s="53"/>
      <c r="S1756" s="53"/>
      <c r="T1756" s="53"/>
      <c r="U1756" s="53"/>
      <c r="V1756" s="67"/>
      <c r="W1756" s="67"/>
    </row>
    <row r="1757" spans="1:23" s="46" customFormat="1" ht="15" customHeight="1">
      <c r="A1757" s="244"/>
      <c r="B1757" s="244"/>
      <c r="C1757" s="244"/>
      <c r="D1757" s="244"/>
      <c r="E1757" s="245"/>
      <c r="F1757" s="246"/>
      <c r="G1757" s="246"/>
      <c r="H1757" s="41"/>
      <c r="I1757" s="246"/>
      <c r="J1757" s="246"/>
      <c r="K1757" s="246"/>
      <c r="L1757" s="246"/>
      <c r="M1757" s="246"/>
      <c r="N1757" s="246"/>
      <c r="O1757" s="246"/>
      <c r="P1757" s="246"/>
      <c r="Q1757" s="246"/>
      <c r="R1757" s="246"/>
      <c r="S1757" s="246"/>
      <c r="T1757" s="246"/>
      <c r="U1757" s="246"/>
      <c r="V1757" s="247"/>
      <c r="W1757" s="247"/>
    </row>
    <row r="1758" spans="1:23" s="47" customFormat="1" ht="15" customHeight="1">
      <c r="A1758" s="7"/>
      <c r="B1758" s="24"/>
      <c r="C1758" s="21"/>
      <c r="D1758" s="54"/>
      <c r="E1758" s="35"/>
      <c r="F1758" s="21"/>
      <c r="G1758" s="21"/>
      <c r="H1758" s="21"/>
      <c r="I1758" s="21"/>
      <c r="J1758" s="21"/>
      <c r="K1758" s="21"/>
      <c r="L1758" s="21"/>
      <c r="M1758" s="21"/>
      <c r="N1758" s="21"/>
      <c r="O1758" s="21"/>
      <c r="P1758" s="21"/>
      <c r="Q1758" s="21"/>
      <c r="R1758" s="21"/>
      <c r="S1758" s="21"/>
      <c r="T1758" s="21"/>
      <c r="U1758" s="41"/>
      <c r="V1758" s="55"/>
      <c r="W1758" s="55"/>
    </row>
    <row r="1759" spans="1:23" s="47" customFormat="1" ht="15" customHeight="1">
      <c r="A1759" s="344" t="s">
        <v>1</v>
      </c>
      <c r="B1759" s="344"/>
      <c r="C1759" s="344"/>
      <c r="D1759" s="68" t="s">
        <v>1551</v>
      </c>
      <c r="E1759" s="61" t="s">
        <v>2</v>
      </c>
      <c r="F1759" s="78" t="s">
        <v>1552</v>
      </c>
      <c r="G1759" s="79"/>
      <c r="H1759" s="79"/>
      <c r="I1759" s="79"/>
      <c r="J1759" s="79"/>
      <c r="K1759" s="79"/>
      <c r="L1759" s="79"/>
      <c r="M1759" s="79"/>
      <c r="N1759" s="79"/>
      <c r="O1759" s="79"/>
      <c r="P1759" s="79"/>
      <c r="Q1759" s="79"/>
      <c r="R1759" s="79"/>
      <c r="S1759" s="79"/>
      <c r="T1759" s="79"/>
      <c r="U1759" s="79"/>
      <c r="V1759" s="66"/>
      <c r="W1759" s="60"/>
    </row>
    <row r="1760" spans="1:23" s="47" customFormat="1" ht="15" customHeight="1">
      <c r="A1760" s="345" t="s">
        <v>4</v>
      </c>
      <c r="B1760" s="345"/>
      <c r="C1760" s="345"/>
      <c r="D1760" s="301">
        <v>43399</v>
      </c>
      <c r="E1760" s="65" t="s">
        <v>3</v>
      </c>
      <c r="F1760" s="78" t="s">
        <v>1553</v>
      </c>
      <c r="G1760" s="79"/>
      <c r="H1760" s="79"/>
      <c r="I1760" s="79"/>
      <c r="J1760" s="79"/>
      <c r="K1760" s="79"/>
      <c r="L1760" s="79"/>
      <c r="M1760" s="79"/>
      <c r="N1760" s="79"/>
      <c r="O1760" s="79"/>
      <c r="P1760" s="79"/>
      <c r="Q1760" s="79"/>
      <c r="R1760" s="79"/>
      <c r="S1760" s="79"/>
      <c r="T1760" s="79"/>
      <c r="U1760" s="79"/>
      <c r="V1760" s="66"/>
      <c r="W1760" s="60"/>
    </row>
    <row r="1761" spans="1:23" s="47" customFormat="1" ht="14.25" customHeight="1">
      <c r="A1761" s="302" t="s">
        <v>1567</v>
      </c>
      <c r="B1761" s="211"/>
      <c r="C1761" s="211"/>
      <c r="D1761" s="211"/>
      <c r="E1761" s="250">
        <f>SUM(W1762:W1768)</f>
        <v>14837</v>
      </c>
      <c r="F1761" s="110"/>
      <c r="G1761" s="110"/>
      <c r="H1761" s="110"/>
      <c r="I1761" s="110"/>
      <c r="J1761" s="110"/>
      <c r="K1761" s="110"/>
      <c r="L1761" s="110"/>
      <c r="M1761" s="110"/>
      <c r="N1761" s="110"/>
      <c r="O1761" s="110"/>
      <c r="P1761" s="110"/>
      <c r="Q1761" s="110"/>
      <c r="R1761" s="110"/>
      <c r="S1761" s="110"/>
      <c r="T1761" s="110"/>
      <c r="U1761" s="110"/>
      <c r="V1761" s="110"/>
      <c r="W1761" s="77"/>
    </row>
    <row r="1762" spans="1:23" s="47" customFormat="1" ht="15" customHeight="1">
      <c r="A1762" s="248">
        <v>1</v>
      </c>
      <c r="B1762" s="251" t="s">
        <v>1552</v>
      </c>
      <c r="C1762" s="249">
        <v>500</v>
      </c>
      <c r="D1762" s="140" t="s">
        <v>1556</v>
      </c>
      <c r="E1762" s="184">
        <v>7.9</v>
      </c>
      <c r="F1762" s="34">
        <f t="shared" ref="F1762:F1773" si="529">C1762-G1762</f>
        <v>500</v>
      </c>
      <c r="G1762" s="33">
        <v>0</v>
      </c>
      <c r="H1762" s="20">
        <v>100</v>
      </c>
      <c r="I1762" s="20"/>
      <c r="J1762" s="20"/>
      <c r="K1762" s="20"/>
      <c r="L1762" s="20"/>
      <c r="M1762" s="20"/>
      <c r="N1762" s="20"/>
      <c r="O1762" s="20"/>
      <c r="P1762" s="20"/>
      <c r="Q1762" s="20"/>
      <c r="R1762" s="20"/>
      <c r="S1762" s="20"/>
      <c r="T1762" s="20"/>
      <c r="U1762" s="69" t="s">
        <v>1554</v>
      </c>
      <c r="V1762" s="258">
        <f>E1762*G1762</f>
        <v>0</v>
      </c>
      <c r="W1762" s="66">
        <f t="shared" ref="W1762:W1773" si="530">E1762*C1762</f>
        <v>3950</v>
      </c>
    </row>
    <row r="1763" spans="1:23" s="47" customFormat="1" ht="15" customHeight="1">
      <c r="A1763" s="248">
        <v>2</v>
      </c>
      <c r="B1763" s="251" t="s">
        <v>1552</v>
      </c>
      <c r="C1763" s="249">
        <v>100</v>
      </c>
      <c r="D1763" s="140" t="s">
        <v>1557</v>
      </c>
      <c r="E1763" s="184">
        <v>7.29</v>
      </c>
      <c r="F1763" s="34">
        <f t="shared" si="529"/>
        <v>100</v>
      </c>
      <c r="G1763" s="33">
        <v>0</v>
      </c>
      <c r="H1763" s="20">
        <v>10</v>
      </c>
      <c r="I1763" s="20"/>
      <c r="J1763" s="20"/>
      <c r="K1763" s="20"/>
      <c r="L1763" s="20"/>
      <c r="M1763" s="20"/>
      <c r="N1763" s="20"/>
      <c r="O1763" s="20"/>
      <c r="P1763" s="20"/>
      <c r="Q1763" s="20"/>
      <c r="R1763" s="20"/>
      <c r="S1763" s="20"/>
      <c r="T1763" s="20"/>
      <c r="U1763" s="69" t="s">
        <v>1554</v>
      </c>
      <c r="V1763" s="258">
        <f t="shared" ref="V1763:V1768" si="531">E1763*G1763</f>
        <v>0</v>
      </c>
      <c r="W1763" s="66">
        <f t="shared" si="530"/>
        <v>729</v>
      </c>
    </row>
    <row r="1764" spans="1:23" s="47" customFormat="1" ht="15" customHeight="1">
      <c r="A1764" s="248">
        <v>4</v>
      </c>
      <c r="B1764" s="251" t="s">
        <v>1552</v>
      </c>
      <c r="C1764" s="249">
        <v>150</v>
      </c>
      <c r="D1764" s="140" t="s">
        <v>1559</v>
      </c>
      <c r="E1764" s="184">
        <v>18.12</v>
      </c>
      <c r="F1764" s="34">
        <f t="shared" si="529"/>
        <v>150</v>
      </c>
      <c r="G1764" s="33">
        <v>0</v>
      </c>
      <c r="H1764" s="20">
        <v>10</v>
      </c>
      <c r="I1764" s="20"/>
      <c r="J1764" s="20"/>
      <c r="K1764" s="20"/>
      <c r="L1764" s="20"/>
      <c r="M1764" s="20"/>
      <c r="N1764" s="20"/>
      <c r="O1764" s="20"/>
      <c r="P1764" s="20"/>
      <c r="Q1764" s="20"/>
      <c r="R1764" s="20"/>
      <c r="S1764" s="20"/>
      <c r="T1764" s="20"/>
      <c r="U1764" s="69" t="s">
        <v>1554</v>
      </c>
      <c r="V1764" s="258">
        <f t="shared" si="531"/>
        <v>0</v>
      </c>
      <c r="W1764" s="66">
        <f t="shared" si="530"/>
        <v>2718</v>
      </c>
    </row>
    <row r="1765" spans="1:23" s="47" customFormat="1" ht="15" customHeight="1">
      <c r="A1765" s="248">
        <v>5</v>
      </c>
      <c r="B1765" s="251" t="s">
        <v>1552</v>
      </c>
      <c r="C1765" s="249">
        <v>500</v>
      </c>
      <c r="D1765" s="140" t="s">
        <v>1560</v>
      </c>
      <c r="E1765" s="184">
        <v>7.2</v>
      </c>
      <c r="F1765" s="34">
        <f t="shared" si="529"/>
        <v>500</v>
      </c>
      <c r="G1765" s="33">
        <v>0</v>
      </c>
      <c r="H1765" s="20">
        <v>100</v>
      </c>
      <c r="I1765" s="20"/>
      <c r="J1765" s="20"/>
      <c r="K1765" s="20"/>
      <c r="L1765" s="20"/>
      <c r="M1765" s="20"/>
      <c r="N1765" s="20"/>
      <c r="O1765" s="20"/>
      <c r="P1765" s="20"/>
      <c r="Q1765" s="20"/>
      <c r="R1765" s="20"/>
      <c r="S1765" s="20"/>
      <c r="T1765" s="20"/>
      <c r="U1765" s="69" t="s">
        <v>1554</v>
      </c>
      <c r="V1765" s="258">
        <f t="shared" si="531"/>
        <v>0</v>
      </c>
      <c r="W1765" s="66">
        <f t="shared" si="530"/>
        <v>3600</v>
      </c>
    </row>
    <row r="1766" spans="1:23" s="47" customFormat="1" ht="15" customHeight="1">
      <c r="A1766" s="248">
        <v>7</v>
      </c>
      <c r="B1766" s="251" t="s">
        <v>1552</v>
      </c>
      <c r="C1766" s="249">
        <v>100</v>
      </c>
      <c r="D1766" s="140" t="s">
        <v>1562</v>
      </c>
      <c r="E1766" s="184">
        <v>7.87</v>
      </c>
      <c r="F1766" s="34">
        <f t="shared" si="529"/>
        <v>100</v>
      </c>
      <c r="G1766" s="33">
        <v>0</v>
      </c>
      <c r="H1766" s="20">
        <v>100</v>
      </c>
      <c r="I1766" s="20"/>
      <c r="J1766" s="20"/>
      <c r="K1766" s="20"/>
      <c r="L1766" s="20"/>
      <c r="M1766" s="20"/>
      <c r="N1766" s="20"/>
      <c r="O1766" s="20"/>
      <c r="P1766" s="20"/>
      <c r="Q1766" s="20"/>
      <c r="R1766" s="20"/>
      <c r="S1766" s="20"/>
      <c r="T1766" s="20"/>
      <c r="U1766" s="69" t="s">
        <v>1554</v>
      </c>
      <c r="V1766" s="258">
        <f t="shared" si="531"/>
        <v>0</v>
      </c>
      <c r="W1766" s="66">
        <f t="shared" si="530"/>
        <v>787</v>
      </c>
    </row>
    <row r="1767" spans="1:23" s="47" customFormat="1" ht="15" customHeight="1">
      <c r="A1767" s="248">
        <v>8</v>
      </c>
      <c r="B1767" s="251" t="s">
        <v>1552</v>
      </c>
      <c r="C1767" s="249">
        <v>25</v>
      </c>
      <c r="D1767" s="140" t="s">
        <v>1563</v>
      </c>
      <c r="E1767" s="184">
        <v>52.02</v>
      </c>
      <c r="F1767" s="34">
        <f t="shared" si="529"/>
        <v>25</v>
      </c>
      <c r="G1767" s="33">
        <v>0</v>
      </c>
      <c r="H1767" s="20" t="s">
        <v>20</v>
      </c>
      <c r="I1767" s="20"/>
      <c r="J1767" s="20"/>
      <c r="K1767" s="20"/>
      <c r="L1767" s="20"/>
      <c r="M1767" s="20"/>
      <c r="N1767" s="20"/>
      <c r="O1767" s="20"/>
      <c r="P1767" s="20"/>
      <c r="Q1767" s="20"/>
      <c r="R1767" s="20"/>
      <c r="S1767" s="20"/>
      <c r="T1767" s="20"/>
      <c r="U1767" s="139" t="s">
        <v>1555</v>
      </c>
      <c r="V1767" s="258">
        <f t="shared" si="531"/>
        <v>0</v>
      </c>
      <c r="W1767" s="66">
        <f t="shared" si="530"/>
        <v>1300.5</v>
      </c>
    </row>
    <row r="1768" spans="1:23" s="47" customFormat="1" ht="15" customHeight="1">
      <c r="A1768" s="248">
        <v>9</v>
      </c>
      <c r="B1768" s="251" t="s">
        <v>1552</v>
      </c>
      <c r="C1768" s="249">
        <v>50</v>
      </c>
      <c r="D1768" s="140" t="s">
        <v>1564</v>
      </c>
      <c r="E1768" s="184">
        <v>35.049999999999997</v>
      </c>
      <c r="F1768" s="34">
        <f t="shared" si="529"/>
        <v>50</v>
      </c>
      <c r="G1768" s="33">
        <v>0</v>
      </c>
      <c r="H1768" s="20" t="s">
        <v>20</v>
      </c>
      <c r="I1768" s="20"/>
      <c r="J1768" s="20"/>
      <c r="K1768" s="20"/>
      <c r="L1768" s="20"/>
      <c r="M1768" s="20"/>
      <c r="N1768" s="20"/>
      <c r="O1768" s="20"/>
      <c r="P1768" s="20"/>
      <c r="Q1768" s="20"/>
      <c r="R1768" s="20"/>
      <c r="S1768" s="20"/>
      <c r="T1768" s="20"/>
      <c r="U1768" s="69" t="s">
        <v>1554</v>
      </c>
      <c r="V1768" s="258">
        <f t="shared" si="531"/>
        <v>0</v>
      </c>
      <c r="W1768" s="66">
        <f t="shared" si="530"/>
        <v>1752.4999999999998</v>
      </c>
    </row>
    <row r="1769" spans="1:23" s="47" customFormat="1" ht="14.25" customHeight="1">
      <c r="A1769" s="103" t="s">
        <v>1568</v>
      </c>
      <c r="B1769" s="211"/>
      <c r="C1769" s="211"/>
      <c r="D1769" s="211"/>
      <c r="E1769" s="250">
        <f>SUM(W1770:W1773)</f>
        <v>2922</v>
      </c>
      <c r="F1769" s="110"/>
      <c r="G1769" s="110"/>
      <c r="H1769" s="110"/>
      <c r="I1769" s="110"/>
      <c r="J1769" s="110"/>
      <c r="K1769" s="110"/>
      <c r="L1769" s="110"/>
      <c r="M1769" s="110"/>
      <c r="N1769" s="110"/>
      <c r="O1769" s="110"/>
      <c r="P1769" s="110"/>
      <c r="Q1769" s="110"/>
      <c r="R1769" s="110"/>
      <c r="S1769" s="110"/>
      <c r="T1769" s="110"/>
      <c r="U1769" s="110"/>
      <c r="V1769" s="110"/>
      <c r="W1769" s="66"/>
    </row>
    <row r="1770" spans="1:23" s="47" customFormat="1" ht="15" customHeight="1">
      <c r="A1770" s="248">
        <v>3</v>
      </c>
      <c r="B1770" s="251" t="s">
        <v>1552</v>
      </c>
      <c r="C1770" s="249">
        <v>200</v>
      </c>
      <c r="D1770" s="140" t="s">
        <v>1558</v>
      </c>
      <c r="E1770" s="184">
        <v>5.84</v>
      </c>
      <c r="F1770" s="34">
        <f>C1770-G1770</f>
        <v>200</v>
      </c>
      <c r="G1770" s="33">
        <f>SUM( H1770:T1770)</f>
        <v>0</v>
      </c>
      <c r="H1770" s="20"/>
      <c r="I1770" s="20"/>
      <c r="J1770" s="20"/>
      <c r="K1770" s="20"/>
      <c r="L1770" s="20"/>
      <c r="M1770" s="20"/>
      <c r="N1770" s="20"/>
      <c r="O1770" s="20"/>
      <c r="P1770" s="20"/>
      <c r="Q1770" s="20"/>
      <c r="R1770" s="20"/>
      <c r="S1770" s="20"/>
      <c r="T1770" s="20"/>
      <c r="U1770" s="69" t="s">
        <v>1554</v>
      </c>
      <c r="V1770" s="66">
        <f>E1770*G1770</f>
        <v>0</v>
      </c>
      <c r="W1770" s="66">
        <f t="shared" si="530"/>
        <v>1168</v>
      </c>
    </row>
    <row r="1771" spans="1:23" s="47" customFormat="1" ht="15" customHeight="1">
      <c r="A1771" s="248">
        <v>6</v>
      </c>
      <c r="B1771" s="251" t="s">
        <v>1552</v>
      </c>
      <c r="C1771" s="249">
        <v>200</v>
      </c>
      <c r="D1771" s="140" t="s">
        <v>1561</v>
      </c>
      <c r="E1771" s="184">
        <v>2.77</v>
      </c>
      <c r="F1771" s="34">
        <f>C1771-G1771</f>
        <v>150</v>
      </c>
      <c r="G1771" s="33">
        <f>SUM( H1771:T1771)</f>
        <v>50</v>
      </c>
      <c r="H1771" s="20">
        <v>50</v>
      </c>
      <c r="I1771" s="20"/>
      <c r="J1771" s="20"/>
      <c r="K1771" s="20"/>
      <c r="L1771" s="20"/>
      <c r="M1771" s="20"/>
      <c r="N1771" s="20"/>
      <c r="O1771" s="20"/>
      <c r="P1771" s="20"/>
      <c r="Q1771" s="20"/>
      <c r="R1771" s="20"/>
      <c r="S1771" s="20"/>
      <c r="T1771" s="20"/>
      <c r="U1771" s="69" t="s">
        <v>1554</v>
      </c>
      <c r="V1771" s="66">
        <f t="shared" ref="V1771:V1772" si="532">E1771*G1771</f>
        <v>138.5</v>
      </c>
      <c r="W1771" s="66">
        <f t="shared" si="530"/>
        <v>554</v>
      </c>
    </row>
    <row r="1772" spans="1:23" s="47" customFormat="1" ht="15" customHeight="1">
      <c r="A1772" s="248">
        <v>13</v>
      </c>
      <c r="B1772" s="251" t="s">
        <v>1552</v>
      </c>
      <c r="C1772" s="249">
        <v>200</v>
      </c>
      <c r="D1772" s="140" t="s">
        <v>1565</v>
      </c>
      <c r="E1772" s="184">
        <v>1.96</v>
      </c>
      <c r="F1772" s="34">
        <f t="shared" si="529"/>
        <v>100</v>
      </c>
      <c r="G1772" s="33">
        <f t="shared" ref="G1772:G1773" si="533">SUM( H1772:T1772)</f>
        <v>100</v>
      </c>
      <c r="H1772" s="20">
        <v>100</v>
      </c>
      <c r="I1772" s="20"/>
      <c r="J1772" s="20"/>
      <c r="K1772" s="20"/>
      <c r="L1772" s="20"/>
      <c r="M1772" s="20"/>
      <c r="N1772" s="20"/>
      <c r="O1772" s="20"/>
      <c r="P1772" s="20"/>
      <c r="Q1772" s="20"/>
      <c r="R1772" s="20"/>
      <c r="S1772" s="20"/>
      <c r="T1772" s="20"/>
      <c r="U1772" s="69" t="s">
        <v>1554</v>
      </c>
      <c r="V1772" s="66">
        <f t="shared" si="532"/>
        <v>196</v>
      </c>
      <c r="W1772" s="66">
        <f t="shared" si="530"/>
        <v>392</v>
      </c>
    </row>
    <row r="1773" spans="1:23" s="47" customFormat="1" ht="15" customHeight="1">
      <c r="A1773" s="248">
        <v>14</v>
      </c>
      <c r="B1773" s="251" t="s">
        <v>1552</v>
      </c>
      <c r="C1773" s="249">
        <v>200</v>
      </c>
      <c r="D1773" s="140" t="s">
        <v>1566</v>
      </c>
      <c r="E1773" s="184">
        <v>4.04</v>
      </c>
      <c r="F1773" s="34">
        <f t="shared" si="529"/>
        <v>160</v>
      </c>
      <c r="G1773" s="33">
        <f t="shared" si="533"/>
        <v>40</v>
      </c>
      <c r="H1773" s="20">
        <v>40</v>
      </c>
      <c r="I1773" s="20"/>
      <c r="J1773" s="20"/>
      <c r="K1773" s="20"/>
      <c r="L1773" s="20"/>
      <c r="M1773" s="20"/>
      <c r="N1773" s="20"/>
      <c r="O1773" s="20"/>
      <c r="P1773" s="20"/>
      <c r="Q1773" s="20"/>
      <c r="R1773" s="20"/>
      <c r="S1773" s="20"/>
      <c r="T1773" s="20"/>
      <c r="U1773" s="69" t="s">
        <v>1554</v>
      </c>
      <c r="V1773" s="66">
        <f t="shared" ref="V1773" si="534">E1773*G1773</f>
        <v>161.6</v>
      </c>
      <c r="W1773" s="66">
        <f t="shared" si="530"/>
        <v>808</v>
      </c>
    </row>
    <row r="1774" spans="1:23" s="46" customFormat="1" ht="15" customHeight="1">
      <c r="A1774" s="346" t="s">
        <v>5</v>
      </c>
      <c r="B1774" s="347"/>
      <c r="C1774" s="347"/>
      <c r="D1774" s="348"/>
      <c r="E1774" s="80">
        <f>SUM(V1761:V1773)</f>
        <v>496.1</v>
      </c>
      <c r="F1774" s="53"/>
      <c r="G1774" s="53"/>
      <c r="H1774" s="52"/>
      <c r="I1774" s="53"/>
      <c r="J1774" s="53"/>
      <c r="K1774" s="53"/>
      <c r="L1774" s="53"/>
      <c r="M1774" s="53"/>
      <c r="N1774" s="53"/>
      <c r="O1774" s="53"/>
      <c r="P1774" s="53"/>
      <c r="Q1774" s="53"/>
      <c r="R1774" s="53"/>
      <c r="S1774" s="53"/>
      <c r="T1774" s="53"/>
      <c r="U1774" s="81"/>
      <c r="V1774" s="67"/>
      <c r="W1774" s="67"/>
    </row>
    <row r="1775" spans="1:23" s="46" customFormat="1" ht="15" customHeight="1">
      <c r="A1775" s="346" t="s">
        <v>6</v>
      </c>
      <c r="B1775" s="347"/>
      <c r="C1775" s="347"/>
      <c r="D1775" s="348"/>
      <c r="E1775" s="80">
        <f>E1776-E1774</f>
        <v>17262.900000000001</v>
      </c>
      <c r="F1775" s="53"/>
      <c r="G1775" s="53"/>
      <c r="H1775" s="52"/>
      <c r="I1775" s="53"/>
      <c r="J1775" s="53"/>
      <c r="K1775" s="53"/>
      <c r="L1775" s="53"/>
      <c r="M1775" s="53"/>
      <c r="N1775" s="53"/>
      <c r="O1775" s="53"/>
      <c r="P1775" s="53"/>
      <c r="Q1775" s="53"/>
      <c r="R1775" s="53"/>
      <c r="S1775" s="53"/>
      <c r="T1775" s="53"/>
      <c r="U1775" s="53"/>
      <c r="V1775" s="67"/>
      <c r="W1775" s="67"/>
    </row>
    <row r="1776" spans="1:23" s="46" customFormat="1" ht="15" customHeight="1">
      <c r="A1776" s="346" t="s">
        <v>7</v>
      </c>
      <c r="B1776" s="347"/>
      <c r="C1776" s="347"/>
      <c r="D1776" s="348"/>
      <c r="E1776" s="80">
        <f>SUM(W1761:W1773)</f>
        <v>17759</v>
      </c>
      <c r="F1776" s="53"/>
      <c r="G1776" s="53"/>
      <c r="H1776" s="52"/>
      <c r="I1776" s="53"/>
      <c r="J1776" s="53"/>
      <c r="K1776" s="53"/>
      <c r="L1776" s="53"/>
      <c r="M1776" s="53"/>
      <c r="N1776" s="53"/>
      <c r="O1776" s="53"/>
      <c r="P1776" s="53"/>
      <c r="Q1776" s="53"/>
      <c r="R1776" s="53"/>
      <c r="S1776" s="53"/>
      <c r="T1776" s="53"/>
      <c r="U1776" s="53"/>
      <c r="V1776" s="67"/>
      <c r="W1776" s="67"/>
    </row>
    <row r="1777" spans="1:23" s="46" customFormat="1" ht="15" customHeight="1">
      <c r="A1777" s="244"/>
      <c r="B1777" s="244"/>
      <c r="C1777" s="244"/>
      <c r="D1777" s="244"/>
      <c r="E1777" s="245"/>
      <c r="F1777" s="246"/>
      <c r="G1777" s="246"/>
      <c r="H1777" s="41"/>
      <c r="I1777" s="246"/>
      <c r="J1777" s="246"/>
      <c r="K1777" s="246"/>
      <c r="L1777" s="246"/>
      <c r="M1777" s="246"/>
      <c r="N1777" s="246"/>
      <c r="O1777" s="246"/>
      <c r="P1777" s="246"/>
      <c r="Q1777" s="246"/>
      <c r="R1777" s="246"/>
      <c r="S1777" s="246"/>
      <c r="T1777" s="246"/>
      <c r="U1777" s="246"/>
      <c r="V1777" s="247"/>
      <c r="W1777" s="247"/>
    </row>
    <row r="1778" spans="1:23" s="47" customFormat="1" ht="15" customHeight="1">
      <c r="A1778" s="7"/>
      <c r="B1778" s="24"/>
      <c r="C1778" s="21"/>
      <c r="D1778" s="54"/>
      <c r="E1778" s="35"/>
      <c r="F1778" s="21"/>
      <c r="G1778" s="21"/>
      <c r="H1778" s="21"/>
      <c r="I1778" s="21"/>
      <c r="J1778" s="21"/>
      <c r="K1778" s="21"/>
      <c r="L1778" s="21"/>
      <c r="M1778" s="21"/>
      <c r="N1778" s="21"/>
      <c r="O1778" s="21"/>
      <c r="P1778" s="21"/>
      <c r="Q1778" s="21"/>
      <c r="R1778" s="21"/>
      <c r="S1778" s="21"/>
      <c r="T1778" s="21"/>
      <c r="U1778" s="41"/>
      <c r="V1778" s="55"/>
      <c r="W1778" s="55"/>
    </row>
    <row r="1779" spans="1:23" s="47" customFormat="1" ht="15" customHeight="1">
      <c r="A1779" s="344" t="s">
        <v>1</v>
      </c>
      <c r="B1779" s="344"/>
      <c r="C1779" s="344"/>
      <c r="D1779" s="68" t="s">
        <v>1755</v>
      </c>
      <c r="E1779" s="61" t="s">
        <v>2</v>
      </c>
      <c r="F1779" s="78" t="s">
        <v>1915</v>
      </c>
      <c r="G1779" s="79"/>
      <c r="H1779" s="79"/>
      <c r="I1779" s="79"/>
      <c r="J1779" s="79"/>
      <c r="K1779" s="79"/>
      <c r="L1779" s="79"/>
      <c r="M1779" s="79"/>
      <c r="N1779" s="79"/>
      <c r="O1779" s="79"/>
      <c r="P1779" s="79"/>
      <c r="Q1779" s="79"/>
      <c r="R1779" s="79"/>
      <c r="S1779" s="79"/>
      <c r="T1779" s="79"/>
      <c r="U1779" s="79"/>
      <c r="V1779" s="66"/>
      <c r="W1779" s="60"/>
    </row>
    <row r="1780" spans="1:23" s="47" customFormat="1" ht="15" customHeight="1">
      <c r="A1780" s="345" t="s">
        <v>4</v>
      </c>
      <c r="B1780" s="345"/>
      <c r="C1780" s="345"/>
      <c r="D1780" s="312">
        <v>43420</v>
      </c>
      <c r="E1780" s="65" t="s">
        <v>3</v>
      </c>
      <c r="F1780" s="78" t="s">
        <v>1756</v>
      </c>
      <c r="G1780" s="79"/>
      <c r="H1780" s="79"/>
      <c r="I1780" s="79"/>
      <c r="J1780" s="79"/>
      <c r="K1780" s="79"/>
      <c r="L1780" s="79"/>
      <c r="M1780" s="79"/>
      <c r="N1780" s="79"/>
      <c r="O1780" s="79"/>
      <c r="P1780" s="79"/>
      <c r="Q1780" s="79"/>
      <c r="R1780" s="79"/>
      <c r="S1780" s="79"/>
      <c r="T1780" s="79"/>
      <c r="U1780" s="79"/>
      <c r="V1780" s="66"/>
      <c r="W1780" s="60"/>
    </row>
    <row r="1781" spans="1:23" s="47" customFormat="1" ht="14.25" customHeight="1">
      <c r="A1781" s="103" t="s">
        <v>1757</v>
      </c>
      <c r="B1781" s="211"/>
      <c r="C1781" s="211"/>
      <c r="D1781" s="211"/>
      <c r="E1781" s="250">
        <f>SUM(W1782:W1788)</f>
        <v>42726.1</v>
      </c>
      <c r="F1781" s="110"/>
      <c r="G1781" s="110"/>
      <c r="H1781" s="110"/>
      <c r="I1781" s="110"/>
      <c r="J1781" s="110"/>
      <c r="K1781" s="110"/>
      <c r="L1781" s="110"/>
      <c r="M1781" s="110"/>
      <c r="N1781" s="110"/>
      <c r="O1781" s="110"/>
      <c r="P1781" s="110"/>
      <c r="Q1781" s="110"/>
      <c r="R1781" s="110"/>
      <c r="S1781" s="110"/>
      <c r="T1781" s="110"/>
      <c r="U1781" s="110"/>
      <c r="V1781" s="110"/>
      <c r="W1781" s="77"/>
    </row>
    <row r="1782" spans="1:23" s="47" customFormat="1" ht="15" customHeight="1">
      <c r="A1782" s="248">
        <v>9</v>
      </c>
      <c r="B1782" s="251" t="s">
        <v>1915</v>
      </c>
      <c r="C1782" s="249">
        <v>400</v>
      </c>
      <c r="D1782" s="140" t="s">
        <v>1740</v>
      </c>
      <c r="E1782" s="184">
        <v>13.8</v>
      </c>
      <c r="F1782" s="34">
        <f>C1782-G1782</f>
        <v>400</v>
      </c>
      <c r="G1782" s="33">
        <v>0</v>
      </c>
      <c r="H1782" s="20"/>
      <c r="I1782" s="20"/>
      <c r="J1782" s="20"/>
      <c r="K1782" s="20"/>
      <c r="L1782" s="20"/>
      <c r="M1782" s="20"/>
      <c r="N1782" s="20"/>
      <c r="O1782" s="20"/>
      <c r="P1782" s="20"/>
      <c r="Q1782" s="20"/>
      <c r="R1782" s="20"/>
      <c r="S1782" s="20"/>
      <c r="T1782" s="20"/>
      <c r="U1782" s="69" t="s">
        <v>1731</v>
      </c>
      <c r="V1782" s="66">
        <f>E1782*G1782</f>
        <v>0</v>
      </c>
      <c r="W1782" s="66">
        <f t="shared" ref="W1782:W1802" si="535">E1782*C1782</f>
        <v>5520</v>
      </c>
    </row>
    <row r="1783" spans="1:23" s="47" customFormat="1" ht="15" customHeight="1">
      <c r="A1783" s="248">
        <v>10</v>
      </c>
      <c r="B1783" s="251" t="s">
        <v>1915</v>
      </c>
      <c r="C1783" s="249">
        <v>100</v>
      </c>
      <c r="D1783" s="140" t="s">
        <v>1741</v>
      </c>
      <c r="E1783" s="184">
        <v>26.7</v>
      </c>
      <c r="F1783" s="34">
        <f t="shared" ref="F1783:F1788" si="536">C1783-G1783</f>
        <v>100</v>
      </c>
      <c r="G1783" s="33">
        <v>0</v>
      </c>
      <c r="H1783" s="20"/>
      <c r="I1783" s="20"/>
      <c r="J1783" s="20"/>
      <c r="K1783" s="20"/>
      <c r="L1783" s="20"/>
      <c r="M1783" s="20"/>
      <c r="N1783" s="20"/>
      <c r="O1783" s="20"/>
      <c r="P1783" s="20"/>
      <c r="Q1783" s="20"/>
      <c r="R1783" s="20"/>
      <c r="S1783" s="20"/>
      <c r="T1783" s="20"/>
      <c r="U1783" s="69" t="s">
        <v>42</v>
      </c>
      <c r="V1783" s="66">
        <f t="shared" ref="V1783:V1788" si="537">E1783*G1783</f>
        <v>0</v>
      </c>
      <c r="W1783" s="66">
        <f t="shared" si="535"/>
        <v>2670</v>
      </c>
    </row>
    <row r="1784" spans="1:23" s="47" customFormat="1" ht="15" customHeight="1">
      <c r="A1784" s="248">
        <v>11</v>
      </c>
      <c r="B1784" s="251" t="s">
        <v>1915</v>
      </c>
      <c r="C1784" s="249">
        <v>50</v>
      </c>
      <c r="D1784" s="140" t="s">
        <v>1742</v>
      </c>
      <c r="E1784" s="184">
        <v>23.99</v>
      </c>
      <c r="F1784" s="34">
        <f t="shared" si="536"/>
        <v>50</v>
      </c>
      <c r="G1784" s="33">
        <v>0</v>
      </c>
      <c r="H1784" s="20"/>
      <c r="I1784" s="20"/>
      <c r="J1784" s="20"/>
      <c r="K1784" s="20"/>
      <c r="L1784" s="20"/>
      <c r="M1784" s="20"/>
      <c r="N1784" s="20"/>
      <c r="O1784" s="20"/>
      <c r="P1784" s="20"/>
      <c r="Q1784" s="20"/>
      <c r="R1784" s="20"/>
      <c r="S1784" s="20"/>
      <c r="T1784" s="20"/>
      <c r="U1784" s="69" t="s">
        <v>42</v>
      </c>
      <c r="V1784" s="66">
        <f t="shared" si="537"/>
        <v>0</v>
      </c>
      <c r="W1784" s="66">
        <f t="shared" si="535"/>
        <v>1199.5</v>
      </c>
    </row>
    <row r="1785" spans="1:23" s="47" customFormat="1" ht="15" customHeight="1">
      <c r="A1785" s="248">
        <v>14</v>
      </c>
      <c r="B1785" s="251" t="s">
        <v>1915</v>
      </c>
      <c r="C1785" s="249">
        <v>100</v>
      </c>
      <c r="D1785" s="140" t="s">
        <v>1745</v>
      </c>
      <c r="E1785" s="184">
        <v>3.5</v>
      </c>
      <c r="F1785" s="34">
        <f t="shared" si="536"/>
        <v>100</v>
      </c>
      <c r="G1785" s="33">
        <v>0</v>
      </c>
      <c r="H1785" s="20"/>
      <c r="I1785" s="20"/>
      <c r="J1785" s="20"/>
      <c r="K1785" s="20"/>
      <c r="L1785" s="20"/>
      <c r="M1785" s="20"/>
      <c r="N1785" s="20"/>
      <c r="O1785" s="20"/>
      <c r="P1785" s="20"/>
      <c r="Q1785" s="20"/>
      <c r="R1785" s="20"/>
      <c r="S1785" s="20"/>
      <c r="T1785" s="20"/>
      <c r="U1785" s="69" t="s">
        <v>42</v>
      </c>
      <c r="V1785" s="66">
        <f t="shared" si="537"/>
        <v>0</v>
      </c>
      <c r="W1785" s="66">
        <f t="shared" si="535"/>
        <v>350</v>
      </c>
    </row>
    <row r="1786" spans="1:23" s="47" customFormat="1" ht="15" customHeight="1">
      <c r="A1786" s="248">
        <v>15</v>
      </c>
      <c r="B1786" s="251" t="s">
        <v>1915</v>
      </c>
      <c r="C1786" s="249">
        <v>100</v>
      </c>
      <c r="D1786" s="140" t="s">
        <v>1746</v>
      </c>
      <c r="E1786" s="184">
        <v>3.25</v>
      </c>
      <c r="F1786" s="34">
        <f t="shared" si="536"/>
        <v>100</v>
      </c>
      <c r="G1786" s="33">
        <v>0</v>
      </c>
      <c r="H1786" s="20"/>
      <c r="I1786" s="20"/>
      <c r="J1786" s="20"/>
      <c r="K1786" s="20"/>
      <c r="L1786" s="20"/>
      <c r="M1786" s="20"/>
      <c r="N1786" s="20"/>
      <c r="O1786" s="20"/>
      <c r="P1786" s="20"/>
      <c r="Q1786" s="20"/>
      <c r="R1786" s="20"/>
      <c r="S1786" s="20"/>
      <c r="T1786" s="20"/>
      <c r="U1786" s="69" t="s">
        <v>42</v>
      </c>
      <c r="V1786" s="66">
        <f t="shared" si="537"/>
        <v>0</v>
      </c>
      <c r="W1786" s="66">
        <f t="shared" si="535"/>
        <v>325</v>
      </c>
    </row>
    <row r="1787" spans="1:23" s="47" customFormat="1" ht="15" customHeight="1">
      <c r="A1787" s="248">
        <v>18</v>
      </c>
      <c r="B1787" s="251" t="s">
        <v>1915</v>
      </c>
      <c r="C1787" s="249">
        <v>280</v>
      </c>
      <c r="D1787" s="140" t="s">
        <v>1749</v>
      </c>
      <c r="E1787" s="184">
        <v>13.98</v>
      </c>
      <c r="F1787" s="34">
        <f t="shared" si="536"/>
        <v>280</v>
      </c>
      <c r="G1787" s="33">
        <v>0</v>
      </c>
      <c r="H1787" s="20"/>
      <c r="I1787" s="20"/>
      <c r="J1787" s="20"/>
      <c r="K1787" s="20"/>
      <c r="L1787" s="20"/>
      <c r="M1787" s="20"/>
      <c r="N1787" s="20"/>
      <c r="O1787" s="20"/>
      <c r="P1787" s="20"/>
      <c r="Q1787" s="20"/>
      <c r="R1787" s="20"/>
      <c r="S1787" s="20"/>
      <c r="T1787" s="20"/>
      <c r="U1787" s="69" t="s">
        <v>42</v>
      </c>
      <c r="V1787" s="66">
        <f t="shared" si="537"/>
        <v>0</v>
      </c>
      <c r="W1787" s="66">
        <f t="shared" si="535"/>
        <v>3914.4</v>
      </c>
    </row>
    <row r="1788" spans="1:23" s="47" customFormat="1" ht="15" customHeight="1">
      <c r="A1788" s="248">
        <v>20</v>
      </c>
      <c r="B1788" s="251" t="s">
        <v>1915</v>
      </c>
      <c r="C1788" s="249">
        <v>480</v>
      </c>
      <c r="D1788" s="140" t="s">
        <v>1751</v>
      </c>
      <c r="E1788" s="184">
        <v>59.89</v>
      </c>
      <c r="F1788" s="34">
        <f t="shared" si="536"/>
        <v>480</v>
      </c>
      <c r="G1788" s="33">
        <v>0</v>
      </c>
      <c r="H1788" s="20"/>
      <c r="I1788" s="20"/>
      <c r="J1788" s="20"/>
      <c r="K1788" s="20"/>
      <c r="L1788" s="20"/>
      <c r="M1788" s="20"/>
      <c r="N1788" s="20"/>
      <c r="O1788" s="20"/>
      <c r="P1788" s="20"/>
      <c r="Q1788" s="20"/>
      <c r="R1788" s="20"/>
      <c r="S1788" s="20"/>
      <c r="T1788" s="20"/>
      <c r="U1788" s="69" t="s">
        <v>42</v>
      </c>
      <c r="V1788" s="66">
        <f t="shared" si="537"/>
        <v>0</v>
      </c>
      <c r="W1788" s="66">
        <f t="shared" si="535"/>
        <v>28747.200000000001</v>
      </c>
    </row>
    <row r="1789" spans="1:23" s="47" customFormat="1" ht="14.25" customHeight="1">
      <c r="A1789" s="103" t="s">
        <v>1758</v>
      </c>
      <c r="B1789" s="211"/>
      <c r="C1789" s="211"/>
      <c r="D1789" s="211"/>
      <c r="E1789" s="250">
        <f>SUM(W1790)</f>
        <v>2116.8000000000002</v>
      </c>
      <c r="F1789" s="110"/>
      <c r="G1789" s="110"/>
      <c r="H1789" s="110"/>
      <c r="I1789" s="110"/>
      <c r="J1789" s="110"/>
      <c r="K1789" s="110"/>
      <c r="L1789" s="110"/>
      <c r="M1789" s="110"/>
      <c r="N1789" s="110"/>
      <c r="O1789" s="110"/>
      <c r="P1789" s="110"/>
      <c r="Q1789" s="110"/>
      <c r="R1789" s="110"/>
      <c r="S1789" s="110"/>
      <c r="T1789" s="110"/>
      <c r="U1789" s="110"/>
      <c r="V1789" s="110"/>
      <c r="W1789" s="66"/>
    </row>
    <row r="1790" spans="1:23" s="47" customFormat="1" ht="15" customHeight="1">
      <c r="A1790" s="248">
        <v>16</v>
      </c>
      <c r="B1790" s="251" t="s">
        <v>1915</v>
      </c>
      <c r="C1790" s="249">
        <v>30</v>
      </c>
      <c r="D1790" s="140" t="s">
        <v>1747</v>
      </c>
      <c r="E1790" s="184">
        <v>70.56</v>
      </c>
      <c r="F1790" s="34">
        <f>C1790-G1790</f>
        <v>20</v>
      </c>
      <c r="G1790" s="33">
        <f>SUM( H1790:T1790)</f>
        <v>10</v>
      </c>
      <c r="H1790" s="20">
        <v>10</v>
      </c>
      <c r="I1790" s="20"/>
      <c r="J1790" s="20"/>
      <c r="K1790" s="20"/>
      <c r="L1790" s="20"/>
      <c r="M1790" s="20"/>
      <c r="N1790" s="20"/>
      <c r="O1790" s="20"/>
      <c r="P1790" s="20"/>
      <c r="Q1790" s="20"/>
      <c r="R1790" s="20"/>
      <c r="S1790" s="20"/>
      <c r="T1790" s="20"/>
      <c r="U1790" s="69" t="s">
        <v>42</v>
      </c>
      <c r="V1790" s="66">
        <f>E1790*G1790</f>
        <v>705.6</v>
      </c>
      <c r="W1790" s="66">
        <f t="shared" si="535"/>
        <v>2116.8000000000002</v>
      </c>
    </row>
    <row r="1791" spans="1:23" s="47" customFormat="1" ht="14.25" customHeight="1">
      <c r="A1791" s="103" t="s">
        <v>1759</v>
      </c>
      <c r="B1791" s="211"/>
      <c r="C1791" s="211"/>
      <c r="D1791" s="211"/>
      <c r="E1791" s="250">
        <f>SUM(W1792:W1799)</f>
        <v>117168.38</v>
      </c>
      <c r="F1791" s="110"/>
      <c r="G1791" s="110"/>
      <c r="H1791" s="110"/>
      <c r="I1791" s="110"/>
      <c r="J1791" s="110"/>
      <c r="K1791" s="110"/>
      <c r="L1791" s="110"/>
      <c r="M1791" s="110"/>
      <c r="N1791" s="110"/>
      <c r="O1791" s="110"/>
      <c r="P1791" s="110"/>
      <c r="Q1791" s="110"/>
      <c r="R1791" s="110"/>
      <c r="S1791" s="110"/>
      <c r="T1791" s="110"/>
      <c r="U1791" s="110"/>
      <c r="V1791" s="66"/>
      <c r="W1791" s="66"/>
    </row>
    <row r="1792" spans="1:23" s="47" customFormat="1" ht="15" customHeight="1">
      <c r="A1792" s="248">
        <v>1</v>
      </c>
      <c r="B1792" s="251" t="s">
        <v>1915</v>
      </c>
      <c r="C1792" s="249">
        <v>210</v>
      </c>
      <c r="D1792" s="140" t="s">
        <v>1732</v>
      </c>
      <c r="E1792" s="184">
        <v>93.47</v>
      </c>
      <c r="F1792" s="34">
        <f t="shared" ref="F1792:F1799" si="538">C1792-G1792</f>
        <v>185</v>
      </c>
      <c r="G1792" s="33">
        <f t="shared" ref="G1792:G1799" si="539">SUM( H1792:T1792)</f>
        <v>25</v>
      </c>
      <c r="H1792" s="20">
        <v>25</v>
      </c>
      <c r="I1792" s="20"/>
      <c r="J1792" s="20"/>
      <c r="K1792" s="20"/>
      <c r="L1792" s="20"/>
      <c r="M1792" s="20"/>
      <c r="N1792" s="20"/>
      <c r="O1792" s="20"/>
      <c r="P1792" s="20"/>
      <c r="Q1792" s="20"/>
      <c r="R1792" s="20"/>
      <c r="S1792" s="20"/>
      <c r="T1792" s="20"/>
      <c r="U1792" s="69" t="s">
        <v>42</v>
      </c>
      <c r="V1792" s="66">
        <f t="shared" ref="V1792:V1799" si="540">E1792*G1792</f>
        <v>2336.75</v>
      </c>
      <c r="W1792" s="66">
        <f t="shared" si="535"/>
        <v>19628.7</v>
      </c>
    </row>
    <row r="1793" spans="1:23" s="47" customFormat="1" ht="15" customHeight="1">
      <c r="A1793" s="248">
        <v>7</v>
      </c>
      <c r="B1793" s="251" t="s">
        <v>1915</v>
      </c>
      <c r="C1793" s="249">
        <v>250</v>
      </c>
      <c r="D1793" s="140" t="s">
        <v>1738</v>
      </c>
      <c r="E1793" s="184">
        <v>79.319999999999993</v>
      </c>
      <c r="F1793" s="34">
        <f t="shared" si="538"/>
        <v>250</v>
      </c>
      <c r="G1793" s="33">
        <f t="shared" si="539"/>
        <v>0</v>
      </c>
      <c r="H1793" s="20" t="s">
        <v>25</v>
      </c>
      <c r="I1793" s="20"/>
      <c r="J1793" s="20"/>
      <c r="K1793" s="20"/>
      <c r="L1793" s="20"/>
      <c r="M1793" s="20"/>
      <c r="N1793" s="20"/>
      <c r="O1793" s="20"/>
      <c r="P1793" s="20"/>
      <c r="Q1793" s="20"/>
      <c r="R1793" s="20"/>
      <c r="S1793" s="20"/>
      <c r="T1793" s="20"/>
      <c r="U1793" s="69" t="s">
        <v>1731</v>
      </c>
      <c r="V1793" s="66">
        <f t="shared" si="540"/>
        <v>0</v>
      </c>
      <c r="W1793" s="66">
        <f t="shared" si="535"/>
        <v>19830</v>
      </c>
    </row>
    <row r="1794" spans="1:23" s="47" customFormat="1" ht="15" customHeight="1">
      <c r="A1794" s="248">
        <v>8</v>
      </c>
      <c r="B1794" s="251" t="s">
        <v>1915</v>
      </c>
      <c r="C1794" s="249">
        <v>300</v>
      </c>
      <c r="D1794" s="140" t="s">
        <v>1739</v>
      </c>
      <c r="E1794" s="184">
        <v>27.99</v>
      </c>
      <c r="F1794" s="34">
        <f t="shared" si="538"/>
        <v>280</v>
      </c>
      <c r="G1794" s="33">
        <f t="shared" si="539"/>
        <v>20</v>
      </c>
      <c r="H1794" s="20">
        <v>20</v>
      </c>
      <c r="I1794" s="20"/>
      <c r="J1794" s="20"/>
      <c r="K1794" s="20"/>
      <c r="L1794" s="20"/>
      <c r="M1794" s="20"/>
      <c r="N1794" s="20"/>
      <c r="O1794" s="20"/>
      <c r="P1794" s="20"/>
      <c r="Q1794" s="20"/>
      <c r="R1794" s="20"/>
      <c r="S1794" s="20"/>
      <c r="T1794" s="20"/>
      <c r="U1794" s="69" t="s">
        <v>42</v>
      </c>
      <c r="V1794" s="66">
        <f t="shared" si="540"/>
        <v>559.79999999999995</v>
      </c>
      <c r="W1794" s="66">
        <f t="shared" si="535"/>
        <v>8397</v>
      </c>
    </row>
    <row r="1795" spans="1:23" s="47" customFormat="1" ht="15" customHeight="1">
      <c r="A1795" s="248">
        <v>12</v>
      </c>
      <c r="B1795" s="251" t="s">
        <v>1915</v>
      </c>
      <c r="C1795" s="249">
        <v>486</v>
      </c>
      <c r="D1795" s="140" t="s">
        <v>1743</v>
      </c>
      <c r="E1795" s="184">
        <v>16.28</v>
      </c>
      <c r="F1795" s="34">
        <f t="shared" si="538"/>
        <v>456</v>
      </c>
      <c r="G1795" s="33">
        <f t="shared" si="539"/>
        <v>30</v>
      </c>
      <c r="H1795" s="20">
        <v>30</v>
      </c>
      <c r="I1795" s="20"/>
      <c r="J1795" s="20"/>
      <c r="K1795" s="20"/>
      <c r="L1795" s="20"/>
      <c r="M1795" s="20"/>
      <c r="N1795" s="20"/>
      <c r="O1795" s="20"/>
      <c r="P1795" s="20"/>
      <c r="Q1795" s="20"/>
      <c r="R1795" s="20"/>
      <c r="S1795" s="20"/>
      <c r="T1795" s="20"/>
      <c r="U1795" s="69" t="s">
        <v>42</v>
      </c>
      <c r="V1795" s="66">
        <f t="shared" si="540"/>
        <v>488.40000000000003</v>
      </c>
      <c r="W1795" s="66">
        <f t="shared" si="535"/>
        <v>7912.0800000000008</v>
      </c>
    </row>
    <row r="1796" spans="1:23" s="47" customFormat="1" ht="15" customHeight="1">
      <c r="A1796" s="248">
        <v>13</v>
      </c>
      <c r="B1796" s="251" t="s">
        <v>1915</v>
      </c>
      <c r="C1796" s="249">
        <v>100</v>
      </c>
      <c r="D1796" s="140" t="s">
        <v>1744</v>
      </c>
      <c r="E1796" s="184">
        <v>99.98</v>
      </c>
      <c r="F1796" s="34">
        <f t="shared" si="538"/>
        <v>100</v>
      </c>
      <c r="G1796" s="33">
        <f t="shared" si="539"/>
        <v>0</v>
      </c>
      <c r="H1796" s="20" t="s">
        <v>25</v>
      </c>
      <c r="I1796" s="20"/>
      <c r="J1796" s="20"/>
      <c r="K1796" s="20"/>
      <c r="L1796" s="20"/>
      <c r="M1796" s="20"/>
      <c r="N1796" s="20"/>
      <c r="O1796" s="20"/>
      <c r="P1796" s="20"/>
      <c r="Q1796" s="20"/>
      <c r="R1796" s="20"/>
      <c r="S1796" s="20"/>
      <c r="T1796" s="20"/>
      <c r="U1796" s="69" t="s">
        <v>42</v>
      </c>
      <c r="V1796" s="66">
        <f t="shared" si="540"/>
        <v>0</v>
      </c>
      <c r="W1796" s="66">
        <f t="shared" si="535"/>
        <v>9998</v>
      </c>
    </row>
    <row r="1797" spans="1:23" s="47" customFormat="1" ht="15" customHeight="1">
      <c r="A1797" s="248">
        <v>17</v>
      </c>
      <c r="B1797" s="251" t="s">
        <v>1915</v>
      </c>
      <c r="C1797" s="249">
        <v>360</v>
      </c>
      <c r="D1797" s="140" t="s">
        <v>1748</v>
      </c>
      <c r="E1797" s="184">
        <v>9.93</v>
      </c>
      <c r="F1797" s="34">
        <f t="shared" si="538"/>
        <v>340</v>
      </c>
      <c r="G1797" s="33">
        <f t="shared" si="539"/>
        <v>20</v>
      </c>
      <c r="H1797" s="20">
        <v>20</v>
      </c>
      <c r="I1797" s="20"/>
      <c r="J1797" s="20"/>
      <c r="K1797" s="20"/>
      <c r="L1797" s="20"/>
      <c r="M1797" s="20"/>
      <c r="N1797" s="20"/>
      <c r="O1797" s="20"/>
      <c r="P1797" s="20"/>
      <c r="Q1797" s="20"/>
      <c r="R1797" s="20"/>
      <c r="S1797" s="20"/>
      <c r="T1797" s="20"/>
      <c r="U1797" s="69" t="s">
        <v>42</v>
      </c>
      <c r="V1797" s="66">
        <f t="shared" si="540"/>
        <v>198.6</v>
      </c>
      <c r="W1797" s="66">
        <f t="shared" si="535"/>
        <v>3574.7999999999997</v>
      </c>
    </row>
    <row r="1798" spans="1:23" s="47" customFormat="1" ht="15" customHeight="1">
      <c r="A1798" s="248">
        <v>19</v>
      </c>
      <c r="B1798" s="251" t="s">
        <v>1915</v>
      </c>
      <c r="C1798" s="249">
        <v>480</v>
      </c>
      <c r="D1798" s="140" t="s">
        <v>1750</v>
      </c>
      <c r="E1798" s="184">
        <v>75.989999999999995</v>
      </c>
      <c r="F1798" s="34">
        <f t="shared" si="538"/>
        <v>440</v>
      </c>
      <c r="G1798" s="33">
        <f t="shared" si="539"/>
        <v>40</v>
      </c>
      <c r="H1798" s="20">
        <v>40</v>
      </c>
      <c r="I1798" s="20"/>
      <c r="J1798" s="20"/>
      <c r="K1798" s="20"/>
      <c r="L1798" s="20"/>
      <c r="M1798" s="20"/>
      <c r="N1798" s="20"/>
      <c r="O1798" s="20"/>
      <c r="P1798" s="20"/>
      <c r="Q1798" s="20"/>
      <c r="R1798" s="20"/>
      <c r="S1798" s="20"/>
      <c r="T1798" s="20"/>
      <c r="U1798" s="69" t="s">
        <v>42</v>
      </c>
      <c r="V1798" s="66">
        <f t="shared" si="540"/>
        <v>3039.6</v>
      </c>
      <c r="W1798" s="66">
        <f t="shared" si="535"/>
        <v>36475.199999999997</v>
      </c>
    </row>
    <row r="1799" spans="1:23" s="47" customFormat="1" ht="15" customHeight="1">
      <c r="A1799" s="248">
        <v>21</v>
      </c>
      <c r="B1799" s="251" t="s">
        <v>1915</v>
      </c>
      <c r="C1799" s="249">
        <v>420</v>
      </c>
      <c r="D1799" s="140" t="s">
        <v>1752</v>
      </c>
      <c r="E1799" s="184">
        <v>27.03</v>
      </c>
      <c r="F1799" s="34">
        <f t="shared" si="538"/>
        <v>400</v>
      </c>
      <c r="G1799" s="33">
        <f t="shared" si="539"/>
        <v>20</v>
      </c>
      <c r="H1799" s="20">
        <v>20</v>
      </c>
      <c r="I1799" s="20"/>
      <c r="J1799" s="20"/>
      <c r="K1799" s="20"/>
      <c r="L1799" s="20"/>
      <c r="M1799" s="20"/>
      <c r="N1799" s="20"/>
      <c r="O1799" s="20"/>
      <c r="P1799" s="20"/>
      <c r="Q1799" s="20"/>
      <c r="R1799" s="20"/>
      <c r="S1799" s="20"/>
      <c r="T1799" s="20"/>
      <c r="U1799" s="69" t="s">
        <v>42</v>
      </c>
      <c r="V1799" s="66">
        <f t="shared" si="540"/>
        <v>540.6</v>
      </c>
      <c r="W1799" s="66">
        <f t="shared" si="535"/>
        <v>11352.6</v>
      </c>
    </row>
    <row r="1800" spans="1:23" s="47" customFormat="1" ht="14.25" customHeight="1">
      <c r="A1800" s="103" t="s">
        <v>1760</v>
      </c>
      <c r="B1800" s="211"/>
      <c r="C1800" s="211"/>
      <c r="D1800" s="211"/>
      <c r="E1800" s="250">
        <f>SUM(W1801:W1802)</f>
        <v>6729.5</v>
      </c>
      <c r="F1800" s="110"/>
      <c r="G1800" s="110"/>
      <c r="H1800" s="110"/>
      <c r="I1800" s="110"/>
      <c r="J1800" s="110"/>
      <c r="K1800" s="110"/>
      <c r="L1800" s="110"/>
      <c r="M1800" s="110"/>
      <c r="N1800" s="110"/>
      <c r="O1800" s="110"/>
      <c r="P1800" s="110"/>
      <c r="Q1800" s="110"/>
      <c r="R1800" s="110"/>
      <c r="S1800" s="110"/>
      <c r="T1800" s="110"/>
      <c r="U1800" s="110"/>
      <c r="V1800" s="110"/>
      <c r="W1800" s="66"/>
    </row>
    <row r="1801" spans="1:23" s="47" customFormat="1" ht="15" customHeight="1">
      <c r="A1801" s="248">
        <v>5</v>
      </c>
      <c r="B1801" s="251" t="s">
        <v>1915</v>
      </c>
      <c r="C1801" s="249">
        <v>20</v>
      </c>
      <c r="D1801" s="140" t="s">
        <v>1736</v>
      </c>
      <c r="E1801" s="184">
        <v>51.25</v>
      </c>
      <c r="F1801" s="34">
        <f>C1801-G1801</f>
        <v>20</v>
      </c>
      <c r="G1801" s="33">
        <f t="shared" ref="G1801:G1802" si="541">SUM( H1801:T1801)</f>
        <v>0</v>
      </c>
      <c r="H1801" s="20"/>
      <c r="I1801" s="20"/>
      <c r="J1801" s="20"/>
      <c r="K1801" s="20"/>
      <c r="L1801" s="20"/>
      <c r="M1801" s="20"/>
      <c r="N1801" s="20"/>
      <c r="O1801" s="20"/>
      <c r="P1801" s="20"/>
      <c r="Q1801" s="20"/>
      <c r="R1801" s="20"/>
      <c r="S1801" s="20"/>
      <c r="T1801" s="20"/>
      <c r="U1801" s="69" t="s">
        <v>42</v>
      </c>
      <c r="V1801" s="66">
        <f t="shared" ref="V1801:V1802" si="542">E1801*G1801</f>
        <v>0</v>
      </c>
      <c r="W1801" s="66">
        <f t="shared" si="535"/>
        <v>1025</v>
      </c>
    </row>
    <row r="1802" spans="1:23" s="47" customFormat="1" ht="15" customHeight="1">
      <c r="A1802" s="248">
        <v>22</v>
      </c>
      <c r="B1802" s="251" t="s">
        <v>1915</v>
      </c>
      <c r="C1802" s="249">
        <v>50</v>
      </c>
      <c r="D1802" s="140" t="s">
        <v>1753</v>
      </c>
      <c r="E1802" s="184">
        <v>114.09</v>
      </c>
      <c r="F1802" s="34">
        <f>C1802-G1802</f>
        <v>35</v>
      </c>
      <c r="G1802" s="33">
        <f t="shared" si="541"/>
        <v>15</v>
      </c>
      <c r="H1802" s="20">
        <v>15</v>
      </c>
      <c r="I1802" s="20"/>
      <c r="J1802" s="20"/>
      <c r="K1802" s="20"/>
      <c r="L1802" s="20"/>
      <c r="M1802" s="20"/>
      <c r="N1802" s="20"/>
      <c r="O1802" s="20"/>
      <c r="P1802" s="20"/>
      <c r="Q1802" s="20"/>
      <c r="R1802" s="20"/>
      <c r="S1802" s="20"/>
      <c r="T1802" s="20"/>
      <c r="U1802" s="69" t="s">
        <v>42</v>
      </c>
      <c r="V1802" s="66">
        <f t="shared" si="542"/>
        <v>1711.3500000000001</v>
      </c>
      <c r="W1802" s="66">
        <f t="shared" si="535"/>
        <v>5704.5</v>
      </c>
    </row>
    <row r="1803" spans="1:23" s="47" customFormat="1" ht="14.25" customHeight="1">
      <c r="A1803" s="103" t="s">
        <v>1761</v>
      </c>
      <c r="B1803" s="211"/>
      <c r="C1803" s="211"/>
      <c r="D1803" s="211"/>
      <c r="E1803" s="250">
        <f>SUM(W1804:W1808)</f>
        <v>23498.5</v>
      </c>
      <c r="F1803" s="110"/>
      <c r="G1803" s="110"/>
      <c r="H1803" s="110"/>
      <c r="I1803" s="110"/>
      <c r="J1803" s="110"/>
      <c r="K1803" s="110"/>
      <c r="L1803" s="110"/>
      <c r="M1803" s="110"/>
      <c r="N1803" s="110"/>
      <c r="O1803" s="110"/>
      <c r="P1803" s="110"/>
      <c r="Q1803" s="110"/>
      <c r="R1803" s="110"/>
      <c r="S1803" s="110"/>
      <c r="T1803" s="110"/>
      <c r="U1803" s="110"/>
      <c r="V1803" s="66"/>
      <c r="W1803" s="66"/>
    </row>
    <row r="1804" spans="1:23" s="47" customFormat="1" ht="15" customHeight="1">
      <c r="A1804" s="248">
        <v>2</v>
      </c>
      <c r="B1804" s="251" t="s">
        <v>1915</v>
      </c>
      <c r="C1804" s="249">
        <v>50</v>
      </c>
      <c r="D1804" s="140" t="s">
        <v>1733</v>
      </c>
      <c r="E1804" s="184">
        <v>112</v>
      </c>
      <c r="F1804" s="34">
        <f>C1804-G1804</f>
        <v>50</v>
      </c>
      <c r="G1804" s="33">
        <v>0</v>
      </c>
      <c r="H1804" s="20">
        <v>5</v>
      </c>
      <c r="I1804" s="20"/>
      <c r="J1804" s="20"/>
      <c r="K1804" s="20"/>
      <c r="L1804" s="20"/>
      <c r="M1804" s="20"/>
      <c r="N1804" s="20"/>
      <c r="O1804" s="20"/>
      <c r="P1804" s="20"/>
      <c r="Q1804" s="20"/>
      <c r="R1804" s="20"/>
      <c r="S1804" s="20"/>
      <c r="T1804" s="20"/>
      <c r="U1804" s="69" t="s">
        <v>42</v>
      </c>
      <c r="V1804" s="66">
        <f t="shared" ref="V1804:V1808" si="543">E1804*G1804</f>
        <v>0</v>
      </c>
      <c r="W1804" s="66">
        <f t="shared" ref="W1804:W1808" si="544">E1804*C1804</f>
        <v>5600</v>
      </c>
    </row>
    <row r="1805" spans="1:23" s="47" customFormat="1" ht="15" customHeight="1">
      <c r="A1805" s="248">
        <v>3</v>
      </c>
      <c r="B1805" s="251" t="s">
        <v>1915</v>
      </c>
      <c r="C1805" s="249">
        <v>20</v>
      </c>
      <c r="D1805" s="140" t="s">
        <v>1734</v>
      </c>
      <c r="E1805" s="184">
        <v>20.6</v>
      </c>
      <c r="F1805" s="34">
        <f t="shared" ref="F1805:F1808" si="545">C1805-G1805</f>
        <v>20</v>
      </c>
      <c r="G1805" s="33">
        <v>0</v>
      </c>
      <c r="H1805" s="20">
        <v>4</v>
      </c>
      <c r="I1805" s="20"/>
      <c r="J1805" s="20"/>
      <c r="K1805" s="20"/>
      <c r="L1805" s="20"/>
      <c r="M1805" s="20"/>
      <c r="N1805" s="20"/>
      <c r="O1805" s="20"/>
      <c r="P1805" s="20"/>
      <c r="Q1805" s="20"/>
      <c r="R1805" s="20"/>
      <c r="S1805" s="20"/>
      <c r="T1805" s="20"/>
      <c r="U1805" s="69" t="s">
        <v>42</v>
      </c>
      <c r="V1805" s="66">
        <f t="shared" si="543"/>
        <v>0</v>
      </c>
      <c r="W1805" s="66">
        <f t="shared" si="544"/>
        <v>412</v>
      </c>
    </row>
    <row r="1806" spans="1:23" s="47" customFormat="1" ht="15" customHeight="1">
      <c r="A1806" s="248">
        <v>4</v>
      </c>
      <c r="B1806" s="251" t="s">
        <v>1915</v>
      </c>
      <c r="C1806" s="249">
        <v>50</v>
      </c>
      <c r="D1806" s="140" t="s">
        <v>1735</v>
      </c>
      <c r="E1806" s="184">
        <v>139</v>
      </c>
      <c r="F1806" s="34">
        <f t="shared" si="545"/>
        <v>50</v>
      </c>
      <c r="G1806" s="33">
        <v>0</v>
      </c>
      <c r="H1806" s="20">
        <v>10</v>
      </c>
      <c r="I1806" s="20"/>
      <c r="J1806" s="20"/>
      <c r="K1806" s="20"/>
      <c r="L1806" s="20"/>
      <c r="M1806" s="20"/>
      <c r="N1806" s="20"/>
      <c r="O1806" s="20"/>
      <c r="P1806" s="20"/>
      <c r="Q1806" s="20"/>
      <c r="R1806" s="20"/>
      <c r="S1806" s="20"/>
      <c r="T1806" s="20"/>
      <c r="U1806" s="69" t="s">
        <v>42</v>
      </c>
      <c r="V1806" s="66">
        <f t="shared" si="543"/>
        <v>0</v>
      </c>
      <c r="W1806" s="66">
        <f t="shared" si="544"/>
        <v>6950</v>
      </c>
    </row>
    <row r="1807" spans="1:23" s="47" customFormat="1" ht="15" customHeight="1">
      <c r="A1807" s="248">
        <v>6</v>
      </c>
      <c r="B1807" s="251" t="s">
        <v>1915</v>
      </c>
      <c r="C1807" s="249">
        <v>50</v>
      </c>
      <c r="D1807" s="140" t="s">
        <v>1737</v>
      </c>
      <c r="E1807" s="184">
        <v>41.73</v>
      </c>
      <c r="F1807" s="34">
        <f t="shared" si="545"/>
        <v>50</v>
      </c>
      <c r="G1807" s="33">
        <v>0</v>
      </c>
      <c r="H1807" s="20">
        <v>5</v>
      </c>
      <c r="I1807" s="20"/>
      <c r="J1807" s="20"/>
      <c r="K1807" s="20"/>
      <c r="L1807" s="20"/>
      <c r="M1807" s="20"/>
      <c r="N1807" s="20"/>
      <c r="O1807" s="20"/>
      <c r="P1807" s="20"/>
      <c r="Q1807" s="20"/>
      <c r="R1807" s="20"/>
      <c r="S1807" s="20"/>
      <c r="T1807" s="20"/>
      <c r="U1807" s="69" t="s">
        <v>42</v>
      </c>
      <c r="V1807" s="66">
        <f t="shared" si="543"/>
        <v>0</v>
      </c>
      <c r="W1807" s="66">
        <f t="shared" si="544"/>
        <v>2086.5</v>
      </c>
    </row>
    <row r="1808" spans="1:23" s="47" customFormat="1" ht="15" customHeight="1">
      <c r="A1808" s="248">
        <v>23</v>
      </c>
      <c r="B1808" s="251" t="s">
        <v>1915</v>
      </c>
      <c r="C1808" s="249">
        <v>50</v>
      </c>
      <c r="D1808" s="140" t="s">
        <v>1754</v>
      </c>
      <c r="E1808" s="184">
        <v>169</v>
      </c>
      <c r="F1808" s="34">
        <f t="shared" si="545"/>
        <v>50</v>
      </c>
      <c r="G1808" s="33">
        <v>0</v>
      </c>
      <c r="H1808" s="20">
        <v>10</v>
      </c>
      <c r="I1808" s="20"/>
      <c r="J1808" s="20"/>
      <c r="K1808" s="20"/>
      <c r="L1808" s="20"/>
      <c r="M1808" s="20"/>
      <c r="N1808" s="20"/>
      <c r="O1808" s="20"/>
      <c r="P1808" s="20"/>
      <c r="Q1808" s="20"/>
      <c r="R1808" s="20"/>
      <c r="S1808" s="20"/>
      <c r="T1808" s="20"/>
      <c r="U1808" s="69" t="s">
        <v>42</v>
      </c>
      <c r="V1808" s="66">
        <f t="shared" si="543"/>
        <v>0</v>
      </c>
      <c r="W1808" s="66">
        <f t="shared" si="544"/>
        <v>8450</v>
      </c>
    </row>
    <row r="1809" spans="1:23" s="46" customFormat="1" ht="15" customHeight="1">
      <c r="A1809" s="346" t="s">
        <v>5</v>
      </c>
      <c r="B1809" s="347"/>
      <c r="C1809" s="347"/>
      <c r="D1809" s="348"/>
      <c r="E1809" s="80">
        <f>SUM(V1781:V1808)</f>
        <v>9580.7000000000007</v>
      </c>
      <c r="F1809" s="53"/>
      <c r="G1809" s="53"/>
      <c r="H1809" s="52"/>
      <c r="I1809" s="53"/>
      <c r="J1809" s="53"/>
      <c r="K1809" s="53"/>
      <c r="L1809" s="53"/>
      <c r="M1809" s="53"/>
      <c r="N1809" s="53"/>
      <c r="O1809" s="53"/>
      <c r="P1809" s="53"/>
      <c r="Q1809" s="53"/>
      <c r="R1809" s="53"/>
      <c r="S1809" s="53"/>
      <c r="T1809" s="53"/>
      <c r="U1809" s="81"/>
      <c r="V1809" s="67"/>
      <c r="W1809" s="67"/>
    </row>
    <row r="1810" spans="1:23" s="46" customFormat="1" ht="15" customHeight="1">
      <c r="A1810" s="346" t="s">
        <v>6</v>
      </c>
      <c r="B1810" s="347"/>
      <c r="C1810" s="347"/>
      <c r="D1810" s="348"/>
      <c r="E1810" s="80">
        <f>E1811-E1809</f>
        <v>182658.58</v>
      </c>
      <c r="F1810" s="53"/>
      <c r="G1810" s="53"/>
      <c r="H1810" s="52"/>
      <c r="I1810" s="53"/>
      <c r="J1810" s="53"/>
      <c r="K1810" s="53"/>
      <c r="L1810" s="53"/>
      <c r="M1810" s="53"/>
      <c r="N1810" s="53"/>
      <c r="O1810" s="53"/>
      <c r="P1810" s="53"/>
      <c r="Q1810" s="53"/>
      <c r="R1810" s="53"/>
      <c r="S1810" s="53"/>
      <c r="T1810" s="53"/>
      <c r="U1810" s="53"/>
      <c r="V1810" s="67"/>
      <c r="W1810" s="67"/>
    </row>
    <row r="1811" spans="1:23" s="46" customFormat="1" ht="15" customHeight="1">
      <c r="A1811" s="346" t="s">
        <v>7</v>
      </c>
      <c r="B1811" s="347"/>
      <c r="C1811" s="347"/>
      <c r="D1811" s="348"/>
      <c r="E1811" s="80">
        <f>SUM(W1781:W1808)</f>
        <v>192239.28</v>
      </c>
      <c r="F1811" s="53"/>
      <c r="G1811" s="53"/>
      <c r="H1811" s="52"/>
      <c r="I1811" s="53"/>
      <c r="J1811" s="53"/>
      <c r="K1811" s="53"/>
      <c r="L1811" s="53"/>
      <c r="M1811" s="53"/>
      <c r="N1811" s="53"/>
      <c r="O1811" s="53"/>
      <c r="P1811" s="53"/>
      <c r="Q1811" s="53"/>
      <c r="R1811" s="53"/>
      <c r="S1811" s="53"/>
      <c r="T1811" s="53"/>
      <c r="U1811" s="53"/>
      <c r="V1811" s="67"/>
      <c r="W1811" s="67"/>
    </row>
    <row r="1812" spans="1:23" s="46" customFormat="1" ht="15" customHeight="1">
      <c r="A1812" s="244"/>
      <c r="B1812" s="244"/>
      <c r="C1812" s="244"/>
      <c r="D1812" s="244"/>
      <c r="E1812" s="245"/>
      <c r="F1812" s="246"/>
      <c r="G1812" s="246"/>
      <c r="H1812" s="41"/>
      <c r="I1812" s="246"/>
      <c r="J1812" s="246"/>
      <c r="K1812" s="246"/>
      <c r="L1812" s="246"/>
      <c r="M1812" s="246"/>
      <c r="N1812" s="246"/>
      <c r="O1812" s="246"/>
      <c r="P1812" s="246"/>
      <c r="Q1812" s="246"/>
      <c r="R1812" s="246"/>
      <c r="S1812" s="246"/>
      <c r="T1812" s="246"/>
      <c r="U1812" s="246"/>
      <c r="V1812" s="247"/>
      <c r="W1812" s="247"/>
    </row>
    <row r="1813" spans="1:23" s="47" customFormat="1" ht="15" customHeight="1">
      <c r="A1813" s="7"/>
      <c r="B1813" s="24"/>
      <c r="C1813" s="21"/>
      <c r="D1813" s="54"/>
      <c r="E1813" s="35"/>
      <c r="F1813" s="21"/>
      <c r="G1813" s="21"/>
      <c r="H1813" s="21"/>
      <c r="I1813" s="21"/>
      <c r="J1813" s="21"/>
      <c r="K1813" s="21"/>
      <c r="L1813" s="21"/>
      <c r="M1813" s="21"/>
      <c r="N1813" s="21"/>
      <c r="O1813" s="21"/>
      <c r="P1813" s="21"/>
      <c r="Q1813" s="21"/>
      <c r="R1813" s="21"/>
      <c r="S1813" s="21"/>
      <c r="T1813" s="21"/>
      <c r="U1813" s="41"/>
      <c r="V1813" s="55"/>
      <c r="W1813" s="55"/>
    </row>
    <row r="1814" spans="1:23" s="47" customFormat="1" ht="15" customHeight="1">
      <c r="A1814" s="344" t="s">
        <v>1</v>
      </c>
      <c r="B1814" s="344"/>
      <c r="C1814" s="344"/>
      <c r="D1814" s="68" t="s">
        <v>1938</v>
      </c>
      <c r="E1814" s="61" t="s">
        <v>2</v>
      </c>
      <c r="F1814" s="78" t="s">
        <v>1915</v>
      </c>
      <c r="G1814" s="79"/>
      <c r="H1814" s="79"/>
      <c r="I1814" s="79"/>
      <c r="J1814" s="79"/>
      <c r="K1814" s="79"/>
      <c r="L1814" s="79"/>
      <c r="M1814" s="79"/>
      <c r="N1814" s="79"/>
      <c r="O1814" s="79"/>
      <c r="P1814" s="79"/>
      <c r="Q1814" s="79"/>
      <c r="R1814" s="79"/>
      <c r="S1814" s="79"/>
      <c r="T1814" s="79"/>
      <c r="U1814" s="79"/>
      <c r="V1814" s="66"/>
      <c r="W1814" s="60"/>
    </row>
    <row r="1815" spans="1:23" s="47" customFormat="1" ht="15" customHeight="1">
      <c r="A1815" s="345" t="s">
        <v>4</v>
      </c>
      <c r="B1815" s="345"/>
      <c r="C1815" s="345"/>
      <c r="D1815" s="332">
        <v>43574</v>
      </c>
      <c r="E1815" s="65" t="s">
        <v>3</v>
      </c>
      <c r="F1815" s="78" t="s">
        <v>1939</v>
      </c>
      <c r="G1815" s="79"/>
      <c r="H1815" s="79"/>
      <c r="I1815" s="79"/>
      <c r="J1815" s="79"/>
      <c r="K1815" s="79"/>
      <c r="L1815" s="79"/>
      <c r="M1815" s="79"/>
      <c r="N1815" s="79"/>
      <c r="O1815" s="79"/>
      <c r="P1815" s="79"/>
      <c r="Q1815" s="79"/>
      <c r="R1815" s="79"/>
      <c r="S1815" s="79"/>
      <c r="T1815" s="79"/>
      <c r="U1815" s="79"/>
      <c r="V1815" s="66"/>
      <c r="W1815" s="60"/>
    </row>
    <row r="1816" spans="1:23" s="47" customFormat="1" ht="14.25" customHeight="1">
      <c r="A1816" s="284" t="s">
        <v>1936</v>
      </c>
      <c r="B1816" s="211"/>
      <c r="C1816" s="211"/>
      <c r="D1816" s="211"/>
      <c r="E1816" s="250">
        <f>SUM(W1817:W1817)</f>
        <v>154850</v>
      </c>
      <c r="F1816" s="110"/>
      <c r="G1816" s="110"/>
      <c r="H1816" s="110"/>
      <c r="I1816" s="110"/>
      <c r="J1816" s="110"/>
      <c r="K1816" s="110"/>
      <c r="L1816" s="110"/>
      <c r="M1816" s="110"/>
      <c r="N1816" s="110"/>
      <c r="O1816" s="110"/>
      <c r="P1816" s="110"/>
      <c r="Q1816" s="110"/>
      <c r="R1816" s="110"/>
      <c r="S1816" s="110"/>
      <c r="T1816" s="110"/>
      <c r="U1816" s="110"/>
      <c r="V1816" s="110"/>
      <c r="W1816" s="77"/>
    </row>
    <row r="1817" spans="1:23" s="47" customFormat="1" ht="15" customHeight="1">
      <c r="A1817" s="248">
        <v>2</v>
      </c>
      <c r="B1817" s="251" t="s">
        <v>1915</v>
      </c>
      <c r="C1817" s="249">
        <v>1000</v>
      </c>
      <c r="D1817" s="140" t="s">
        <v>1934</v>
      </c>
      <c r="E1817" s="184">
        <v>154.85</v>
      </c>
      <c r="F1817" s="34">
        <f t="shared" ref="F1817" si="546">C1817-G1817</f>
        <v>1000</v>
      </c>
      <c r="G1817" s="33">
        <v>0</v>
      </c>
      <c r="H1817" s="20"/>
      <c r="I1817" s="20"/>
      <c r="J1817" s="20"/>
      <c r="K1817" s="20"/>
      <c r="L1817" s="20"/>
      <c r="M1817" s="20"/>
      <c r="N1817" s="20"/>
      <c r="O1817" s="20"/>
      <c r="P1817" s="20"/>
      <c r="Q1817" s="20"/>
      <c r="R1817" s="20"/>
      <c r="S1817" s="20"/>
      <c r="T1817" s="20"/>
      <c r="U1817" s="69" t="s">
        <v>1935</v>
      </c>
      <c r="V1817" s="66">
        <f t="shared" ref="V1817" si="547">E1817*G1817</f>
        <v>0</v>
      </c>
      <c r="W1817" s="66">
        <f t="shared" ref="W1817" si="548">E1817*C1817</f>
        <v>154850</v>
      </c>
    </row>
    <row r="1818" spans="1:23" s="47" customFormat="1" ht="14.25" customHeight="1">
      <c r="A1818" s="103" t="s">
        <v>1937</v>
      </c>
      <c r="B1818" s="211"/>
      <c r="C1818" s="211"/>
      <c r="D1818" s="211"/>
      <c r="E1818" s="250">
        <f>SUM(W1819:W1819)</f>
        <v>200000</v>
      </c>
      <c r="F1818" s="110"/>
      <c r="G1818" s="110"/>
      <c r="H1818" s="110"/>
      <c r="I1818" s="110"/>
      <c r="J1818" s="110"/>
      <c r="K1818" s="110"/>
      <c r="L1818" s="110"/>
      <c r="M1818" s="110"/>
      <c r="N1818" s="110"/>
      <c r="O1818" s="110"/>
      <c r="P1818" s="110"/>
      <c r="Q1818" s="110"/>
      <c r="R1818" s="110"/>
      <c r="S1818" s="110"/>
      <c r="T1818" s="110"/>
      <c r="U1818" s="110"/>
      <c r="V1818" s="66"/>
      <c r="W1818" s="66"/>
    </row>
    <row r="1819" spans="1:23" s="47" customFormat="1" ht="15" customHeight="1">
      <c r="A1819" s="248">
        <v>1</v>
      </c>
      <c r="B1819" s="251" t="s">
        <v>1915</v>
      </c>
      <c r="C1819" s="249">
        <v>2000</v>
      </c>
      <c r="D1819" s="140" t="s">
        <v>1933</v>
      </c>
      <c r="E1819" s="184">
        <v>100</v>
      </c>
      <c r="F1819" s="34">
        <f t="shared" ref="F1819" si="549">C1819-G1819</f>
        <v>2000</v>
      </c>
      <c r="G1819" s="33">
        <v>0</v>
      </c>
      <c r="H1819" s="20"/>
      <c r="I1819" s="20"/>
      <c r="J1819" s="20"/>
      <c r="K1819" s="20"/>
      <c r="L1819" s="20"/>
      <c r="M1819" s="20"/>
      <c r="N1819" s="20"/>
      <c r="O1819" s="20"/>
      <c r="P1819" s="20"/>
      <c r="Q1819" s="20"/>
      <c r="R1819" s="20"/>
      <c r="S1819" s="20"/>
      <c r="T1819" s="20"/>
      <c r="U1819" s="69" t="s">
        <v>1935</v>
      </c>
      <c r="V1819" s="66">
        <f t="shared" ref="V1819" si="550">E1819*G1819</f>
        <v>0</v>
      </c>
      <c r="W1819" s="66">
        <f t="shared" ref="W1819" si="551">E1819*C1819</f>
        <v>200000</v>
      </c>
    </row>
    <row r="1820" spans="1:23" s="46" customFormat="1" ht="15" customHeight="1">
      <c r="A1820" s="346" t="s">
        <v>5</v>
      </c>
      <c r="B1820" s="347"/>
      <c r="C1820" s="347"/>
      <c r="D1820" s="348"/>
      <c r="E1820" s="80">
        <f>SUM(V1816:V1819)</f>
        <v>0</v>
      </c>
      <c r="F1820" s="53"/>
      <c r="G1820" s="53"/>
      <c r="H1820" s="52"/>
      <c r="I1820" s="53"/>
      <c r="J1820" s="53"/>
      <c r="K1820" s="53"/>
      <c r="L1820" s="53"/>
      <c r="M1820" s="53"/>
      <c r="N1820" s="53"/>
      <c r="O1820" s="53"/>
      <c r="P1820" s="53"/>
      <c r="Q1820" s="53"/>
      <c r="R1820" s="53"/>
      <c r="S1820" s="53"/>
      <c r="T1820" s="53"/>
      <c r="U1820" s="81"/>
      <c r="V1820" s="67"/>
      <c r="W1820" s="67"/>
    </row>
    <row r="1821" spans="1:23" s="46" customFormat="1" ht="15" customHeight="1">
      <c r="A1821" s="346" t="s">
        <v>6</v>
      </c>
      <c r="B1821" s="347"/>
      <c r="C1821" s="347"/>
      <c r="D1821" s="348"/>
      <c r="E1821" s="80">
        <f>E1822-E1820</f>
        <v>354850</v>
      </c>
      <c r="F1821" s="53"/>
      <c r="G1821" s="53"/>
      <c r="H1821" s="52"/>
      <c r="I1821" s="53"/>
      <c r="J1821" s="53"/>
      <c r="K1821" s="53"/>
      <c r="L1821" s="53"/>
      <c r="M1821" s="53"/>
      <c r="N1821" s="53"/>
      <c r="O1821" s="53"/>
      <c r="P1821" s="53"/>
      <c r="Q1821" s="53"/>
      <c r="R1821" s="53"/>
      <c r="S1821" s="53"/>
      <c r="T1821" s="53"/>
      <c r="U1821" s="53"/>
      <c r="V1821" s="67"/>
      <c r="W1821" s="67"/>
    </row>
    <row r="1822" spans="1:23" s="46" customFormat="1" ht="15" customHeight="1">
      <c r="A1822" s="346" t="s">
        <v>7</v>
      </c>
      <c r="B1822" s="347"/>
      <c r="C1822" s="347"/>
      <c r="D1822" s="348"/>
      <c r="E1822" s="80">
        <f>SUM(W1816:W1819)</f>
        <v>354850</v>
      </c>
      <c r="F1822" s="53"/>
      <c r="G1822" s="53"/>
      <c r="H1822" s="52"/>
      <c r="I1822" s="53"/>
      <c r="J1822" s="53"/>
      <c r="K1822" s="53"/>
      <c r="L1822" s="53"/>
      <c r="M1822" s="53"/>
      <c r="N1822" s="53"/>
      <c r="O1822" s="53"/>
      <c r="P1822" s="53"/>
      <c r="Q1822" s="53"/>
      <c r="R1822" s="53"/>
      <c r="S1822" s="53"/>
      <c r="T1822" s="53"/>
      <c r="U1822" s="53"/>
      <c r="V1822" s="67"/>
      <c r="W1822" s="67"/>
    </row>
    <row r="1823" spans="1:23" s="46" customFormat="1" ht="15" customHeight="1">
      <c r="A1823" s="244"/>
      <c r="B1823" s="244"/>
      <c r="C1823" s="244"/>
      <c r="D1823" s="244"/>
      <c r="E1823" s="245"/>
      <c r="F1823" s="246"/>
      <c r="G1823" s="246"/>
      <c r="H1823" s="41"/>
      <c r="I1823" s="246"/>
      <c r="J1823" s="246"/>
      <c r="K1823" s="246"/>
      <c r="L1823" s="246"/>
      <c r="M1823" s="246"/>
      <c r="N1823" s="246"/>
      <c r="O1823" s="246"/>
      <c r="P1823" s="246"/>
      <c r="Q1823" s="246"/>
      <c r="R1823" s="246"/>
      <c r="S1823" s="246"/>
      <c r="T1823" s="246"/>
      <c r="U1823" s="246"/>
      <c r="V1823" s="247"/>
      <c r="W1823" s="247"/>
    </row>
    <row r="1824" spans="1:23" s="47" customFormat="1" ht="15" customHeight="1">
      <c r="A1824" s="7"/>
      <c r="B1824" s="24"/>
      <c r="C1824" s="21"/>
      <c r="D1824" s="54"/>
      <c r="E1824" s="35"/>
      <c r="F1824" s="21"/>
      <c r="G1824" s="21"/>
      <c r="H1824" s="21"/>
      <c r="I1824" s="21"/>
      <c r="J1824" s="21"/>
      <c r="K1824" s="21"/>
      <c r="L1824" s="21"/>
      <c r="M1824" s="21"/>
      <c r="N1824" s="21"/>
      <c r="O1824" s="21"/>
      <c r="P1824" s="21"/>
      <c r="Q1824" s="21"/>
      <c r="R1824" s="21"/>
      <c r="S1824" s="21"/>
      <c r="T1824" s="21"/>
      <c r="U1824" s="41"/>
      <c r="V1824" s="55"/>
      <c r="W1824" s="55"/>
    </row>
    <row r="1825" spans="1:23" s="47" customFormat="1" ht="15" customHeight="1">
      <c r="A1825" s="344" t="s">
        <v>1</v>
      </c>
      <c r="B1825" s="344"/>
      <c r="C1825" s="344"/>
      <c r="D1825" s="68" t="s">
        <v>1920</v>
      </c>
      <c r="E1825" s="61" t="s">
        <v>2</v>
      </c>
      <c r="F1825" s="78" t="s">
        <v>1915</v>
      </c>
      <c r="G1825" s="79"/>
      <c r="H1825" s="79"/>
      <c r="I1825" s="79"/>
      <c r="J1825" s="79"/>
      <c r="K1825" s="79"/>
      <c r="L1825" s="79"/>
      <c r="M1825" s="79"/>
      <c r="N1825" s="79"/>
      <c r="O1825" s="79"/>
      <c r="P1825" s="79"/>
      <c r="Q1825" s="79"/>
      <c r="R1825" s="79"/>
      <c r="S1825" s="79"/>
      <c r="T1825" s="79"/>
      <c r="U1825" s="79"/>
      <c r="V1825" s="66"/>
      <c r="W1825" s="60"/>
    </row>
    <row r="1826" spans="1:23" s="47" customFormat="1" ht="15" customHeight="1">
      <c r="A1826" s="345" t="s">
        <v>4</v>
      </c>
      <c r="B1826" s="345"/>
      <c r="C1826" s="345"/>
      <c r="D1826" s="331">
        <v>43570</v>
      </c>
      <c r="E1826" s="65" t="s">
        <v>3</v>
      </c>
      <c r="F1826" s="78" t="s">
        <v>1916</v>
      </c>
      <c r="G1826" s="79"/>
      <c r="H1826" s="79"/>
      <c r="I1826" s="79"/>
      <c r="J1826" s="79"/>
      <c r="K1826" s="79"/>
      <c r="L1826" s="79"/>
      <c r="M1826" s="79"/>
      <c r="N1826" s="79"/>
      <c r="O1826" s="79"/>
      <c r="P1826" s="79"/>
      <c r="Q1826" s="79"/>
      <c r="R1826" s="79"/>
      <c r="S1826" s="79"/>
      <c r="T1826" s="79"/>
      <c r="U1826" s="79"/>
      <c r="V1826" s="66"/>
      <c r="W1826" s="60"/>
    </row>
    <row r="1827" spans="1:23" s="47" customFormat="1" ht="14.25" customHeight="1">
      <c r="A1827" s="284" t="s">
        <v>1917</v>
      </c>
      <c r="B1827" s="211"/>
      <c r="C1827" s="211"/>
      <c r="D1827" s="211"/>
      <c r="E1827" s="250">
        <f>SUM(W1828:W1833)</f>
        <v>9131.36</v>
      </c>
      <c r="F1827" s="110"/>
      <c r="G1827" s="110"/>
      <c r="H1827" s="110"/>
      <c r="I1827" s="110"/>
      <c r="J1827" s="110"/>
      <c r="K1827" s="110"/>
      <c r="L1827" s="110"/>
      <c r="M1827" s="110"/>
      <c r="N1827" s="110"/>
      <c r="O1827" s="110"/>
      <c r="P1827" s="110"/>
      <c r="Q1827" s="110"/>
      <c r="R1827" s="110"/>
      <c r="S1827" s="110"/>
      <c r="T1827" s="110"/>
      <c r="U1827" s="110"/>
      <c r="V1827" s="110"/>
      <c r="W1827" s="77"/>
    </row>
    <row r="1828" spans="1:23" s="47" customFormat="1" ht="15" customHeight="1">
      <c r="A1828" s="248">
        <v>2</v>
      </c>
      <c r="B1828" s="251" t="s">
        <v>1948</v>
      </c>
      <c r="C1828" s="249">
        <v>20</v>
      </c>
      <c r="D1828" s="140" t="s">
        <v>1908</v>
      </c>
      <c r="E1828" s="184">
        <v>105.67</v>
      </c>
      <c r="F1828" s="34">
        <f t="shared" ref="F1828:F1833" si="552">C1828-G1828</f>
        <v>20</v>
      </c>
      <c r="G1828" s="33">
        <v>0</v>
      </c>
      <c r="H1828" s="20"/>
      <c r="I1828" s="20"/>
      <c r="J1828" s="20"/>
      <c r="K1828" s="20"/>
      <c r="L1828" s="20"/>
      <c r="M1828" s="20"/>
      <c r="N1828" s="20"/>
      <c r="O1828" s="20"/>
      <c r="P1828" s="20"/>
      <c r="Q1828" s="20"/>
      <c r="R1828" s="20"/>
      <c r="S1828" s="20"/>
      <c r="T1828" s="20"/>
      <c r="U1828" s="69" t="s">
        <v>1163</v>
      </c>
      <c r="V1828" s="66">
        <f t="shared" ref="V1828:V1833" si="553">E1828*G1828</f>
        <v>0</v>
      </c>
      <c r="W1828" s="66">
        <f t="shared" ref="W1828:W1835" si="554">E1828*C1828</f>
        <v>2113.4</v>
      </c>
    </row>
    <row r="1829" spans="1:23" s="47" customFormat="1" ht="15" customHeight="1">
      <c r="A1829" s="248">
        <v>3</v>
      </c>
      <c r="B1829" s="251" t="s">
        <v>1948</v>
      </c>
      <c r="C1829" s="249">
        <v>30</v>
      </c>
      <c r="D1829" s="140" t="s">
        <v>1909</v>
      </c>
      <c r="E1829" s="184">
        <v>118.83</v>
      </c>
      <c r="F1829" s="34">
        <f t="shared" si="552"/>
        <v>30</v>
      </c>
      <c r="G1829" s="33">
        <v>0</v>
      </c>
      <c r="H1829" s="20"/>
      <c r="I1829" s="20"/>
      <c r="J1829" s="20"/>
      <c r="K1829" s="20"/>
      <c r="L1829" s="20"/>
      <c r="M1829" s="20"/>
      <c r="N1829" s="20"/>
      <c r="O1829" s="20"/>
      <c r="P1829" s="20"/>
      <c r="Q1829" s="20"/>
      <c r="R1829" s="20"/>
      <c r="S1829" s="20"/>
      <c r="T1829" s="20"/>
      <c r="U1829" s="69" t="s">
        <v>1163</v>
      </c>
      <c r="V1829" s="66">
        <f t="shared" si="553"/>
        <v>0</v>
      </c>
      <c r="W1829" s="66">
        <f t="shared" si="554"/>
        <v>3564.9</v>
      </c>
    </row>
    <row r="1830" spans="1:23" s="47" customFormat="1" ht="15" customHeight="1">
      <c r="A1830" s="248">
        <v>4</v>
      </c>
      <c r="B1830" s="251" t="s">
        <v>1948</v>
      </c>
      <c r="C1830" s="249">
        <v>6</v>
      </c>
      <c r="D1830" s="140" t="s">
        <v>1910</v>
      </c>
      <c r="E1830" s="184">
        <v>120.67</v>
      </c>
      <c r="F1830" s="34">
        <f t="shared" si="552"/>
        <v>6</v>
      </c>
      <c r="G1830" s="33">
        <v>0</v>
      </c>
      <c r="H1830" s="20"/>
      <c r="I1830" s="20"/>
      <c r="J1830" s="20"/>
      <c r="K1830" s="20"/>
      <c r="L1830" s="20"/>
      <c r="M1830" s="20"/>
      <c r="N1830" s="20"/>
      <c r="O1830" s="20"/>
      <c r="P1830" s="20"/>
      <c r="Q1830" s="20"/>
      <c r="R1830" s="20"/>
      <c r="S1830" s="20"/>
      <c r="T1830" s="20"/>
      <c r="U1830" s="69" t="s">
        <v>1163</v>
      </c>
      <c r="V1830" s="66">
        <f t="shared" si="553"/>
        <v>0</v>
      </c>
      <c r="W1830" s="66">
        <f t="shared" si="554"/>
        <v>724.02</v>
      </c>
    </row>
    <row r="1831" spans="1:23" s="47" customFormat="1" ht="15" customHeight="1">
      <c r="A1831" s="248">
        <v>5</v>
      </c>
      <c r="B1831" s="251" t="s">
        <v>1948</v>
      </c>
      <c r="C1831" s="249">
        <v>10</v>
      </c>
      <c r="D1831" s="140" t="s">
        <v>1914</v>
      </c>
      <c r="E1831" s="184">
        <v>176.9</v>
      </c>
      <c r="F1831" s="34">
        <f t="shared" si="552"/>
        <v>10</v>
      </c>
      <c r="G1831" s="33">
        <v>0</v>
      </c>
      <c r="H1831" s="20"/>
      <c r="I1831" s="20"/>
      <c r="J1831" s="20"/>
      <c r="K1831" s="20"/>
      <c r="L1831" s="20"/>
      <c r="M1831" s="20"/>
      <c r="N1831" s="20"/>
      <c r="O1831" s="20"/>
      <c r="P1831" s="20"/>
      <c r="Q1831" s="20"/>
      <c r="R1831" s="20"/>
      <c r="S1831" s="20"/>
      <c r="T1831" s="20"/>
      <c r="U1831" s="69" t="s">
        <v>1163</v>
      </c>
      <c r="V1831" s="66">
        <f t="shared" si="553"/>
        <v>0</v>
      </c>
      <c r="W1831" s="66">
        <f t="shared" si="554"/>
        <v>1769</v>
      </c>
    </row>
    <row r="1832" spans="1:23" s="47" customFormat="1" ht="15" customHeight="1">
      <c r="A1832" s="248">
        <v>7</v>
      </c>
      <c r="B1832" s="251" t="s">
        <v>1948</v>
      </c>
      <c r="C1832" s="249">
        <v>10</v>
      </c>
      <c r="D1832" s="140" t="s">
        <v>1912</v>
      </c>
      <c r="E1832" s="184">
        <v>37</v>
      </c>
      <c r="F1832" s="34">
        <f t="shared" si="552"/>
        <v>10</v>
      </c>
      <c r="G1832" s="33">
        <v>0</v>
      </c>
      <c r="H1832" s="20"/>
      <c r="I1832" s="20"/>
      <c r="J1832" s="20"/>
      <c r="K1832" s="20"/>
      <c r="L1832" s="20"/>
      <c r="M1832" s="20"/>
      <c r="N1832" s="20"/>
      <c r="O1832" s="20"/>
      <c r="P1832" s="20"/>
      <c r="Q1832" s="20"/>
      <c r="R1832" s="20"/>
      <c r="S1832" s="20"/>
      <c r="T1832" s="20"/>
      <c r="U1832" s="69" t="s">
        <v>1163</v>
      </c>
      <c r="V1832" s="66">
        <f t="shared" si="553"/>
        <v>0</v>
      </c>
      <c r="W1832" s="66">
        <f t="shared" si="554"/>
        <v>370</v>
      </c>
    </row>
    <row r="1833" spans="1:23" s="47" customFormat="1" ht="15" customHeight="1">
      <c r="A1833" s="248">
        <v>8</v>
      </c>
      <c r="B1833" s="251" t="s">
        <v>1948</v>
      </c>
      <c r="C1833" s="249">
        <v>12</v>
      </c>
      <c r="D1833" s="140" t="s">
        <v>1913</v>
      </c>
      <c r="E1833" s="184">
        <v>49.17</v>
      </c>
      <c r="F1833" s="34">
        <f t="shared" si="552"/>
        <v>12</v>
      </c>
      <c r="G1833" s="33">
        <v>0</v>
      </c>
      <c r="H1833" s="20"/>
      <c r="I1833" s="20"/>
      <c r="J1833" s="20"/>
      <c r="K1833" s="20"/>
      <c r="L1833" s="20"/>
      <c r="M1833" s="20"/>
      <c r="N1833" s="20"/>
      <c r="O1833" s="20"/>
      <c r="P1833" s="20"/>
      <c r="Q1833" s="20"/>
      <c r="R1833" s="20"/>
      <c r="S1833" s="20"/>
      <c r="T1833" s="20"/>
      <c r="U1833" s="69" t="s">
        <v>1163</v>
      </c>
      <c r="V1833" s="66">
        <f t="shared" si="553"/>
        <v>0</v>
      </c>
      <c r="W1833" s="66">
        <f t="shared" si="554"/>
        <v>590.04</v>
      </c>
    </row>
    <row r="1834" spans="1:23" s="47" customFormat="1" ht="14.25" customHeight="1">
      <c r="A1834" s="103" t="s">
        <v>1918</v>
      </c>
      <c r="B1834" s="211"/>
      <c r="C1834" s="211"/>
      <c r="D1834" s="211"/>
      <c r="E1834" s="250">
        <f>SUM(W1835)</f>
        <v>991.52</v>
      </c>
      <c r="F1834" s="110"/>
      <c r="G1834" s="110"/>
      <c r="H1834" s="110"/>
      <c r="I1834" s="110"/>
      <c r="J1834" s="110"/>
      <c r="K1834" s="110"/>
      <c r="L1834" s="110"/>
      <c r="M1834" s="110"/>
      <c r="N1834" s="110"/>
      <c r="O1834" s="110"/>
      <c r="P1834" s="110"/>
      <c r="Q1834" s="110"/>
      <c r="R1834" s="110"/>
      <c r="S1834" s="110"/>
      <c r="T1834" s="110"/>
      <c r="U1834" s="110"/>
      <c r="V1834" s="66"/>
      <c r="W1834" s="66"/>
    </row>
    <row r="1835" spans="1:23" s="47" customFormat="1" ht="15" customHeight="1">
      <c r="A1835" s="248">
        <v>6</v>
      </c>
      <c r="B1835" s="251" t="s">
        <v>1948</v>
      </c>
      <c r="C1835" s="249">
        <v>8</v>
      </c>
      <c r="D1835" s="140" t="s">
        <v>1911</v>
      </c>
      <c r="E1835" s="184">
        <v>123.94</v>
      </c>
      <c r="F1835" s="34">
        <f>C1835-G1835</f>
        <v>8</v>
      </c>
      <c r="G1835" s="33">
        <v>0</v>
      </c>
      <c r="H1835" s="20"/>
      <c r="I1835" s="20"/>
      <c r="J1835" s="20"/>
      <c r="K1835" s="20"/>
      <c r="L1835" s="20"/>
      <c r="M1835" s="20"/>
      <c r="N1835" s="20"/>
      <c r="O1835" s="20"/>
      <c r="P1835" s="20"/>
      <c r="Q1835" s="20"/>
      <c r="R1835" s="20"/>
      <c r="S1835" s="20"/>
      <c r="T1835" s="20"/>
      <c r="U1835" s="69" t="s">
        <v>1163</v>
      </c>
      <c r="V1835" s="66">
        <f>E1835*G1835</f>
        <v>0</v>
      </c>
      <c r="W1835" s="66">
        <f t="shared" si="554"/>
        <v>991.52</v>
      </c>
    </row>
    <row r="1836" spans="1:23" s="47" customFormat="1" ht="14.25" customHeight="1">
      <c r="A1836" s="103" t="s">
        <v>1919</v>
      </c>
      <c r="B1836" s="211"/>
      <c r="C1836" s="211"/>
      <c r="D1836" s="211"/>
      <c r="E1836" s="250">
        <f>SUM(W1837:W1837)</f>
        <v>1847.88</v>
      </c>
      <c r="F1836" s="110"/>
      <c r="G1836" s="110"/>
      <c r="H1836" s="110"/>
      <c r="I1836" s="110"/>
      <c r="J1836" s="110"/>
      <c r="K1836" s="110"/>
      <c r="L1836" s="110"/>
      <c r="M1836" s="110"/>
      <c r="N1836" s="110"/>
      <c r="O1836" s="110"/>
      <c r="P1836" s="110"/>
      <c r="Q1836" s="110"/>
      <c r="R1836" s="110"/>
      <c r="S1836" s="110"/>
      <c r="T1836" s="110"/>
      <c r="U1836" s="110"/>
      <c r="V1836" s="66"/>
      <c r="W1836" s="66"/>
    </row>
    <row r="1837" spans="1:23" s="47" customFormat="1" ht="15" customHeight="1">
      <c r="A1837" s="248">
        <v>1</v>
      </c>
      <c r="B1837" s="251" t="s">
        <v>1948</v>
      </c>
      <c r="C1837" s="249">
        <v>4</v>
      </c>
      <c r="D1837" s="140" t="s">
        <v>1907</v>
      </c>
      <c r="E1837" s="184">
        <v>461.97</v>
      </c>
      <c r="F1837" s="34">
        <f t="shared" ref="F1837" si="555">C1837-G1837</f>
        <v>4</v>
      </c>
      <c r="G1837" s="33">
        <v>0</v>
      </c>
      <c r="H1837" s="20"/>
      <c r="I1837" s="20"/>
      <c r="J1837" s="20"/>
      <c r="K1837" s="20"/>
      <c r="L1837" s="20"/>
      <c r="M1837" s="20"/>
      <c r="N1837" s="20"/>
      <c r="O1837" s="20"/>
      <c r="P1837" s="20"/>
      <c r="Q1837" s="20"/>
      <c r="R1837" s="20"/>
      <c r="S1837" s="20"/>
      <c r="T1837" s="20"/>
      <c r="U1837" s="69" t="s">
        <v>1163</v>
      </c>
      <c r="V1837" s="66">
        <f t="shared" ref="V1837" si="556">E1837*G1837</f>
        <v>0</v>
      </c>
      <c r="W1837" s="66">
        <f t="shared" ref="W1837" si="557">E1837*C1837</f>
        <v>1847.88</v>
      </c>
    </row>
    <row r="1838" spans="1:23" s="46" customFormat="1" ht="15" customHeight="1">
      <c r="A1838" s="346" t="s">
        <v>5</v>
      </c>
      <c r="B1838" s="347"/>
      <c r="C1838" s="347"/>
      <c r="D1838" s="348"/>
      <c r="E1838" s="80">
        <f>SUM(V1827:V1837)</f>
        <v>0</v>
      </c>
      <c r="F1838" s="53"/>
      <c r="G1838" s="53"/>
      <c r="H1838" s="52"/>
      <c r="I1838" s="53"/>
      <c r="J1838" s="53"/>
      <c r="K1838" s="53"/>
      <c r="L1838" s="53"/>
      <c r="M1838" s="53"/>
      <c r="N1838" s="53"/>
      <c r="O1838" s="53"/>
      <c r="P1838" s="53"/>
      <c r="Q1838" s="53"/>
      <c r="R1838" s="53"/>
      <c r="S1838" s="53"/>
      <c r="T1838" s="53"/>
      <c r="U1838" s="81"/>
      <c r="V1838" s="67"/>
      <c r="W1838" s="67"/>
    </row>
    <row r="1839" spans="1:23" s="46" customFormat="1" ht="15" customHeight="1">
      <c r="A1839" s="346" t="s">
        <v>6</v>
      </c>
      <c r="B1839" s="347"/>
      <c r="C1839" s="347"/>
      <c r="D1839" s="348"/>
      <c r="E1839" s="80">
        <f>E1840-E1838</f>
        <v>11970.760000000002</v>
      </c>
      <c r="F1839" s="53"/>
      <c r="G1839" s="53"/>
      <c r="H1839" s="52"/>
      <c r="I1839" s="53"/>
      <c r="J1839" s="53"/>
      <c r="K1839" s="53"/>
      <c r="L1839" s="53"/>
      <c r="M1839" s="53"/>
      <c r="N1839" s="53"/>
      <c r="O1839" s="53"/>
      <c r="P1839" s="53"/>
      <c r="Q1839" s="53"/>
      <c r="R1839" s="53"/>
      <c r="S1839" s="53"/>
      <c r="T1839" s="53"/>
      <c r="U1839" s="53"/>
      <c r="V1839" s="67"/>
      <c r="W1839" s="67"/>
    </row>
    <row r="1840" spans="1:23" s="46" customFormat="1" ht="15" customHeight="1">
      <c r="A1840" s="346" t="s">
        <v>7</v>
      </c>
      <c r="B1840" s="347"/>
      <c r="C1840" s="347"/>
      <c r="D1840" s="348"/>
      <c r="E1840" s="80">
        <f>SUM(W1827:W1837)</f>
        <v>11970.760000000002</v>
      </c>
      <c r="F1840" s="53"/>
      <c r="G1840" s="53"/>
      <c r="H1840" s="52"/>
      <c r="I1840" s="53"/>
      <c r="J1840" s="53"/>
      <c r="K1840" s="53"/>
      <c r="L1840" s="53"/>
      <c r="M1840" s="53"/>
      <c r="N1840" s="53"/>
      <c r="O1840" s="53"/>
      <c r="P1840" s="53"/>
      <c r="Q1840" s="53"/>
      <c r="R1840" s="53"/>
      <c r="S1840" s="53"/>
      <c r="T1840" s="53"/>
      <c r="U1840" s="53"/>
      <c r="V1840" s="67"/>
      <c r="W1840" s="67"/>
    </row>
    <row r="1841" spans="1:23" s="46" customFormat="1" ht="15" customHeight="1">
      <c r="A1841" s="244"/>
      <c r="B1841" s="244"/>
      <c r="C1841" s="244"/>
      <c r="D1841" s="244"/>
      <c r="E1841" s="245"/>
      <c r="F1841" s="246"/>
      <c r="G1841" s="246"/>
      <c r="H1841" s="41"/>
      <c r="I1841" s="246"/>
      <c r="J1841" s="246"/>
      <c r="K1841" s="246"/>
      <c r="L1841" s="246"/>
      <c r="M1841" s="246"/>
      <c r="N1841" s="246"/>
      <c r="O1841" s="246"/>
      <c r="P1841" s="246"/>
      <c r="Q1841" s="246"/>
      <c r="R1841" s="246"/>
      <c r="S1841" s="246"/>
      <c r="T1841" s="246"/>
      <c r="U1841" s="246"/>
      <c r="V1841" s="247"/>
      <c r="W1841" s="247"/>
    </row>
    <row r="1843" spans="1:23" s="47" customFormat="1" ht="15" customHeight="1">
      <c r="A1843" s="344" t="s">
        <v>1</v>
      </c>
      <c r="B1843" s="344"/>
      <c r="C1843" s="344"/>
      <c r="D1843" s="68" t="s">
        <v>1921</v>
      </c>
      <c r="E1843" s="61" t="s">
        <v>2</v>
      </c>
      <c r="F1843" s="78" t="s">
        <v>1915</v>
      </c>
      <c r="G1843" s="79"/>
      <c r="H1843" s="79"/>
      <c r="I1843" s="79"/>
      <c r="J1843" s="79"/>
      <c r="K1843" s="79"/>
      <c r="L1843" s="79"/>
      <c r="M1843" s="79"/>
      <c r="N1843" s="79"/>
      <c r="O1843" s="79"/>
      <c r="P1843" s="79"/>
      <c r="Q1843" s="79"/>
      <c r="R1843" s="79"/>
      <c r="S1843" s="79"/>
      <c r="T1843" s="79"/>
      <c r="U1843" s="79"/>
      <c r="V1843" s="66"/>
      <c r="W1843" s="60"/>
    </row>
    <row r="1844" spans="1:23" s="47" customFormat="1" ht="15" customHeight="1">
      <c r="A1844" s="345" t="s">
        <v>4</v>
      </c>
      <c r="B1844" s="345"/>
      <c r="C1844" s="345"/>
      <c r="D1844" s="331">
        <v>43565</v>
      </c>
      <c r="E1844" s="65" t="s">
        <v>3</v>
      </c>
      <c r="F1844" s="79" t="s">
        <v>1922</v>
      </c>
      <c r="G1844" s="79"/>
      <c r="H1844" s="79"/>
      <c r="I1844" s="79"/>
      <c r="J1844" s="79"/>
      <c r="K1844" s="79"/>
      <c r="L1844" s="79"/>
      <c r="M1844" s="79"/>
      <c r="N1844" s="79"/>
      <c r="O1844" s="79"/>
      <c r="P1844" s="79"/>
      <c r="Q1844" s="79"/>
      <c r="R1844" s="79"/>
      <c r="S1844" s="79"/>
      <c r="T1844" s="79"/>
      <c r="U1844" s="79"/>
      <c r="V1844" s="66"/>
      <c r="W1844" s="60"/>
    </row>
    <row r="1845" spans="1:23" s="47" customFormat="1" ht="14.25" customHeight="1">
      <c r="A1845" s="103" t="s">
        <v>1925</v>
      </c>
      <c r="B1845" s="103"/>
      <c r="C1845" s="103"/>
      <c r="D1845" s="103"/>
      <c r="E1845" s="103"/>
      <c r="F1845" s="103"/>
      <c r="G1845" s="103"/>
      <c r="H1845" s="110"/>
      <c r="I1845" s="110"/>
      <c r="J1845" s="110"/>
      <c r="K1845" s="110"/>
      <c r="L1845" s="110"/>
      <c r="M1845" s="110"/>
      <c r="N1845" s="110"/>
      <c r="O1845" s="110"/>
      <c r="P1845" s="110"/>
      <c r="Q1845" s="110"/>
      <c r="R1845" s="110"/>
      <c r="S1845" s="110"/>
      <c r="T1845" s="110"/>
      <c r="U1845" s="110"/>
      <c r="V1845" s="110"/>
      <c r="W1845" s="77"/>
    </row>
    <row r="1846" spans="1:23" s="47" customFormat="1" ht="15" customHeight="1">
      <c r="A1846" s="248">
        <v>1</v>
      </c>
      <c r="B1846" s="251" t="s">
        <v>1947</v>
      </c>
      <c r="C1846" s="248">
        <v>3000</v>
      </c>
      <c r="D1846" s="140" t="s">
        <v>1923</v>
      </c>
      <c r="E1846" s="184">
        <v>71.5</v>
      </c>
      <c r="F1846" s="34">
        <f t="shared" ref="F1846:F1847" si="558">C1846-G1846</f>
        <v>3000</v>
      </c>
      <c r="G1846" s="33">
        <v>0</v>
      </c>
      <c r="H1846" s="20"/>
      <c r="I1846" s="20"/>
      <c r="J1846" s="20"/>
      <c r="K1846" s="20"/>
      <c r="L1846" s="20"/>
      <c r="M1846" s="20"/>
      <c r="N1846" s="20"/>
      <c r="O1846" s="20"/>
      <c r="P1846" s="20"/>
      <c r="Q1846" s="20"/>
      <c r="R1846" s="20"/>
      <c r="S1846" s="20"/>
      <c r="T1846" s="20"/>
      <c r="U1846" s="69" t="s">
        <v>1163</v>
      </c>
      <c r="V1846" s="66">
        <f t="shared" ref="V1846:V1847" si="559">E1846*G1846</f>
        <v>0</v>
      </c>
      <c r="W1846" s="66">
        <f t="shared" ref="W1846:W1847" si="560">E1846*C1846</f>
        <v>214500</v>
      </c>
    </row>
    <row r="1847" spans="1:23" s="47" customFormat="1" ht="15" customHeight="1">
      <c r="A1847" s="248">
        <v>2</v>
      </c>
      <c r="B1847" s="251" t="s">
        <v>1947</v>
      </c>
      <c r="C1847" s="248">
        <v>300</v>
      </c>
      <c r="D1847" s="140" t="s">
        <v>1924</v>
      </c>
      <c r="E1847" s="184">
        <v>251.9</v>
      </c>
      <c r="F1847" s="34">
        <f t="shared" si="558"/>
        <v>300</v>
      </c>
      <c r="G1847" s="33">
        <v>0</v>
      </c>
      <c r="H1847" s="20"/>
      <c r="I1847" s="20"/>
      <c r="J1847" s="20"/>
      <c r="K1847" s="20"/>
      <c r="L1847" s="20"/>
      <c r="M1847" s="20"/>
      <c r="N1847" s="20"/>
      <c r="O1847" s="20"/>
      <c r="P1847" s="20"/>
      <c r="Q1847" s="20"/>
      <c r="R1847" s="20"/>
      <c r="S1847" s="20"/>
      <c r="T1847" s="20"/>
      <c r="U1847" s="69" t="s">
        <v>1163</v>
      </c>
      <c r="V1847" s="66">
        <f t="shared" si="559"/>
        <v>0</v>
      </c>
      <c r="W1847" s="66">
        <f t="shared" si="560"/>
        <v>75570</v>
      </c>
    </row>
    <row r="1848" spans="1:23" s="46" customFormat="1" ht="15" customHeight="1">
      <c r="A1848" s="346" t="s">
        <v>5</v>
      </c>
      <c r="B1848" s="347"/>
      <c r="C1848" s="347"/>
      <c r="D1848" s="348"/>
      <c r="E1848" s="80">
        <f>SUM(V1845:V1847)</f>
        <v>0</v>
      </c>
      <c r="F1848" s="53"/>
      <c r="G1848" s="53"/>
      <c r="H1848" s="52"/>
      <c r="I1848" s="53"/>
      <c r="J1848" s="53"/>
      <c r="K1848" s="53"/>
      <c r="L1848" s="53"/>
      <c r="M1848" s="53"/>
      <c r="N1848" s="53"/>
      <c r="O1848" s="53"/>
      <c r="P1848" s="53"/>
      <c r="Q1848" s="53"/>
      <c r="R1848" s="53"/>
      <c r="S1848" s="53"/>
      <c r="T1848" s="53"/>
      <c r="U1848" s="81"/>
      <c r="V1848" s="67"/>
      <c r="W1848" s="67"/>
    </row>
    <row r="1849" spans="1:23" s="46" customFormat="1" ht="15" customHeight="1">
      <c r="A1849" s="346" t="s">
        <v>6</v>
      </c>
      <c r="B1849" s="347"/>
      <c r="C1849" s="347"/>
      <c r="D1849" s="348"/>
      <c r="E1849" s="80">
        <f>E1850-E1848</f>
        <v>290070</v>
      </c>
      <c r="F1849" s="53"/>
      <c r="G1849" s="53"/>
      <c r="H1849" s="52"/>
      <c r="I1849" s="53"/>
      <c r="J1849" s="53"/>
      <c r="K1849" s="53"/>
      <c r="L1849" s="53"/>
      <c r="M1849" s="53"/>
      <c r="N1849" s="53"/>
      <c r="O1849" s="53"/>
      <c r="P1849" s="53"/>
      <c r="Q1849" s="53"/>
      <c r="R1849" s="53"/>
      <c r="S1849" s="53"/>
      <c r="T1849" s="53"/>
      <c r="U1849" s="53"/>
      <c r="V1849" s="67"/>
      <c r="W1849" s="67"/>
    </row>
    <row r="1850" spans="1:23" s="46" customFormat="1" ht="15" customHeight="1">
      <c r="A1850" s="346" t="s">
        <v>7</v>
      </c>
      <c r="B1850" s="347"/>
      <c r="C1850" s="347"/>
      <c r="D1850" s="348"/>
      <c r="E1850" s="80">
        <f>SUM(W1845:W1847)</f>
        <v>290070</v>
      </c>
      <c r="F1850" s="53"/>
      <c r="G1850" s="53"/>
      <c r="H1850" s="52"/>
      <c r="I1850" s="53"/>
      <c r="J1850" s="53"/>
      <c r="K1850" s="53"/>
      <c r="L1850" s="53"/>
      <c r="M1850" s="53"/>
      <c r="N1850" s="53"/>
      <c r="O1850" s="53"/>
      <c r="P1850" s="53"/>
      <c r="Q1850" s="53"/>
      <c r="R1850" s="53"/>
      <c r="S1850" s="53"/>
      <c r="T1850" s="53"/>
      <c r="U1850" s="53"/>
      <c r="V1850" s="67"/>
      <c r="W1850" s="67"/>
    </row>
    <row r="1851" spans="1:23" s="46" customFormat="1" ht="15" customHeight="1">
      <c r="A1851" s="244"/>
      <c r="B1851" s="244"/>
      <c r="C1851" s="244"/>
      <c r="D1851" s="244"/>
      <c r="E1851" s="245"/>
      <c r="F1851" s="246"/>
      <c r="G1851" s="246"/>
      <c r="H1851" s="41"/>
      <c r="I1851" s="246"/>
      <c r="J1851" s="246"/>
      <c r="K1851" s="246"/>
      <c r="L1851" s="246"/>
      <c r="M1851" s="246"/>
      <c r="N1851" s="246"/>
      <c r="O1851" s="246"/>
      <c r="P1851" s="246"/>
      <c r="Q1851" s="246"/>
      <c r="R1851" s="246"/>
      <c r="S1851" s="246"/>
      <c r="T1851" s="246"/>
      <c r="U1851" s="246"/>
      <c r="V1851" s="247"/>
      <c r="W1851" s="247"/>
    </row>
    <row r="1853" spans="1:23" s="47" customFormat="1" ht="15" customHeight="1">
      <c r="A1853" s="344" t="s">
        <v>1</v>
      </c>
      <c r="B1853" s="344"/>
      <c r="C1853" s="344"/>
      <c r="D1853" s="68" t="s">
        <v>1940</v>
      </c>
      <c r="E1853" s="61" t="s">
        <v>2</v>
      </c>
      <c r="F1853" s="78" t="s">
        <v>1057</v>
      </c>
      <c r="G1853" s="79"/>
      <c r="H1853" s="79"/>
      <c r="I1853" s="79"/>
      <c r="J1853" s="79"/>
      <c r="K1853" s="79"/>
      <c r="L1853" s="79"/>
      <c r="M1853" s="79"/>
      <c r="N1853" s="79"/>
      <c r="O1853" s="79"/>
      <c r="P1853" s="79"/>
      <c r="Q1853" s="79"/>
      <c r="R1853" s="79"/>
      <c r="S1853" s="79"/>
      <c r="T1853" s="79"/>
      <c r="U1853" s="79"/>
      <c r="V1853" s="66"/>
      <c r="W1853" s="60"/>
    </row>
    <row r="1854" spans="1:23" s="47" customFormat="1" ht="15" customHeight="1">
      <c r="A1854" s="345" t="s">
        <v>4</v>
      </c>
      <c r="B1854" s="345"/>
      <c r="C1854" s="345"/>
      <c r="D1854" s="334">
        <v>43605</v>
      </c>
      <c r="E1854" s="65" t="s">
        <v>3</v>
      </c>
      <c r="F1854" s="78" t="s">
        <v>1941</v>
      </c>
      <c r="G1854" s="79"/>
      <c r="H1854" s="79"/>
      <c r="I1854" s="79"/>
      <c r="J1854" s="79"/>
      <c r="K1854" s="79"/>
      <c r="L1854" s="79"/>
      <c r="M1854" s="79"/>
      <c r="N1854" s="79"/>
      <c r="O1854" s="79"/>
      <c r="P1854" s="79"/>
      <c r="Q1854" s="79"/>
      <c r="R1854" s="79"/>
      <c r="S1854" s="79"/>
      <c r="T1854" s="79"/>
      <c r="U1854" s="79"/>
      <c r="V1854" s="66"/>
      <c r="W1854" s="60"/>
    </row>
    <row r="1855" spans="1:23" s="47" customFormat="1" ht="14.25" customHeight="1">
      <c r="A1855" s="103" t="s">
        <v>1942</v>
      </c>
      <c r="B1855" s="211"/>
      <c r="C1855" s="211"/>
      <c r="D1855" s="211"/>
      <c r="E1855" s="250">
        <f>SUM(W1856:W1857)</f>
        <v>166050</v>
      </c>
      <c r="F1855" s="110"/>
      <c r="G1855" s="110"/>
      <c r="H1855" s="110"/>
      <c r="I1855" s="110"/>
      <c r="J1855" s="110"/>
      <c r="K1855" s="110"/>
      <c r="L1855" s="110"/>
      <c r="M1855" s="110"/>
      <c r="N1855" s="110"/>
      <c r="O1855" s="110"/>
      <c r="P1855" s="110"/>
      <c r="Q1855" s="110"/>
      <c r="R1855" s="110"/>
      <c r="S1855" s="110"/>
      <c r="T1855" s="110"/>
      <c r="U1855" s="110"/>
      <c r="V1855" s="110"/>
      <c r="W1855" s="77"/>
    </row>
    <row r="1856" spans="1:23" s="47" customFormat="1" ht="15" customHeight="1">
      <c r="A1856" s="248">
        <v>1</v>
      </c>
      <c r="B1856" s="251" t="s">
        <v>1943</v>
      </c>
      <c r="C1856" s="248">
        <v>1000</v>
      </c>
      <c r="D1856" s="140" t="s">
        <v>1944</v>
      </c>
      <c r="E1856" s="184">
        <v>68.849999999999994</v>
      </c>
      <c r="F1856" s="34">
        <f t="shared" ref="F1856:F1857" si="561">C1856-G1856</f>
        <v>1000</v>
      </c>
      <c r="G1856" s="33">
        <v>0</v>
      </c>
      <c r="H1856" s="20"/>
      <c r="I1856" s="20"/>
      <c r="J1856" s="20"/>
      <c r="K1856" s="20"/>
      <c r="L1856" s="20"/>
      <c r="M1856" s="20"/>
      <c r="N1856" s="20"/>
      <c r="O1856" s="20"/>
      <c r="P1856" s="20"/>
      <c r="Q1856" s="20"/>
      <c r="R1856" s="20"/>
      <c r="S1856" s="20"/>
      <c r="T1856" s="20"/>
      <c r="U1856" s="69" t="s">
        <v>1163</v>
      </c>
      <c r="V1856" s="66">
        <f t="shared" ref="V1856:V1857" si="562">E1856*G1856</f>
        <v>0</v>
      </c>
      <c r="W1856" s="66">
        <f t="shared" ref="W1856:W1857" si="563">E1856*C1856</f>
        <v>68850</v>
      </c>
    </row>
    <row r="1857" spans="1:23" s="47" customFormat="1" ht="15" customHeight="1">
      <c r="A1857" s="248">
        <v>2</v>
      </c>
      <c r="B1857" s="251" t="s">
        <v>1943</v>
      </c>
      <c r="C1857" s="248">
        <v>2000</v>
      </c>
      <c r="D1857" s="140" t="s">
        <v>1945</v>
      </c>
      <c r="E1857" s="184">
        <v>48.6</v>
      </c>
      <c r="F1857" s="34">
        <f t="shared" si="561"/>
        <v>2000</v>
      </c>
      <c r="G1857" s="33">
        <v>0</v>
      </c>
      <c r="H1857" s="20"/>
      <c r="I1857" s="20"/>
      <c r="J1857" s="20"/>
      <c r="K1857" s="20"/>
      <c r="L1857" s="20"/>
      <c r="M1857" s="20"/>
      <c r="N1857" s="20"/>
      <c r="O1857" s="20"/>
      <c r="P1857" s="20"/>
      <c r="Q1857" s="20"/>
      <c r="R1857" s="20"/>
      <c r="S1857" s="20"/>
      <c r="T1857" s="20"/>
      <c r="U1857" s="69" t="s">
        <v>1163</v>
      </c>
      <c r="V1857" s="66">
        <f t="shared" si="562"/>
        <v>0</v>
      </c>
      <c r="W1857" s="66">
        <f t="shared" si="563"/>
        <v>97200</v>
      </c>
    </row>
    <row r="1858" spans="1:23" s="47" customFormat="1" ht="14.25" customHeight="1">
      <c r="A1858" s="103" t="s">
        <v>1918</v>
      </c>
      <c r="B1858" s="211"/>
      <c r="C1858" s="211"/>
      <c r="D1858" s="211"/>
      <c r="E1858" s="250">
        <f>SUM(W1859)</f>
        <v>196000</v>
      </c>
      <c r="F1858" s="110"/>
      <c r="G1858" s="110"/>
      <c r="H1858" s="110"/>
      <c r="I1858" s="110"/>
      <c r="J1858" s="110"/>
      <c r="K1858" s="110"/>
      <c r="L1858" s="110"/>
      <c r="M1858" s="110"/>
      <c r="N1858" s="110"/>
      <c r="O1858" s="110"/>
      <c r="P1858" s="110"/>
      <c r="Q1858" s="110"/>
      <c r="R1858" s="110"/>
      <c r="S1858" s="110"/>
      <c r="T1858" s="110"/>
      <c r="U1858" s="110"/>
      <c r="V1858" s="66"/>
      <c r="W1858" s="66"/>
    </row>
    <row r="1859" spans="1:23" s="47" customFormat="1" ht="15" customHeight="1">
      <c r="A1859" s="248">
        <v>3</v>
      </c>
      <c r="B1859" s="251" t="s">
        <v>1943</v>
      </c>
      <c r="C1859" s="248">
        <v>2000</v>
      </c>
      <c r="D1859" s="140" t="s">
        <v>1946</v>
      </c>
      <c r="E1859" s="184">
        <v>98</v>
      </c>
      <c r="F1859" s="34">
        <f>C1859-G1859</f>
        <v>2000</v>
      </c>
      <c r="G1859" s="33">
        <v>0</v>
      </c>
      <c r="H1859" s="20"/>
      <c r="I1859" s="20"/>
      <c r="J1859" s="20"/>
      <c r="K1859" s="20"/>
      <c r="L1859" s="20"/>
      <c r="M1859" s="20"/>
      <c r="N1859" s="20"/>
      <c r="O1859" s="20"/>
      <c r="P1859" s="20"/>
      <c r="Q1859" s="20"/>
      <c r="R1859" s="20"/>
      <c r="S1859" s="20"/>
      <c r="T1859" s="20"/>
      <c r="U1859" s="69" t="s">
        <v>1163</v>
      </c>
      <c r="V1859" s="66">
        <f>E1859*G1859</f>
        <v>0</v>
      </c>
      <c r="W1859" s="66">
        <f t="shared" ref="W1859" si="564">E1859*C1859</f>
        <v>196000</v>
      </c>
    </row>
    <row r="1860" spans="1:23" s="46" customFormat="1" ht="15" customHeight="1">
      <c r="A1860" s="346" t="s">
        <v>5</v>
      </c>
      <c r="B1860" s="347"/>
      <c r="C1860" s="347"/>
      <c r="D1860" s="348"/>
      <c r="E1860" s="80">
        <f>SUM(V1855:V1859)</f>
        <v>0</v>
      </c>
      <c r="F1860" s="53"/>
      <c r="G1860" s="53"/>
      <c r="H1860" s="52"/>
      <c r="I1860" s="53"/>
      <c r="J1860" s="53"/>
      <c r="K1860" s="53"/>
      <c r="L1860" s="53"/>
      <c r="M1860" s="53"/>
      <c r="N1860" s="53"/>
      <c r="O1860" s="53"/>
      <c r="P1860" s="53"/>
      <c r="Q1860" s="53"/>
      <c r="R1860" s="53"/>
      <c r="S1860" s="53"/>
      <c r="T1860" s="53"/>
      <c r="U1860" s="81"/>
      <c r="V1860" s="67"/>
      <c r="W1860" s="67"/>
    </row>
    <row r="1861" spans="1:23" s="46" customFormat="1" ht="15" customHeight="1">
      <c r="A1861" s="346" t="s">
        <v>6</v>
      </c>
      <c r="B1861" s="347"/>
      <c r="C1861" s="347"/>
      <c r="D1861" s="348"/>
      <c r="E1861" s="80">
        <f>E1862-E1860</f>
        <v>362050</v>
      </c>
      <c r="F1861" s="53"/>
      <c r="G1861" s="53"/>
      <c r="H1861" s="52"/>
      <c r="I1861" s="53"/>
      <c r="J1861" s="53"/>
      <c r="K1861" s="53"/>
      <c r="L1861" s="53"/>
      <c r="M1861" s="53"/>
      <c r="N1861" s="53"/>
      <c r="O1861" s="53"/>
      <c r="P1861" s="53"/>
      <c r="Q1861" s="53"/>
      <c r="R1861" s="53"/>
      <c r="S1861" s="53"/>
      <c r="T1861" s="53"/>
      <c r="U1861" s="53"/>
      <c r="V1861" s="67"/>
      <c r="W1861" s="67"/>
    </row>
    <row r="1862" spans="1:23" s="46" customFormat="1" ht="15" customHeight="1">
      <c r="A1862" s="346" t="s">
        <v>7</v>
      </c>
      <c r="B1862" s="347"/>
      <c r="C1862" s="347"/>
      <c r="D1862" s="348"/>
      <c r="E1862" s="80">
        <f>SUM(W1855:W1859)</f>
        <v>362050</v>
      </c>
      <c r="F1862" s="53"/>
      <c r="G1862" s="53"/>
      <c r="H1862" s="52"/>
      <c r="I1862" s="53"/>
      <c r="J1862" s="53"/>
      <c r="K1862" s="53"/>
      <c r="L1862" s="53"/>
      <c r="M1862" s="53"/>
      <c r="N1862" s="53"/>
      <c r="O1862" s="53"/>
      <c r="P1862" s="53"/>
      <c r="Q1862" s="53"/>
      <c r="R1862" s="53"/>
      <c r="S1862" s="53"/>
      <c r="T1862" s="53"/>
      <c r="U1862" s="53"/>
      <c r="V1862" s="67"/>
      <c r="W1862" s="67"/>
    </row>
    <row r="1863" spans="1:23" s="46" customFormat="1" ht="15" customHeight="1">
      <c r="A1863" s="244"/>
      <c r="B1863" s="244"/>
      <c r="C1863" s="244"/>
      <c r="D1863" s="244"/>
      <c r="E1863" s="245"/>
      <c r="F1863" s="246"/>
      <c r="G1863" s="246"/>
      <c r="H1863" s="41"/>
      <c r="I1863" s="246"/>
      <c r="J1863" s="246"/>
      <c r="K1863" s="246"/>
      <c r="L1863" s="246"/>
      <c r="M1863" s="246"/>
      <c r="N1863" s="246"/>
      <c r="O1863" s="246"/>
      <c r="P1863" s="246"/>
      <c r="Q1863" s="246"/>
      <c r="R1863" s="246"/>
      <c r="S1863" s="246"/>
      <c r="T1863" s="246"/>
      <c r="U1863" s="246"/>
      <c r="V1863" s="247"/>
      <c r="W1863" s="247"/>
    </row>
  </sheetData>
  <mergeCells count="172">
    <mergeCell ref="A1780:C1780"/>
    <mergeCell ref="A1809:D1809"/>
    <mergeCell ref="A1810:D1810"/>
    <mergeCell ref="A1811:D1811"/>
    <mergeCell ref="A964:C964"/>
    <mergeCell ref="A965:C965"/>
    <mergeCell ref="A1026:D1026"/>
    <mergeCell ref="A1027:D1027"/>
    <mergeCell ref="A1028:D1028"/>
    <mergeCell ref="A1671:C1671"/>
    <mergeCell ref="A1672:C1672"/>
    <mergeCell ref="A1712:D1712"/>
    <mergeCell ref="A1713:D1713"/>
    <mergeCell ref="A1714:D1714"/>
    <mergeCell ref="A1667:D1667"/>
    <mergeCell ref="A1668:D1668"/>
    <mergeCell ref="A1669:D1669"/>
    <mergeCell ref="A1330:D1330"/>
    <mergeCell ref="A1332:C1332"/>
    <mergeCell ref="A1333:C1333"/>
    <mergeCell ref="A1367:D1367"/>
    <mergeCell ref="A1368:D1368"/>
    <mergeCell ref="A1369:D1369"/>
    <mergeCell ref="A1586:C1586"/>
    <mergeCell ref="A1759:C1759"/>
    <mergeCell ref="A1779:C1779"/>
    <mergeCell ref="A1760:C1760"/>
    <mergeCell ref="A1774:D1774"/>
    <mergeCell ref="A1775:D1775"/>
    <mergeCell ref="A1776:D1776"/>
    <mergeCell ref="A1643:D1643"/>
    <mergeCell ref="A1645:C1645"/>
    <mergeCell ref="A1646:C1646"/>
    <mergeCell ref="A1716:C1716"/>
    <mergeCell ref="A1717:C1717"/>
    <mergeCell ref="A1754:D1754"/>
    <mergeCell ref="A1755:D1755"/>
    <mergeCell ref="A1756:D1756"/>
    <mergeCell ref="A1585:C1585"/>
    <mergeCell ref="A1542:C1542"/>
    <mergeCell ref="A1543:C1543"/>
    <mergeCell ref="A1581:D1581"/>
    <mergeCell ref="A1582:D1582"/>
    <mergeCell ref="A1583:D1583"/>
    <mergeCell ref="A1641:D1641"/>
    <mergeCell ref="A1474:C1474"/>
    <mergeCell ref="A1475:C1475"/>
    <mergeCell ref="A1538:D1538"/>
    <mergeCell ref="A1539:D1539"/>
    <mergeCell ref="A1540:D1540"/>
    <mergeCell ref="A1470:D1470"/>
    <mergeCell ref="A1471:D1471"/>
    <mergeCell ref="A1403:D1403"/>
    <mergeCell ref="A1406:C1406"/>
    <mergeCell ref="A1407:C1407"/>
    <mergeCell ref="A1442:D1442"/>
    <mergeCell ref="A1443:D1443"/>
    <mergeCell ref="A1444:D1444"/>
    <mergeCell ref="A1447:C1447"/>
    <mergeCell ref="A1448:C1448"/>
    <mergeCell ref="A1469:D1469"/>
    <mergeCell ref="X1337:Y1337"/>
    <mergeCell ref="A960:D960"/>
    <mergeCell ref="A961:D961"/>
    <mergeCell ref="A402:C402"/>
    <mergeCell ref="A417:D417"/>
    <mergeCell ref="A912:D912"/>
    <mergeCell ref="A913:D913"/>
    <mergeCell ref="A914:D914"/>
    <mergeCell ref="A861:D861"/>
    <mergeCell ref="A862:D862"/>
    <mergeCell ref="A863:D863"/>
    <mergeCell ref="A595:C595"/>
    <mergeCell ref="A596:C596"/>
    <mergeCell ref="A597:D597"/>
    <mergeCell ref="A418:D418"/>
    <mergeCell ref="A419:D419"/>
    <mergeCell ref="A962:D962"/>
    <mergeCell ref="A1031:C1031"/>
    <mergeCell ref="A1032:C1032"/>
    <mergeCell ref="A1265:D1265"/>
    <mergeCell ref="A1266:D1266"/>
    <mergeCell ref="A649:D649"/>
    <mergeCell ref="A662:D662"/>
    <mergeCell ref="A668:D668"/>
    <mergeCell ref="A421:C421"/>
    <mergeCell ref="A422:C422"/>
    <mergeCell ref="A591:D591"/>
    <mergeCell ref="A592:D592"/>
    <mergeCell ref="A593:D593"/>
    <mergeCell ref="A1267:D1267"/>
    <mergeCell ref="A942:D942"/>
    <mergeCell ref="A943:D943"/>
    <mergeCell ref="A944:D944"/>
    <mergeCell ref="A917:C917"/>
    <mergeCell ref="A918:C918"/>
    <mergeCell ref="A926:D926"/>
    <mergeCell ref="A927:D927"/>
    <mergeCell ref="A865:C865"/>
    <mergeCell ref="A866:C866"/>
    <mergeCell ref="A928:D928"/>
    <mergeCell ref="A930:C930"/>
    <mergeCell ref="A931:C931"/>
    <mergeCell ref="A946:C946"/>
    <mergeCell ref="A947:C947"/>
    <mergeCell ref="A371:C371"/>
    <mergeCell ref="A268:C268"/>
    <mergeCell ref="A269:C269"/>
    <mergeCell ref="A290:D290"/>
    <mergeCell ref="A291:D291"/>
    <mergeCell ref="A397:D397"/>
    <mergeCell ref="A294:C294"/>
    <mergeCell ref="A295:C295"/>
    <mergeCell ref="A298:D298"/>
    <mergeCell ref="A1371:C1371"/>
    <mergeCell ref="A1372:C1372"/>
    <mergeCell ref="A1401:D1401"/>
    <mergeCell ref="A1402:D1402"/>
    <mergeCell ref="A1642:D1642"/>
    <mergeCell ref="V2:W2"/>
    <mergeCell ref="A2:U2"/>
    <mergeCell ref="A5:C5"/>
    <mergeCell ref="A6:C6"/>
    <mergeCell ref="A264:D264"/>
    <mergeCell ref="A265:D265"/>
    <mergeCell ref="A266:D266"/>
    <mergeCell ref="A366:D366"/>
    <mergeCell ref="A367:D367"/>
    <mergeCell ref="A302:C302"/>
    <mergeCell ref="A303:C303"/>
    <mergeCell ref="A299:D299"/>
    <mergeCell ref="A300:D300"/>
    <mergeCell ref="A292:D292"/>
    <mergeCell ref="A368:D368"/>
    <mergeCell ref="A401:C401"/>
    <mergeCell ref="A398:D398"/>
    <mergeCell ref="A399:D399"/>
    <mergeCell ref="A370:C370"/>
    <mergeCell ref="A1270:C1270"/>
    <mergeCell ref="A1271:C1271"/>
    <mergeCell ref="A1305:D1305"/>
    <mergeCell ref="A1306:D1306"/>
    <mergeCell ref="A1307:D1307"/>
    <mergeCell ref="A1324:C1324"/>
    <mergeCell ref="A1325:C1325"/>
    <mergeCell ref="A1328:D1328"/>
    <mergeCell ref="A1329:D1329"/>
    <mergeCell ref="A1310:C1310"/>
    <mergeCell ref="A1309:C1309"/>
    <mergeCell ref="A1320:D1320"/>
    <mergeCell ref="A1321:D1321"/>
    <mergeCell ref="A1322:D1322"/>
    <mergeCell ref="A1853:C1853"/>
    <mergeCell ref="A1854:C1854"/>
    <mergeCell ref="A1860:D1860"/>
    <mergeCell ref="A1861:D1861"/>
    <mergeCell ref="A1862:D1862"/>
    <mergeCell ref="A1814:C1814"/>
    <mergeCell ref="A1815:C1815"/>
    <mergeCell ref="A1820:D1820"/>
    <mergeCell ref="A1821:D1821"/>
    <mergeCell ref="A1822:D1822"/>
    <mergeCell ref="A1850:D1850"/>
    <mergeCell ref="A1825:C1825"/>
    <mergeCell ref="A1826:C1826"/>
    <mergeCell ref="A1838:D1838"/>
    <mergeCell ref="A1839:D1839"/>
    <mergeCell ref="A1840:D1840"/>
    <mergeCell ref="A1843:C1843"/>
    <mergeCell ref="A1844:C1844"/>
    <mergeCell ref="A1848:D1848"/>
    <mergeCell ref="A1849:D1849"/>
  </mergeCells>
  <phoneticPr fontId="3" type="noConversion"/>
  <conditionalFormatting sqref="F1835 F1828:F1833 F1837 F1846:F1847 F1762:F1768 F1770:F1773 F1588:F1594 F1596 F1598:F1599 F1601 F1603 F1605 F1607 F1609 F1615:F1616 F1611 F1613 F1618 F1620:F1623 F1625:F1636 F1638:F1640 F1381:F1400 F1374:F1375 F1377:F1379 F1335:F1337 F1339:F1340 F1342:F1343 F1345:F1355 F1357:F1359 F1361:F1362 F1364:F1366 F1409:F1410 F1412:F1413 F1415 F1417 F1419:F1431 F1433:F1435 F1437 F1439 F1441 F1284 F1273:F1282 F1286:F1294 F1296 F1298:F1304 F424:F425 F427:F441 F443:F454 F456:F460 F462:F472 F474:F476 F478 F480:F491 F493:F494 F496:F504 F506:F511 F513:F516 F518:F522 F524:F535 F537:F542 F544 F546:F548 F550:F551 F553:F566 F568:F583 F585:F590 F356 F271:F289 F297 F392 F394:F396 F373:F390 F413:F416 F404:F411 F310:F318 F320:F323 F305:F308 F325:F336 F338:F341 F358:F365 F343:F354 F598:F648 F650:F661 F663:F667 F669:F714 F716:F731 F733:F734 F736:F751 F753:F849 F851:F852 F854:F860 F868 F870:F879 F881:F887 F889 F891:F895 F897:F903 F905:F907 F909:F911 F920:F923 F925 F933:F934 F936 F938 F940:F941 F949 F951 F953:F954 F956:F957 F959 F1034:F1039 F1041:F1045 F1047:F1064 F1066:F1067 F1069:F1139 F1141 F1143 F1145:F1146 F1148:F1154 F1156:F1177 F1179:F1183 F1185 F1187:F1206 F1208:F1217 F1219:F1232 F1234:F1244 F1246:F1252 F1254 F1256 F1258:F1260 F1262:F1264 F1312 F1314 F1318:F1319 F1316 F1458 F1450:F1456 F1460 F1462 F1464:F1465 F1467:F1468 F1477:F1489 F1491 F1493 F1495 F1497 F1503 F1499:F1501 F1505:F1506 F1508:F1509 F1511:F1537 F1648:F1666 U100:U116 U42:U45 U55:U58 F13 F8 U11 F10:F11 U15:U40 U13 U60:U88 U47:U53 U91:U94 U96 U98 U163 F15:F40 F42:F45 F47:F89 F91:F94 F96 F98 F100:F117 F119:F152 F154:F170 F172:F176 F178 F180:F183 F185 F187 F189:F191 F193:F200 F202:F210 F212:F222 F224:F235 F237 F239:F250 F252:F263 F1327 F1674 F1676:F1678 F1680:F1682 F1684:F1685 F1687 F1689 F1691:F1699 F1701 F1703:F1704 F1706:F1711 F1790 F1782:F1788 F1792:F1799 F1801:F1802 F1804:F1808 F1012 F1025 F1023 F967:F968 F970:F979 F981:F984 F986:F988 F990:F992 F994:F1010 F1014 F1016:F1021 F1573 F1545 F1547 F1549:F1550 F1552:F1553 F1555:F1559 F1561:F1562 F1564:F1571 F1575:F1576 F1578:F1580 F1719:F1736 F1738:F1744 F1746:F1753 F1817 F1819 F1856:F1857 F1859">
    <cfRule type="cellIs" dxfId="0" priority="3027" stopIfTrue="1" operator="lessThanOrEqual">
      <formula>0</formula>
    </cfRule>
  </conditionalFormatting>
  <pageMargins left="0.39370078740157483" right="0.59055118110236227"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J64"/>
  <sheetViews>
    <sheetView workbookViewId="0">
      <selection activeCell="B10" sqref="B10"/>
    </sheetView>
  </sheetViews>
  <sheetFormatPr defaultColWidth="24.28515625" defaultRowHeight="28.5" customHeight="1"/>
  <cols>
    <col min="1" max="1" width="24.28515625" style="317"/>
    <col min="2" max="2" width="24.28515625" style="306"/>
    <col min="3" max="3" width="24.28515625" style="317"/>
    <col min="4" max="4" width="42.5703125" style="306" customWidth="1"/>
    <col min="5" max="5" width="24.28515625" style="316"/>
    <col min="6" max="6" width="30.5703125" style="316" customWidth="1"/>
    <col min="7" max="16384" width="24.28515625" style="306"/>
  </cols>
  <sheetData>
    <row r="1" spans="1:10" ht="40.5" customHeight="1">
      <c r="A1" s="337"/>
      <c r="B1" s="337"/>
      <c r="C1" s="337"/>
      <c r="D1" s="337"/>
      <c r="E1" s="337"/>
      <c r="F1" s="337"/>
      <c r="G1" s="337"/>
      <c r="H1" s="324"/>
      <c r="I1" s="324"/>
      <c r="J1" s="322"/>
    </row>
    <row r="2" spans="1:10" ht="40.5" customHeight="1">
      <c r="A2" s="336"/>
      <c r="B2" s="336"/>
      <c r="C2" s="336"/>
      <c r="D2" s="336"/>
      <c r="E2" s="336"/>
      <c r="F2" s="335"/>
      <c r="G2" s="336"/>
      <c r="H2" s="324"/>
      <c r="I2" s="324"/>
      <c r="J2" s="322"/>
    </row>
    <row r="3" spans="1:10" ht="28.5" customHeight="1">
      <c r="A3" s="336"/>
      <c r="B3" s="336"/>
      <c r="C3" s="336"/>
      <c r="D3" s="336"/>
      <c r="E3" s="336"/>
      <c r="F3" s="335"/>
      <c r="G3" s="336"/>
      <c r="H3" s="324"/>
      <c r="I3" s="324"/>
      <c r="J3" s="322"/>
    </row>
    <row r="4" spans="1:10" ht="28.5" customHeight="1">
      <c r="A4" s="336"/>
      <c r="B4" s="336"/>
      <c r="C4" s="336"/>
      <c r="D4" s="336"/>
      <c r="E4" s="336"/>
      <c r="F4" s="335"/>
      <c r="G4" s="336"/>
      <c r="H4" s="324"/>
      <c r="I4" s="324"/>
      <c r="J4" s="322"/>
    </row>
    <row r="5" spans="1:10" ht="28.5" customHeight="1">
      <c r="B5" s="333"/>
      <c r="E5" s="323"/>
      <c r="F5" s="322"/>
      <c r="G5" s="323"/>
      <c r="H5" s="324"/>
      <c r="I5" s="324"/>
      <c r="J5" s="322"/>
    </row>
    <row r="6" spans="1:10" ht="28.5" customHeight="1">
      <c r="E6" s="323"/>
      <c r="F6" s="322"/>
      <c r="G6" s="323"/>
      <c r="H6" s="324"/>
      <c r="I6" s="324"/>
      <c r="J6" s="322"/>
    </row>
    <row r="7" spans="1:10" ht="28.5" customHeight="1">
      <c r="E7" s="323"/>
      <c r="F7" s="322"/>
      <c r="G7" s="323"/>
      <c r="H7" s="324"/>
      <c r="I7" s="324"/>
      <c r="J7" s="322"/>
    </row>
    <row r="8" spans="1:10" ht="28.5" customHeight="1">
      <c r="E8" s="323"/>
      <c r="F8" s="322"/>
      <c r="G8" s="323"/>
      <c r="H8" s="324"/>
      <c r="I8" s="324"/>
      <c r="J8" s="322"/>
    </row>
    <row r="9" spans="1:10" ht="28.5" customHeight="1">
      <c r="E9" s="323"/>
      <c r="F9" s="322"/>
      <c r="G9" s="323"/>
      <c r="H9" s="324"/>
      <c r="I9" s="324"/>
      <c r="J9" s="322"/>
    </row>
    <row r="10" spans="1:10" ht="28.5" customHeight="1">
      <c r="A10" s="319"/>
      <c r="B10" s="319"/>
      <c r="C10" s="322"/>
      <c r="D10" s="322"/>
      <c r="E10" s="323"/>
      <c r="F10" s="322"/>
      <c r="G10" s="323"/>
      <c r="H10" s="324"/>
      <c r="I10" s="324"/>
      <c r="J10" s="322"/>
    </row>
    <row r="11" spans="1:10" ht="28.5" customHeight="1">
      <c r="A11" s="318"/>
      <c r="B11" s="318"/>
      <c r="C11" s="322"/>
      <c r="D11" s="322"/>
      <c r="E11" s="323"/>
      <c r="F11" s="322"/>
      <c r="G11" s="323"/>
      <c r="H11" s="324"/>
      <c r="I11" s="324"/>
      <c r="J11" s="322"/>
    </row>
    <row r="12" spans="1:10" ht="28.5" customHeight="1">
      <c r="A12" s="319"/>
      <c r="B12" s="319"/>
      <c r="C12" s="322"/>
      <c r="D12" s="322"/>
      <c r="E12" s="323"/>
      <c r="F12" s="322"/>
      <c r="G12" s="323"/>
      <c r="H12" s="324"/>
      <c r="I12" s="324"/>
      <c r="J12" s="322"/>
    </row>
    <row r="13" spans="1:10" ht="28.5" customHeight="1">
      <c r="A13" s="318"/>
      <c r="B13" s="318"/>
      <c r="C13" s="322"/>
      <c r="D13" s="322"/>
      <c r="E13" s="323"/>
      <c r="F13" s="322"/>
      <c r="G13" s="323"/>
      <c r="H13" s="324"/>
      <c r="I13" s="324"/>
      <c r="J13" s="322"/>
    </row>
    <row r="14" spans="1:10" ht="28.5" customHeight="1">
      <c r="A14" s="319"/>
      <c r="B14" s="319"/>
      <c r="C14" s="322"/>
      <c r="D14" s="322"/>
      <c r="E14" s="323"/>
      <c r="F14" s="322"/>
      <c r="G14" s="323"/>
      <c r="H14" s="324"/>
      <c r="I14" s="324"/>
      <c r="J14" s="322"/>
    </row>
    <row r="15" spans="1:10" ht="28.5" customHeight="1">
      <c r="A15" s="318"/>
      <c r="B15" s="318"/>
      <c r="C15" s="322"/>
      <c r="D15" s="322"/>
      <c r="E15" s="323"/>
      <c r="F15" s="322"/>
      <c r="G15" s="323"/>
      <c r="H15" s="324"/>
      <c r="I15" s="324"/>
      <c r="J15" s="322"/>
    </row>
    <row r="16" spans="1:10" ht="28.5" customHeight="1">
      <c r="A16" s="319"/>
      <c r="B16" s="319"/>
      <c r="C16" s="322"/>
      <c r="D16" s="322"/>
      <c r="E16" s="323"/>
      <c r="F16" s="322"/>
      <c r="G16" s="323"/>
      <c r="H16" s="324"/>
      <c r="I16" s="324"/>
      <c r="J16" s="322"/>
    </row>
    <row r="17" spans="1:10" ht="28.5" customHeight="1">
      <c r="A17" s="318"/>
      <c r="B17" s="318"/>
      <c r="C17" s="322"/>
      <c r="D17" s="322"/>
      <c r="E17" s="323"/>
      <c r="F17" s="322"/>
      <c r="G17" s="323"/>
      <c r="H17" s="324"/>
      <c r="I17" s="324"/>
      <c r="J17" s="322"/>
    </row>
    <row r="18" spans="1:10" ht="28.5" customHeight="1">
      <c r="A18" s="319"/>
      <c r="B18" s="319"/>
      <c r="C18" s="322"/>
      <c r="D18" s="322"/>
      <c r="E18" s="323"/>
      <c r="F18" s="322"/>
      <c r="G18" s="323"/>
      <c r="H18" s="324"/>
      <c r="I18" s="324"/>
      <c r="J18" s="322"/>
    </row>
    <row r="19" spans="1:10" ht="28.5" customHeight="1">
      <c r="A19" s="318"/>
      <c r="B19" s="318"/>
      <c r="C19" s="322"/>
      <c r="D19" s="322"/>
      <c r="E19" s="323"/>
      <c r="F19" s="322"/>
      <c r="G19" s="323"/>
      <c r="H19" s="324"/>
      <c r="I19" s="324"/>
      <c r="J19" s="322"/>
    </row>
    <row r="20" spans="1:10" ht="28.5" customHeight="1">
      <c r="A20" s="319"/>
      <c r="B20" s="319"/>
      <c r="C20" s="322"/>
      <c r="D20" s="322"/>
      <c r="E20" s="323"/>
      <c r="F20" s="322"/>
      <c r="G20" s="323"/>
      <c r="H20" s="324"/>
      <c r="I20" s="324"/>
      <c r="J20" s="322"/>
    </row>
    <row r="21" spans="1:10" ht="28.5" customHeight="1">
      <c r="A21" s="318"/>
      <c r="B21" s="318"/>
      <c r="C21" s="322"/>
      <c r="D21" s="322"/>
      <c r="E21" s="323"/>
      <c r="F21" s="322"/>
      <c r="G21" s="323"/>
      <c r="H21" s="324"/>
      <c r="I21" s="324"/>
      <c r="J21" s="322"/>
    </row>
    <row r="22" spans="1:10" ht="28.5" customHeight="1">
      <c r="A22" s="319"/>
      <c r="B22" s="319"/>
      <c r="C22" s="322"/>
      <c r="D22" s="322"/>
      <c r="E22" s="323"/>
      <c r="F22" s="322"/>
      <c r="G22" s="323"/>
      <c r="H22" s="324"/>
      <c r="I22" s="324"/>
      <c r="J22" s="322"/>
    </row>
    <row r="23" spans="1:10" ht="28.5" customHeight="1">
      <c r="A23" s="320"/>
      <c r="B23" s="320"/>
      <c r="C23" s="322"/>
      <c r="D23" s="322"/>
      <c r="E23" s="323"/>
      <c r="F23" s="322"/>
      <c r="G23" s="323"/>
      <c r="H23" s="324"/>
      <c r="I23" s="324"/>
      <c r="J23" s="322"/>
    </row>
    <row r="24" spans="1:10" ht="28.5" customHeight="1">
      <c r="C24" s="322"/>
      <c r="D24" s="322"/>
      <c r="E24" s="323"/>
      <c r="F24" s="322"/>
      <c r="G24" s="323"/>
      <c r="H24" s="324"/>
      <c r="I24" s="324"/>
      <c r="J24" s="322"/>
    </row>
    <row r="25" spans="1:10" ht="28.5" customHeight="1">
      <c r="C25" s="322"/>
      <c r="D25" s="322"/>
      <c r="E25" s="323"/>
      <c r="F25" s="322"/>
      <c r="G25" s="323"/>
      <c r="H25" s="324"/>
      <c r="I25" s="324"/>
      <c r="J25" s="322"/>
    </row>
    <row r="26" spans="1:10" ht="28.5" customHeight="1">
      <c r="C26" s="322"/>
      <c r="D26" s="322"/>
      <c r="E26" s="323"/>
      <c r="F26" s="322"/>
      <c r="G26" s="323"/>
      <c r="H26" s="324"/>
      <c r="I26" s="324"/>
      <c r="J26" s="322"/>
    </row>
    <row r="27" spans="1:10" ht="28.5" customHeight="1">
      <c r="C27" s="322"/>
      <c r="D27" s="322"/>
      <c r="E27" s="323"/>
      <c r="F27" s="322"/>
      <c r="G27" s="323"/>
      <c r="H27" s="324"/>
      <c r="I27" s="324"/>
      <c r="J27" s="322"/>
    </row>
    <row r="28" spans="1:10" ht="28.5" customHeight="1">
      <c r="C28" s="322"/>
      <c r="D28" s="322"/>
      <c r="E28" s="323"/>
      <c r="F28" s="322"/>
      <c r="G28" s="323"/>
      <c r="H28" s="324"/>
      <c r="I28" s="324"/>
      <c r="J28" s="322"/>
    </row>
    <row r="29" spans="1:10" ht="28.5" customHeight="1">
      <c r="C29" s="322"/>
      <c r="D29" s="322"/>
      <c r="E29" s="323"/>
      <c r="F29" s="322"/>
      <c r="G29" s="323"/>
      <c r="H29" s="324"/>
      <c r="I29" s="324"/>
      <c r="J29" s="322"/>
    </row>
    <row r="30" spans="1:10" ht="28.5" customHeight="1">
      <c r="C30" s="322"/>
      <c r="D30" s="322"/>
      <c r="E30" s="323"/>
      <c r="F30" s="322"/>
      <c r="G30" s="323"/>
      <c r="H30" s="324"/>
      <c r="I30" s="324"/>
      <c r="J30" s="322"/>
    </row>
    <row r="31" spans="1:10" ht="28.5" customHeight="1">
      <c r="C31" s="322"/>
      <c r="D31" s="322"/>
      <c r="E31" s="323"/>
      <c r="F31" s="322"/>
      <c r="G31" s="323"/>
      <c r="H31" s="324"/>
      <c r="I31" s="324"/>
      <c r="J31" s="322"/>
    </row>
    <row r="32" spans="1:10" ht="28.5" customHeight="1">
      <c r="C32" s="322"/>
      <c r="D32" s="322"/>
      <c r="E32" s="323"/>
      <c r="F32" s="322"/>
      <c r="G32" s="323"/>
      <c r="H32" s="324"/>
      <c r="I32" s="324"/>
      <c r="J32" s="322"/>
    </row>
    <row r="33" spans="3:10" ht="28.5" customHeight="1">
      <c r="C33" s="325"/>
      <c r="D33" s="325"/>
      <c r="E33" s="326"/>
      <c r="F33" s="325"/>
      <c r="G33" s="326"/>
      <c r="H33" s="327"/>
      <c r="I33" s="327"/>
      <c r="J33" s="325"/>
    </row>
    <row r="34" spans="3:10" ht="28.5" customHeight="1">
      <c r="C34" s="306"/>
      <c r="E34" s="306"/>
      <c r="F34" s="306"/>
      <c r="I34" s="321"/>
    </row>
    <row r="35" spans="3:10" ht="28.5" customHeight="1">
      <c r="C35" s="306"/>
      <c r="E35" s="306"/>
      <c r="F35" s="306"/>
    </row>
    <row r="36" spans="3:10" ht="28.5" customHeight="1">
      <c r="C36" s="306"/>
      <c r="E36" s="306"/>
      <c r="F36" s="306"/>
    </row>
    <row r="37" spans="3:10" ht="28.5" customHeight="1">
      <c r="C37" s="306"/>
      <c r="E37" s="306"/>
      <c r="F37" s="306"/>
    </row>
    <row r="38" spans="3:10" ht="28.5" customHeight="1">
      <c r="C38" s="306"/>
      <c r="E38" s="306"/>
      <c r="F38" s="306"/>
    </row>
    <row r="39" spans="3:10" ht="28.5" customHeight="1">
      <c r="C39" s="306"/>
      <c r="E39" s="306"/>
      <c r="F39" s="306"/>
    </row>
    <row r="40" spans="3:10" ht="28.5" customHeight="1">
      <c r="C40" s="306"/>
      <c r="E40" s="306"/>
      <c r="F40" s="306"/>
    </row>
    <row r="56" spans="3:8" ht="28.5" customHeight="1">
      <c r="C56" s="328"/>
      <c r="D56" s="329"/>
      <c r="E56" s="328"/>
      <c r="F56" s="330"/>
      <c r="H56" s="328"/>
    </row>
    <row r="57" spans="3:8" ht="28.5" customHeight="1">
      <c r="C57" s="328"/>
      <c r="D57" s="329"/>
      <c r="E57" s="328"/>
      <c r="F57" s="330"/>
      <c r="H57" s="328"/>
    </row>
    <row r="58" spans="3:8" ht="28.5" customHeight="1">
      <c r="C58" s="328"/>
      <c r="D58" s="329"/>
      <c r="E58" s="328"/>
      <c r="F58" s="330"/>
      <c r="H58" s="328"/>
    </row>
    <row r="59" spans="3:8" ht="28.5" customHeight="1">
      <c r="C59" s="328"/>
      <c r="D59" s="329"/>
      <c r="E59" s="328"/>
      <c r="F59" s="330"/>
      <c r="H59" s="328"/>
    </row>
    <row r="60" spans="3:8" ht="28.5" customHeight="1">
      <c r="C60" s="328"/>
      <c r="D60" s="329"/>
      <c r="E60" s="328"/>
      <c r="F60" s="330"/>
      <c r="H60" s="328"/>
    </row>
    <row r="61" spans="3:8" ht="28.5" customHeight="1">
      <c r="C61" s="328"/>
      <c r="D61" s="329"/>
      <c r="E61" s="328"/>
      <c r="F61" s="330"/>
      <c r="H61" s="328"/>
    </row>
    <row r="62" spans="3:8" ht="28.5" customHeight="1">
      <c r="C62" s="328"/>
      <c r="D62" s="329"/>
      <c r="E62" s="328"/>
      <c r="F62" s="330"/>
      <c r="H62" s="328"/>
    </row>
    <row r="63" spans="3:8" ht="28.5" customHeight="1">
      <c r="C63" s="328"/>
      <c r="D63" s="329"/>
      <c r="E63" s="328"/>
      <c r="F63" s="330"/>
      <c r="H63" s="328"/>
    </row>
    <row r="64" spans="3:8" ht="28.5" customHeight="1">
      <c r="C64" s="328"/>
      <c r="D64" s="329"/>
      <c r="E64" s="328"/>
      <c r="F64" s="330"/>
      <c r="H64" s="328"/>
    </row>
  </sheetData>
  <pageMargins left="0.11811023622047245" right="0.11811023622047245" top="0.39370078740157483" bottom="0.39370078740157483" header="0.31496062992125984" footer="0.31496062992125984"/>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2</vt:i4>
      </vt:variant>
    </vt:vector>
  </HeadingPairs>
  <TitlesOfParts>
    <vt:vector size="5" baseType="lpstr">
      <vt:lpstr>Índice</vt:lpstr>
      <vt:lpstr>Pregões Vigentes</vt:lpstr>
      <vt:lpstr>Plan1</vt:lpstr>
      <vt:lpstr>Índice!Area_de_impressao</vt:lpstr>
      <vt:lpstr>'Pregões Vigentes'!Area_de_impressao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Joaquim</cp:lastModifiedBy>
  <cp:lastPrinted>2018-01-02T12:29:34Z</cp:lastPrinted>
  <dcterms:created xsi:type="dcterms:W3CDTF">2007-05-26T15:20:46Z</dcterms:created>
  <dcterms:modified xsi:type="dcterms:W3CDTF">2018-06-25T17:32:05Z</dcterms:modified>
</cp:coreProperties>
</file>