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pgve\Desktop\PPGV\Ranqueamento\2025\"/>
    </mc:Choice>
  </mc:AlternateContent>
  <xr:revisionPtr revIDLastSave="0" documentId="13_ncr:1_{4EF46623-7385-4C0C-8521-FC69BF62F1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queamento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0" l="1"/>
  <c r="J36" i="10"/>
  <c r="J37" i="10"/>
  <c r="J38" i="10"/>
  <c r="J39" i="10"/>
  <c r="J40" i="10"/>
  <c r="J41" i="10"/>
  <c r="J42" i="10"/>
  <c r="J34" i="10"/>
  <c r="J43" i="10" s="1"/>
  <c r="H35" i="10"/>
  <c r="H36" i="10"/>
  <c r="H37" i="10"/>
  <c r="H38" i="10"/>
  <c r="H39" i="10"/>
  <c r="H40" i="10"/>
  <c r="H41" i="10"/>
  <c r="H42" i="10"/>
  <c r="H34" i="10"/>
  <c r="F35" i="10"/>
  <c r="F36" i="10"/>
  <c r="F37" i="10"/>
  <c r="F38" i="10"/>
  <c r="F39" i="10"/>
  <c r="F40" i="10"/>
  <c r="F41" i="10"/>
  <c r="F42" i="10"/>
  <c r="F34" i="10"/>
  <c r="D35" i="10"/>
  <c r="D36" i="10"/>
  <c r="D37" i="10"/>
  <c r="D38" i="10"/>
  <c r="D39" i="10"/>
  <c r="D40" i="10"/>
  <c r="D41" i="10"/>
  <c r="D42" i="10"/>
  <c r="D34" i="10"/>
  <c r="K8" i="10"/>
  <c r="K9" i="10"/>
  <c r="K10" i="10"/>
  <c r="J8" i="10"/>
  <c r="J9" i="10"/>
  <c r="J10" i="10"/>
  <c r="K7" i="10"/>
  <c r="J7" i="10"/>
  <c r="K6" i="10"/>
  <c r="J6" i="10"/>
  <c r="K19" i="10"/>
  <c r="H43" i="10" l="1"/>
  <c r="K36" i="10"/>
  <c r="K40" i="10"/>
  <c r="K39" i="10"/>
  <c r="K38" i="10"/>
  <c r="K37" i="10"/>
  <c r="K35" i="10"/>
  <c r="F43" i="10"/>
  <c r="K43" i="10" s="1"/>
  <c r="D43" i="10"/>
  <c r="K42" i="10"/>
  <c r="K34" i="10"/>
  <c r="K41" i="10"/>
  <c r="K11" i="10"/>
  <c r="K21" i="10" l="1"/>
  <c r="K14" i="10"/>
  <c r="K15" i="10"/>
  <c r="K16" i="10"/>
  <c r="K17" i="10"/>
  <c r="K18" i="10"/>
  <c r="K20" i="10"/>
  <c r="K25" i="10"/>
  <c r="K26" i="10"/>
  <c r="K27" i="10"/>
  <c r="K28" i="10"/>
  <c r="K29" i="10" l="1"/>
  <c r="K22" i="10"/>
  <c r="K45" i="10" s="1"/>
</calcChain>
</file>

<file path=xl/sharedStrings.xml><?xml version="1.0" encoding="utf-8"?>
<sst xmlns="http://schemas.openxmlformats.org/spreadsheetml/2006/main" count="48" uniqueCount="44">
  <si>
    <t>Total</t>
  </si>
  <si>
    <t>Média</t>
  </si>
  <si>
    <t>Peso</t>
  </si>
  <si>
    <r>
      <t>Editais de Fomento (Finep, PG, Universal, DAI, etc) - Editais aprovados no ano (com comprovação)     ("</t>
    </r>
    <r>
      <rPr>
        <b/>
        <sz val="10"/>
        <color rgb="FF000000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rgb="FF000000"/>
        <rFont val="Arial"/>
        <family val="2"/>
      </rPr>
      <t>N</t>
    </r>
    <r>
      <rPr>
        <sz val="10"/>
        <color indexed="8"/>
        <rFont val="Arial"/>
        <family val="2"/>
      </rPr>
      <t>")</t>
    </r>
  </si>
  <si>
    <r>
      <t>Organização de Evento Internacional (com comprovação)                         ("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>" ou "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")</t>
    </r>
  </si>
  <si>
    <r>
      <t>Organização de Evento Nacional (com comprovação)                         ("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>" ou "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")</t>
    </r>
  </si>
  <si>
    <r>
      <t>Livro, organização de livro ou capítulo de livro (com comprovação)               ("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>" ou "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")</t>
    </r>
  </si>
  <si>
    <r>
      <t>Coordenação de Projeto de Extensão em Atividade (Projeto registrado no Cobalto)               ("</t>
    </r>
    <r>
      <rPr>
        <b/>
        <sz val="10"/>
        <color rgb="FF000000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rgb="FF000000"/>
        <rFont val="Arial"/>
        <family val="2"/>
      </rPr>
      <t>N</t>
    </r>
    <r>
      <rPr>
        <sz val="10"/>
        <color indexed="8"/>
        <rFont val="Arial"/>
        <family val="2"/>
      </rPr>
      <t>")</t>
    </r>
  </si>
  <si>
    <r>
      <t>Bolsa PQ ou DT - Deverá ser comprovado com documento da implementação    ("</t>
    </r>
    <r>
      <rPr>
        <b/>
        <sz val="10"/>
        <color rgb="FF000000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rgb="FF000000"/>
        <rFont val="Arial"/>
        <family val="2"/>
      </rPr>
      <t>N</t>
    </r>
    <r>
      <rPr>
        <sz val="10"/>
        <color indexed="8"/>
        <rFont val="Arial"/>
        <family val="2"/>
      </rPr>
      <t>")</t>
    </r>
  </si>
  <si>
    <r>
      <t>Parcerias Público Privadas (cooperação nacional) - Deverá ser comprovado com documento da Instituição    ("</t>
    </r>
    <r>
      <rPr>
        <b/>
        <sz val="10"/>
        <color rgb="FF000000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rgb="FF000000"/>
        <rFont val="Arial"/>
        <family val="2"/>
      </rPr>
      <t>N</t>
    </r>
    <r>
      <rPr>
        <sz val="10"/>
        <color indexed="8"/>
        <rFont val="Arial"/>
        <family val="2"/>
      </rPr>
      <t>")</t>
    </r>
  </si>
  <si>
    <r>
      <t>Convênio ou Acordo de Cooperação Internacional aprovado e em atividade, no quadriênio ("</t>
    </r>
    <r>
      <rPr>
        <b/>
        <sz val="10"/>
        <color indexed="8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indexed="8"/>
        <rFont val="Arial"/>
        <family val="2"/>
      </rPr>
      <t>N</t>
    </r>
    <r>
      <rPr>
        <sz val="10"/>
        <color indexed="8"/>
        <rFont val="Arial"/>
        <family val="2"/>
      </rPr>
      <t xml:space="preserve">") - Deverá ser comprovado </t>
    </r>
  </si>
  <si>
    <r>
      <t>Participação como membro de corpo editorial em revista internacional no quadriênio ("</t>
    </r>
    <r>
      <rPr>
        <b/>
        <sz val="10"/>
        <color indexed="8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indexed="8"/>
        <rFont val="Arial"/>
        <family val="2"/>
      </rPr>
      <t>N</t>
    </r>
    <r>
      <rPr>
        <sz val="10"/>
        <color indexed="8"/>
        <rFont val="Arial"/>
        <family val="2"/>
      </rPr>
      <t>") - Deverá ser comprovado</t>
    </r>
  </si>
  <si>
    <t>Todos os critérios/atributos e pontuações dessa planilha seguem as recomendações da CAPES.</t>
  </si>
  <si>
    <t>Pontuação Total</t>
  </si>
  <si>
    <t>Tempo médio de titulação: Mestrado (Meta ≤ 24)                          Escore ≤ 24 = +2</t>
  </si>
  <si>
    <t>Número médio de orientandos/docente/ano                                         Meta: mínimo 2</t>
  </si>
  <si>
    <t>Número de titulados por docente em equivalente dissertação (1 tese = 2 dissertações)                   Meta: ≥ 1,3/ano</t>
  </si>
  <si>
    <r>
      <t>2. Parâmetros Quantitativos Gerais</t>
    </r>
    <r>
      <rPr>
        <b/>
        <sz val="10"/>
        <color rgb="FFC00000"/>
        <rFont val="Arial"/>
        <family val="2"/>
      </rPr>
      <t xml:space="preserve"> - Deve ser preenchido</t>
    </r>
  </si>
  <si>
    <r>
      <t>3. Parâmetros Quantitativos - Cooperação Internacional</t>
    </r>
    <r>
      <rPr>
        <sz val="1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- Deve ser preenchido</t>
    </r>
  </si>
  <si>
    <t>Tempo médio de titulação: Doutorado (Meta ≤ 36)                         Escore ≤ 36 = +2</t>
  </si>
  <si>
    <r>
      <t>Realização, no quadriênio, de Pós-Doutorado ou Estágio no Exterior por um período igual ou superior a 4 meses consecutivos ("</t>
    </r>
    <r>
      <rPr>
        <b/>
        <sz val="10"/>
        <color indexed="8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indexed="8"/>
        <rFont val="Arial"/>
        <family val="2"/>
      </rPr>
      <t>N</t>
    </r>
    <r>
      <rPr>
        <sz val="10"/>
        <color indexed="8"/>
        <rFont val="Arial"/>
        <family val="2"/>
      </rPr>
      <t>")**</t>
    </r>
  </si>
  <si>
    <t>** Deverá ser comprovado com documento da agência de fomento ou da instituição na qual foi realizado o estágio.</t>
  </si>
  <si>
    <t>*** Indicar o nome do pesquisador e da instituição do colaborador internacional.</t>
  </si>
  <si>
    <t>PPGV - Atuais Orientadores - Válido para a Seleção 2026</t>
  </si>
  <si>
    <r>
      <t xml:space="preserve">Percentual de publicações A1-A6 com participação de Discentes/Egressos Autores PG - </t>
    </r>
    <r>
      <rPr>
        <b/>
        <sz val="10"/>
        <rFont val="Arial"/>
        <family val="2"/>
      </rPr>
      <t>Considerar até 5 anos após a conclusão do curso</t>
    </r>
    <r>
      <rPr>
        <sz val="10"/>
        <rFont val="Arial"/>
        <family val="2"/>
      </rPr>
      <t xml:space="preserve"> (Meta: ≥ 70%)                                            Escore: ≥ 70% = +2;&lt; 50% = -2 </t>
    </r>
  </si>
  <si>
    <r>
      <t>Publicações A1-A6 com participação de coautores de instituições internacionais - por ano ("</t>
    </r>
    <r>
      <rPr>
        <b/>
        <sz val="10"/>
        <color indexed="8"/>
        <rFont val="Arial"/>
        <family val="2"/>
      </rPr>
      <t>S</t>
    </r>
    <r>
      <rPr>
        <sz val="10"/>
        <color indexed="8"/>
        <rFont val="Arial"/>
        <family val="2"/>
      </rPr>
      <t>" ou "</t>
    </r>
    <r>
      <rPr>
        <b/>
        <sz val="10"/>
        <color indexed="8"/>
        <rFont val="Arial"/>
        <family val="2"/>
      </rPr>
      <t>N</t>
    </r>
    <r>
      <rPr>
        <sz val="10"/>
        <color indexed="8"/>
        <rFont val="Arial"/>
        <family val="2"/>
      </rPr>
      <t>")***</t>
    </r>
  </si>
  <si>
    <t>A3 = 6,25</t>
  </si>
  <si>
    <t>A2 = 7,50</t>
  </si>
  <si>
    <t>A1 = 10,00</t>
  </si>
  <si>
    <t>A4 = 5,00</t>
  </si>
  <si>
    <t>A5 = 3,75</t>
  </si>
  <si>
    <t>A6 = 2,50</t>
  </si>
  <si>
    <t>Patente Licenciada (5A1)</t>
  </si>
  <si>
    <t>Patente Outorgada  (2A1)</t>
  </si>
  <si>
    <t>Patente Depositada - por meio da CIT da UFPel (A5)</t>
  </si>
  <si>
    <t xml:space="preserve">* Os itens qualificáveis (baseados na Ficha de Avaliação Quadrienal da Área de Medicina Veterinária da Capes) estão disponíveis em documento complementar (Anexo I). </t>
  </si>
  <si>
    <t>Anexo I</t>
  </si>
  <si>
    <r>
      <t>1. Parâmetros Quali/Quantitativos</t>
    </r>
    <r>
      <rPr>
        <b/>
        <sz val="10"/>
        <color rgb="FFC00000"/>
        <rFont val="Arial"/>
        <family val="2"/>
      </rPr>
      <t xml:space="preserve"> - Deve ser preenchido</t>
    </r>
  </si>
  <si>
    <r>
      <t>Produtos Técnicos e Tecnológicos (Anexo I) - Não pode estar em duplicidade com outros itens da planilha*   ("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>" ou "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")</t>
    </r>
  </si>
  <si>
    <r>
      <t>4. Parâmetros Quantitativos</t>
    </r>
    <r>
      <rPr>
        <b/>
        <sz val="10"/>
        <color rgb="FFC00000"/>
        <rFont val="Arial"/>
        <family val="2"/>
      </rPr>
      <t xml:space="preserve"> - Deve ser preenchido</t>
    </r>
    <r>
      <rPr>
        <b/>
        <sz val="10"/>
        <rFont val="Arial"/>
        <family val="2"/>
      </rPr>
      <t xml:space="preserve">       </t>
    </r>
  </si>
  <si>
    <t>Tabela Capes 2025-2028</t>
  </si>
  <si>
    <t>Preencher com o número de artigos aceitos/publicados em cada ano</t>
  </si>
  <si>
    <t>Este item deverá ser preenchido tendo por base os novos critérios de avaliação da Capes (Tabela Capes 2025-2028).</t>
  </si>
  <si>
    <r>
      <t xml:space="preserve">Orientador: </t>
    </r>
    <r>
      <rPr>
        <sz val="10"/>
        <rFont val="Arial"/>
        <family val="2"/>
      </rPr>
      <t>xxxxxxxxxxxx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</si>
</sst>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b/>
      <u/>
      <sz val="10"/>
      <color theme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27CB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7" borderId="0" xfId="1" applyFont="1" applyFill="1" applyAlignment="1" applyProtection="1">
      <alignment horizontal="center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27CB42"/>
      <color rgb="FF15DD61"/>
      <color rgb="FF99FFCC"/>
      <color rgb="FFCCECFF"/>
      <color rgb="FF339933"/>
      <color rgb="FF99FF99"/>
      <color rgb="FF006600"/>
      <color rgb="FF33CC33"/>
      <color rgb="FFCCFF33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p.ufpel.edu.br/ppgveterinaria/files/2025/08/Tabela-de-Avaliacao-Capes.pdf" TargetMode="External"/><Relationship Id="rId1" Type="http://schemas.openxmlformats.org/officeDocument/2006/relationships/hyperlink" Target="https://wp.ufpel.edu.br/ppgveterinaria/files/2025/08/Anexo-I-Produtos-Tecnicos-e-Tecnolog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GridLines="0" tabSelected="1" workbookViewId="0">
      <selection activeCell="A3" sqref="A3:K3"/>
    </sheetView>
  </sheetViews>
  <sheetFormatPr defaultColWidth="9.140625" defaultRowHeight="12.75" x14ac:dyDescent="0.25"/>
  <cols>
    <col min="1" max="1" width="78.7109375" style="1" customWidth="1"/>
    <col min="2" max="3" width="5.7109375" style="1" customWidth="1"/>
    <col min="4" max="4" width="6.7109375" style="1" customWidth="1"/>
    <col min="5" max="5" width="5.7109375" style="1" customWidth="1"/>
    <col min="6" max="6" width="6.7109375" style="1" customWidth="1"/>
    <col min="7" max="7" width="5.7109375" style="1" customWidth="1"/>
    <col min="8" max="8" width="6.7109375" style="1" customWidth="1"/>
    <col min="9" max="9" width="5.7109375" style="1" customWidth="1"/>
    <col min="10" max="10" width="6.7109375" style="1" customWidth="1"/>
    <col min="11" max="11" width="7.7109375" style="1" customWidth="1"/>
    <col min="12" max="16384" width="9.140625" style="1"/>
  </cols>
  <sheetData>
    <row r="1" spans="1:11" ht="15.75" x14ac:dyDescent="0.2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1.1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" customHeight="1" x14ac:dyDescent="0.25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1.1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5">
      <c r="A5" s="35" t="s">
        <v>37</v>
      </c>
      <c r="B5" s="35"/>
      <c r="C5" s="35"/>
      <c r="D5" s="35"/>
      <c r="E5" s="35"/>
      <c r="F5" s="3">
        <v>2022</v>
      </c>
      <c r="G5" s="3">
        <v>2023</v>
      </c>
      <c r="H5" s="3">
        <v>2024</v>
      </c>
      <c r="I5" s="3">
        <v>2025</v>
      </c>
      <c r="J5" s="3" t="s">
        <v>0</v>
      </c>
      <c r="K5" s="3" t="s">
        <v>1</v>
      </c>
    </row>
    <row r="6" spans="1:11" x14ac:dyDescent="0.25">
      <c r="A6" s="25" t="s">
        <v>16</v>
      </c>
      <c r="B6" s="25"/>
      <c r="C6" s="25"/>
      <c r="D6" s="25"/>
      <c r="E6" s="25"/>
      <c r="F6" s="21">
        <v>0</v>
      </c>
      <c r="G6" s="21">
        <v>0</v>
      </c>
      <c r="H6" s="21">
        <v>0</v>
      </c>
      <c r="I6" s="21">
        <v>0</v>
      </c>
      <c r="J6" s="4">
        <f>SUM(F6:I6)</f>
        <v>0</v>
      </c>
      <c r="K6" s="5">
        <f>AVERAGE(F6:I6)</f>
        <v>0</v>
      </c>
    </row>
    <row r="7" spans="1:11" x14ac:dyDescent="0.25">
      <c r="A7" s="33" t="s">
        <v>15</v>
      </c>
      <c r="B7" s="33"/>
      <c r="C7" s="33"/>
      <c r="D7" s="33"/>
      <c r="E7" s="33"/>
      <c r="F7" s="21">
        <v>0</v>
      </c>
      <c r="G7" s="21">
        <v>0</v>
      </c>
      <c r="H7" s="21">
        <v>0</v>
      </c>
      <c r="I7" s="21">
        <v>0</v>
      </c>
      <c r="J7" s="4">
        <f>SUM(F7:I7)</f>
        <v>0</v>
      </c>
      <c r="K7" s="5">
        <f>AVERAGE(F7:I7)</f>
        <v>0</v>
      </c>
    </row>
    <row r="8" spans="1:11" ht="24.95" customHeight="1" x14ac:dyDescent="0.25">
      <c r="A8" s="33" t="s">
        <v>24</v>
      </c>
      <c r="B8" s="33"/>
      <c r="C8" s="33"/>
      <c r="D8" s="33"/>
      <c r="E8" s="33"/>
      <c r="F8" s="2">
        <v>0</v>
      </c>
      <c r="G8" s="2">
        <v>0</v>
      </c>
      <c r="H8" s="2">
        <v>0</v>
      </c>
      <c r="I8" s="2">
        <v>0</v>
      </c>
      <c r="J8" s="4">
        <f t="shared" ref="J8:J10" si="0">SUM(F8:I8)</f>
        <v>0</v>
      </c>
      <c r="K8" s="6">
        <f t="shared" ref="K8:K10" si="1">AVERAGE(F8:I8)</f>
        <v>0</v>
      </c>
    </row>
    <row r="9" spans="1:11" x14ac:dyDescent="0.25">
      <c r="A9" s="33" t="s">
        <v>14</v>
      </c>
      <c r="B9" s="33"/>
      <c r="C9" s="33"/>
      <c r="D9" s="33"/>
      <c r="E9" s="33"/>
      <c r="F9" s="2">
        <v>0</v>
      </c>
      <c r="G9" s="2">
        <v>0</v>
      </c>
      <c r="H9" s="2">
        <v>0</v>
      </c>
      <c r="I9" s="2">
        <v>0</v>
      </c>
      <c r="J9" s="4">
        <f t="shared" si="0"/>
        <v>0</v>
      </c>
      <c r="K9" s="6">
        <f t="shared" si="1"/>
        <v>0</v>
      </c>
    </row>
    <row r="10" spans="1:11" x14ac:dyDescent="0.25">
      <c r="A10" s="33" t="s">
        <v>19</v>
      </c>
      <c r="B10" s="33"/>
      <c r="C10" s="33"/>
      <c r="D10" s="33"/>
      <c r="E10" s="33"/>
      <c r="F10" s="2">
        <v>0</v>
      </c>
      <c r="G10" s="2">
        <v>0</v>
      </c>
      <c r="H10" s="2">
        <v>0</v>
      </c>
      <c r="I10" s="2">
        <v>0</v>
      </c>
      <c r="J10" s="4">
        <f t="shared" si="0"/>
        <v>0</v>
      </c>
      <c r="K10" s="6">
        <f t="shared" si="1"/>
        <v>0</v>
      </c>
    </row>
    <row r="11" spans="1:1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7"/>
      <c r="K11" s="8">
        <f>SUM(K8:K10)</f>
        <v>0</v>
      </c>
    </row>
    <row r="12" spans="1:11" ht="1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7"/>
      <c r="K12" s="10"/>
    </row>
    <row r="13" spans="1:11" ht="12.75" customHeight="1" x14ac:dyDescent="0.25">
      <c r="A13" s="35" t="s">
        <v>17</v>
      </c>
      <c r="B13" s="35"/>
      <c r="C13" s="35"/>
      <c r="D13" s="35"/>
      <c r="E13" s="35"/>
      <c r="F13" s="3">
        <v>2022</v>
      </c>
      <c r="G13" s="3">
        <v>2023</v>
      </c>
      <c r="H13" s="3">
        <v>2024</v>
      </c>
      <c r="I13" s="3">
        <v>2025</v>
      </c>
      <c r="J13" s="3" t="s">
        <v>2</v>
      </c>
      <c r="K13" s="3" t="s">
        <v>0</v>
      </c>
    </row>
    <row r="14" spans="1:11" ht="12.75" customHeight="1" x14ac:dyDescent="0.25">
      <c r="A14" s="25" t="s">
        <v>3</v>
      </c>
      <c r="B14" s="25">
        <v>2.5</v>
      </c>
      <c r="C14" s="25"/>
      <c r="D14" s="25"/>
      <c r="E14" s="25"/>
      <c r="F14" s="2"/>
      <c r="G14" s="2"/>
      <c r="H14" s="2"/>
      <c r="I14" s="2"/>
      <c r="J14" s="11">
        <v>4</v>
      </c>
      <c r="K14" s="6">
        <f>((IF(F14="S",4,0))+(IF(G14="S",4,0))+(IF(H14="S",4,0))+(IF(I14="S",4,0)))</f>
        <v>0</v>
      </c>
    </row>
    <row r="15" spans="1:11" x14ac:dyDescent="0.25">
      <c r="A15" s="33" t="s">
        <v>4</v>
      </c>
      <c r="B15" s="33"/>
      <c r="C15" s="33"/>
      <c r="D15" s="33"/>
      <c r="E15" s="33"/>
      <c r="F15" s="2"/>
      <c r="G15" s="2"/>
      <c r="H15" s="2"/>
      <c r="I15" s="2"/>
      <c r="J15" s="11">
        <v>2</v>
      </c>
      <c r="K15" s="6">
        <f>((IF(F15="S",2,0))+(IF(G15="S",2,0))+(IF(H15="S",2,0))+(IF(I15="S",2,0)))</f>
        <v>0</v>
      </c>
    </row>
    <row r="16" spans="1:11" x14ac:dyDescent="0.25">
      <c r="A16" s="33" t="s">
        <v>5</v>
      </c>
      <c r="B16" s="33"/>
      <c r="C16" s="33"/>
      <c r="D16" s="33"/>
      <c r="E16" s="33"/>
      <c r="F16" s="2"/>
      <c r="G16" s="2"/>
      <c r="H16" s="2"/>
      <c r="I16" s="2"/>
      <c r="J16" s="11">
        <v>1</v>
      </c>
      <c r="K16" s="6">
        <f>((IF(F16="S",1,0))+(IF(G16="S",1,0))+(IF(H16="S",1,0))+(IF(I16="S",1,0)))</f>
        <v>0</v>
      </c>
    </row>
    <row r="17" spans="1:11" ht="12.75" customHeight="1" x14ac:dyDescent="0.25">
      <c r="A17" s="33" t="s">
        <v>6</v>
      </c>
      <c r="B17" s="33"/>
      <c r="C17" s="33"/>
      <c r="D17" s="33"/>
      <c r="E17" s="33"/>
      <c r="F17" s="2"/>
      <c r="G17" s="2"/>
      <c r="H17" s="2"/>
      <c r="I17" s="2"/>
      <c r="J17" s="11">
        <v>1</v>
      </c>
      <c r="K17" s="6">
        <f>((IF(F17="S",1,0))+(IF(G17="S",1,0))+(IF(H17="S",1,0))+(IF(I17="S",1,0)))</f>
        <v>0</v>
      </c>
    </row>
    <row r="18" spans="1:11" ht="12.75" customHeight="1" x14ac:dyDescent="0.25">
      <c r="A18" s="25" t="s">
        <v>7</v>
      </c>
      <c r="B18" s="25">
        <v>2.5</v>
      </c>
      <c r="C18" s="25"/>
      <c r="D18" s="25"/>
      <c r="E18" s="25"/>
      <c r="F18" s="2"/>
      <c r="G18" s="2"/>
      <c r="H18" s="2"/>
      <c r="I18" s="2"/>
      <c r="J18" s="11">
        <v>1</v>
      </c>
      <c r="K18" s="6">
        <f>((IF(F18="S",1,0))+(IF(G18="S",1,0))+(IF(H18="S",1,0))+(IF(I18="S",1,0)))</f>
        <v>0</v>
      </c>
    </row>
    <row r="19" spans="1:11" ht="12.75" customHeight="1" x14ac:dyDescent="0.25">
      <c r="A19" s="33" t="s">
        <v>38</v>
      </c>
      <c r="B19" s="33"/>
      <c r="C19" s="33"/>
      <c r="D19" s="33"/>
      <c r="E19" s="33"/>
      <c r="F19" s="2"/>
      <c r="G19" s="2"/>
      <c r="H19" s="2"/>
      <c r="I19" s="2"/>
      <c r="J19" s="11">
        <v>1</v>
      </c>
      <c r="K19" s="6">
        <f>((IF(F19="S",1,0))+(IF(G19="S",1,0))+(IF(H19="S",1,0))+(IF(I19="S",1,0)))</f>
        <v>0</v>
      </c>
    </row>
    <row r="20" spans="1:11" ht="12.75" customHeight="1" x14ac:dyDescent="0.25">
      <c r="A20" s="25" t="s">
        <v>8</v>
      </c>
      <c r="B20" s="25"/>
      <c r="C20" s="25"/>
      <c r="D20" s="25"/>
      <c r="E20" s="25"/>
      <c r="F20" s="38"/>
      <c r="G20" s="38"/>
      <c r="H20" s="38"/>
      <c r="I20" s="38"/>
      <c r="J20" s="11">
        <v>5</v>
      </c>
      <c r="K20" s="6">
        <f>IF(F20="S",5,0)</f>
        <v>0</v>
      </c>
    </row>
    <row r="21" spans="1:11" ht="12.75" customHeight="1" x14ac:dyDescent="0.25">
      <c r="A21" s="25" t="s">
        <v>9</v>
      </c>
      <c r="B21" s="25"/>
      <c r="C21" s="25"/>
      <c r="D21" s="25"/>
      <c r="E21" s="25"/>
      <c r="F21" s="38"/>
      <c r="G21" s="38"/>
      <c r="H21" s="38"/>
      <c r="I21" s="38"/>
      <c r="J21" s="11">
        <v>5</v>
      </c>
      <c r="K21" s="6">
        <f>IF(F21="S",5,0)</f>
        <v>0</v>
      </c>
    </row>
    <row r="22" spans="1:11" ht="12.75" customHeight="1" x14ac:dyDescent="0.2">
      <c r="A22" s="12" t="s">
        <v>35</v>
      </c>
      <c r="B22" s="12"/>
      <c r="C22" s="12"/>
      <c r="D22" s="12"/>
      <c r="E22" s="12"/>
      <c r="F22" s="12"/>
      <c r="G22" s="12"/>
      <c r="I22" s="28" t="s">
        <v>36</v>
      </c>
      <c r="J22" s="28"/>
      <c r="K22" s="8">
        <f>SUM(K14:K21)</f>
        <v>0</v>
      </c>
    </row>
    <row r="23" spans="1:11" ht="1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7"/>
      <c r="K23" s="10"/>
    </row>
    <row r="24" spans="1:11" x14ac:dyDescent="0.25">
      <c r="A24" s="35" t="s">
        <v>18</v>
      </c>
      <c r="B24" s="35"/>
      <c r="C24" s="35"/>
      <c r="D24" s="35"/>
      <c r="E24" s="35"/>
      <c r="F24" s="35"/>
      <c r="G24" s="35"/>
      <c r="H24" s="35"/>
      <c r="I24" s="35"/>
      <c r="J24" s="35"/>
      <c r="K24" s="3" t="s">
        <v>0</v>
      </c>
    </row>
    <row r="25" spans="1:11" x14ac:dyDescent="0.25">
      <c r="A25" s="25" t="s">
        <v>10</v>
      </c>
      <c r="B25" s="25"/>
      <c r="C25" s="25"/>
      <c r="D25" s="25"/>
      <c r="E25" s="25"/>
      <c r="F25" s="25"/>
      <c r="G25" s="25"/>
      <c r="H25" s="25"/>
      <c r="I25" s="25"/>
      <c r="J25" s="2"/>
      <c r="K25" s="6">
        <f xml:space="preserve"> IF(J25="S",5,0)</f>
        <v>0</v>
      </c>
    </row>
    <row r="26" spans="1:11" x14ac:dyDescent="0.25">
      <c r="A26" s="25" t="s">
        <v>20</v>
      </c>
      <c r="B26" s="25"/>
      <c r="C26" s="25"/>
      <c r="D26" s="25"/>
      <c r="E26" s="25"/>
      <c r="F26" s="25"/>
      <c r="G26" s="25"/>
      <c r="H26" s="25"/>
      <c r="I26" s="25"/>
      <c r="J26" s="2"/>
      <c r="K26" s="6">
        <f xml:space="preserve"> IF(J26="S",5,0)</f>
        <v>0</v>
      </c>
    </row>
    <row r="27" spans="1:11" x14ac:dyDescent="0.25">
      <c r="A27" s="25" t="s">
        <v>11</v>
      </c>
      <c r="B27" s="25"/>
      <c r="C27" s="25"/>
      <c r="D27" s="25"/>
      <c r="E27" s="25"/>
      <c r="F27" s="25"/>
      <c r="G27" s="25"/>
      <c r="H27" s="25"/>
      <c r="I27" s="25"/>
      <c r="J27" s="2"/>
      <c r="K27" s="6">
        <f xml:space="preserve"> IF(J27="S",3,0)</f>
        <v>0</v>
      </c>
    </row>
    <row r="28" spans="1:11" x14ac:dyDescent="0.25">
      <c r="A28" s="25" t="s">
        <v>25</v>
      </c>
      <c r="B28" s="25"/>
      <c r="C28" s="25"/>
      <c r="D28" s="25"/>
      <c r="E28" s="25"/>
      <c r="F28" s="2"/>
      <c r="G28" s="2"/>
      <c r="H28" s="2"/>
      <c r="I28" s="2"/>
      <c r="J28" s="13"/>
      <c r="K28" s="6">
        <f>((IF(F28="S",1,0))+(IF(G28="S",1,0))+(IF(H28="S",1,0))+(IF(I28="S",1,0)))</f>
        <v>0</v>
      </c>
    </row>
    <row r="29" spans="1:11" x14ac:dyDescent="0.25">
      <c r="A29" s="23" t="s">
        <v>21</v>
      </c>
      <c r="B29" s="26"/>
      <c r="C29" s="26"/>
      <c r="D29" s="26"/>
      <c r="E29" s="27"/>
      <c r="F29" s="3">
        <v>2022</v>
      </c>
      <c r="G29" s="3">
        <v>2023</v>
      </c>
      <c r="H29" s="3">
        <v>2024</v>
      </c>
      <c r="I29" s="3">
        <v>2025</v>
      </c>
      <c r="K29" s="8">
        <f>SUM(K25:K28)</f>
        <v>0</v>
      </c>
    </row>
    <row r="30" spans="1:11" x14ac:dyDescent="0.25">
      <c r="A30" s="9" t="s">
        <v>22</v>
      </c>
      <c r="B30" s="14"/>
      <c r="C30" s="14"/>
      <c r="D30" s="14"/>
      <c r="E30" s="14"/>
      <c r="G30" s="10"/>
      <c r="H30" s="10"/>
      <c r="I30" s="10"/>
      <c r="J30" s="10"/>
    </row>
    <row r="31" spans="1:11" ht="8.1" customHeight="1" x14ac:dyDescent="0.25">
      <c r="A31" s="9"/>
      <c r="B31" s="14"/>
      <c r="C31" s="14"/>
      <c r="D31" s="14"/>
      <c r="E31" s="14"/>
      <c r="G31" s="10"/>
      <c r="H31" s="10"/>
      <c r="I31" s="10"/>
      <c r="J31" s="10"/>
    </row>
    <row r="32" spans="1:11" x14ac:dyDescent="0.25">
      <c r="A32" s="3" t="s">
        <v>39</v>
      </c>
      <c r="B32" s="15" t="s">
        <v>2</v>
      </c>
      <c r="C32" s="35">
        <v>2022</v>
      </c>
      <c r="D32" s="35"/>
      <c r="E32" s="35">
        <v>2023</v>
      </c>
      <c r="F32" s="35"/>
      <c r="G32" s="35">
        <v>2024</v>
      </c>
      <c r="H32" s="35"/>
      <c r="I32" s="35">
        <v>2025</v>
      </c>
      <c r="J32" s="35"/>
      <c r="K32" s="3" t="s">
        <v>0</v>
      </c>
    </row>
    <row r="33" spans="1:11" x14ac:dyDescent="0.25">
      <c r="A33" s="22" t="s">
        <v>40</v>
      </c>
      <c r="B33" s="29" t="s">
        <v>41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16" t="s">
        <v>28</v>
      </c>
      <c r="B34" s="5">
        <v>10</v>
      </c>
      <c r="C34" s="2"/>
      <c r="D34" s="6">
        <f>C34*B34</f>
        <v>0</v>
      </c>
      <c r="E34" s="2"/>
      <c r="F34" s="6">
        <f>E34*B34</f>
        <v>0</v>
      </c>
      <c r="G34" s="2"/>
      <c r="H34" s="6">
        <f>G34*B34</f>
        <v>0</v>
      </c>
      <c r="I34" s="2"/>
      <c r="J34" s="6">
        <f>I34*B34</f>
        <v>0</v>
      </c>
      <c r="K34" s="17">
        <f>SUM(D34,F34,H34,J34)</f>
        <v>0</v>
      </c>
    </row>
    <row r="35" spans="1:11" x14ac:dyDescent="0.25">
      <c r="A35" s="16" t="s">
        <v>27</v>
      </c>
      <c r="B35" s="5">
        <v>7.5</v>
      </c>
      <c r="C35" s="2"/>
      <c r="D35" s="6">
        <f t="shared" ref="D35:D42" si="2">C35*B35</f>
        <v>0</v>
      </c>
      <c r="E35" s="2"/>
      <c r="F35" s="6">
        <f t="shared" ref="F35:F42" si="3">E35*B35</f>
        <v>0</v>
      </c>
      <c r="G35" s="2"/>
      <c r="H35" s="6">
        <f t="shared" ref="H35:H42" si="4">G35*B35</f>
        <v>0</v>
      </c>
      <c r="I35" s="2"/>
      <c r="J35" s="6">
        <f t="shared" ref="J35:J42" si="5">I35*B35</f>
        <v>0</v>
      </c>
      <c r="K35" s="17">
        <f t="shared" ref="K35:K42" si="6">SUM(D35,F35,H35,J35)</f>
        <v>0</v>
      </c>
    </row>
    <row r="36" spans="1:11" x14ac:dyDescent="0.25">
      <c r="A36" s="16" t="s">
        <v>26</v>
      </c>
      <c r="B36" s="5">
        <v>6.25</v>
      </c>
      <c r="C36" s="2"/>
      <c r="D36" s="6">
        <f t="shared" si="2"/>
        <v>0</v>
      </c>
      <c r="E36" s="2"/>
      <c r="F36" s="6">
        <f t="shared" si="3"/>
        <v>0</v>
      </c>
      <c r="G36" s="2"/>
      <c r="H36" s="6">
        <f t="shared" si="4"/>
        <v>0</v>
      </c>
      <c r="I36" s="2"/>
      <c r="J36" s="6">
        <f t="shared" si="5"/>
        <v>0</v>
      </c>
      <c r="K36" s="17">
        <f t="shared" si="6"/>
        <v>0</v>
      </c>
    </row>
    <row r="37" spans="1:11" x14ac:dyDescent="0.25">
      <c r="A37" s="16" t="s">
        <v>29</v>
      </c>
      <c r="B37" s="5">
        <v>5</v>
      </c>
      <c r="C37" s="2"/>
      <c r="D37" s="6">
        <f t="shared" si="2"/>
        <v>0</v>
      </c>
      <c r="E37" s="2"/>
      <c r="F37" s="6">
        <f t="shared" si="3"/>
        <v>0</v>
      </c>
      <c r="G37" s="2"/>
      <c r="H37" s="6">
        <f t="shared" si="4"/>
        <v>0</v>
      </c>
      <c r="I37" s="2"/>
      <c r="J37" s="6">
        <f t="shared" si="5"/>
        <v>0</v>
      </c>
      <c r="K37" s="17">
        <f t="shared" si="6"/>
        <v>0</v>
      </c>
    </row>
    <row r="38" spans="1:11" x14ac:dyDescent="0.25">
      <c r="A38" s="16" t="s">
        <v>30</v>
      </c>
      <c r="B38" s="5">
        <v>3.75</v>
      </c>
      <c r="C38" s="2"/>
      <c r="D38" s="6">
        <f t="shared" si="2"/>
        <v>0</v>
      </c>
      <c r="E38" s="2"/>
      <c r="F38" s="6">
        <f t="shared" si="3"/>
        <v>0</v>
      </c>
      <c r="G38" s="2"/>
      <c r="H38" s="6">
        <f t="shared" si="4"/>
        <v>0</v>
      </c>
      <c r="I38" s="2"/>
      <c r="J38" s="6">
        <f t="shared" si="5"/>
        <v>0</v>
      </c>
      <c r="K38" s="17">
        <f t="shared" si="6"/>
        <v>0</v>
      </c>
    </row>
    <row r="39" spans="1:11" x14ac:dyDescent="0.25">
      <c r="A39" s="16" t="s">
        <v>31</v>
      </c>
      <c r="B39" s="5">
        <v>2.5</v>
      </c>
      <c r="C39" s="2"/>
      <c r="D39" s="6">
        <f t="shared" si="2"/>
        <v>0</v>
      </c>
      <c r="E39" s="2"/>
      <c r="F39" s="6">
        <f t="shared" si="3"/>
        <v>0</v>
      </c>
      <c r="G39" s="2"/>
      <c r="H39" s="6">
        <f t="shared" si="4"/>
        <v>0</v>
      </c>
      <c r="I39" s="2"/>
      <c r="J39" s="6">
        <f t="shared" si="5"/>
        <v>0</v>
      </c>
      <c r="K39" s="17">
        <f t="shared" si="6"/>
        <v>0</v>
      </c>
    </row>
    <row r="40" spans="1:11" x14ac:dyDescent="0.25">
      <c r="A40" s="16" t="s">
        <v>34</v>
      </c>
      <c r="B40" s="5">
        <v>3.75</v>
      </c>
      <c r="C40" s="2"/>
      <c r="D40" s="6">
        <f t="shared" si="2"/>
        <v>0</v>
      </c>
      <c r="E40" s="2"/>
      <c r="F40" s="6">
        <f t="shared" si="3"/>
        <v>0</v>
      </c>
      <c r="G40" s="2"/>
      <c r="H40" s="6">
        <f t="shared" si="4"/>
        <v>0</v>
      </c>
      <c r="I40" s="2"/>
      <c r="J40" s="6">
        <f t="shared" si="5"/>
        <v>0</v>
      </c>
      <c r="K40" s="17">
        <f t="shared" si="6"/>
        <v>0</v>
      </c>
    </row>
    <row r="41" spans="1:11" x14ac:dyDescent="0.25">
      <c r="A41" s="16" t="s">
        <v>33</v>
      </c>
      <c r="B41" s="5">
        <v>20</v>
      </c>
      <c r="C41" s="2"/>
      <c r="D41" s="6">
        <f t="shared" si="2"/>
        <v>0</v>
      </c>
      <c r="E41" s="2"/>
      <c r="F41" s="6">
        <f t="shared" si="3"/>
        <v>0</v>
      </c>
      <c r="G41" s="2"/>
      <c r="H41" s="6">
        <f t="shared" si="4"/>
        <v>0</v>
      </c>
      <c r="I41" s="2"/>
      <c r="J41" s="6">
        <f t="shared" si="5"/>
        <v>0</v>
      </c>
      <c r="K41" s="17">
        <f t="shared" si="6"/>
        <v>0</v>
      </c>
    </row>
    <row r="42" spans="1:11" x14ac:dyDescent="0.25">
      <c r="A42" s="16" t="s">
        <v>32</v>
      </c>
      <c r="B42" s="5">
        <v>50</v>
      </c>
      <c r="C42" s="2"/>
      <c r="D42" s="6">
        <f t="shared" si="2"/>
        <v>0</v>
      </c>
      <c r="E42" s="2"/>
      <c r="F42" s="6">
        <f t="shared" si="3"/>
        <v>0</v>
      </c>
      <c r="G42" s="2"/>
      <c r="H42" s="6">
        <f t="shared" si="4"/>
        <v>0</v>
      </c>
      <c r="I42" s="2"/>
      <c r="J42" s="6">
        <f t="shared" si="5"/>
        <v>0</v>
      </c>
      <c r="K42" s="17">
        <f t="shared" si="6"/>
        <v>0</v>
      </c>
    </row>
    <row r="43" spans="1:11" x14ac:dyDescent="0.25">
      <c r="A43" s="23" t="s">
        <v>42</v>
      </c>
      <c r="B43" s="23"/>
      <c r="C43" s="24"/>
      <c r="D43" s="39">
        <f>SUM(D34:D42)</f>
        <v>0</v>
      </c>
      <c r="E43" s="10"/>
      <c r="F43" s="39">
        <f>SUM(F34:F42)</f>
        <v>0</v>
      </c>
      <c r="G43" s="10"/>
      <c r="H43" s="39">
        <f>SUM(H34:H42)</f>
        <v>0</v>
      </c>
      <c r="I43" s="10"/>
      <c r="J43" s="39">
        <f>SUM(J34:J42)</f>
        <v>0</v>
      </c>
      <c r="K43" s="18">
        <f>SUM(D43,F43,H43,J43)</f>
        <v>0</v>
      </c>
    </row>
    <row r="44" spans="1:11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10"/>
      <c r="K44" s="10"/>
    </row>
    <row r="45" spans="1:11" x14ac:dyDescent="0.25">
      <c r="A45" s="31" t="s">
        <v>12</v>
      </c>
      <c r="B45" s="31"/>
      <c r="C45" s="31"/>
      <c r="D45" s="19"/>
      <c r="E45" s="19"/>
      <c r="F45" s="30" t="s">
        <v>13</v>
      </c>
      <c r="G45" s="30"/>
      <c r="H45" s="30"/>
      <c r="I45" s="30"/>
      <c r="J45" s="30"/>
      <c r="K45" s="20">
        <f>SUM(K11,K22,K29,K43)</f>
        <v>0</v>
      </c>
    </row>
  </sheetData>
  <sheetProtection algorithmName="SHA-512" hashValue="UgA9KvdtAqipqWb/Blq2rAKCovL9oZHp1yAcL2Bf4ert3vGVSDp4Q+FRBdr0KVKPFAkl7HpHwAH1YOBwEuP+HA==" saltValue="+//4B0vW+MvFJELnWM5sOg==" spinCount="100000" sheet="1" selectLockedCells="1"/>
  <mergeCells count="38">
    <mergeCell ref="A17:E17"/>
    <mergeCell ref="A15:E15"/>
    <mergeCell ref="A18:E18"/>
    <mergeCell ref="A20:E20"/>
    <mergeCell ref="F20:I20"/>
    <mergeCell ref="A16:E16"/>
    <mergeCell ref="A19:E19"/>
    <mergeCell ref="A1:K1"/>
    <mergeCell ref="A5:E5"/>
    <mergeCell ref="A6:E6"/>
    <mergeCell ref="A7:E7"/>
    <mergeCell ref="A2:K2"/>
    <mergeCell ref="A3:K3"/>
    <mergeCell ref="A4:K4"/>
    <mergeCell ref="A8:E8"/>
    <mergeCell ref="A9:E9"/>
    <mergeCell ref="A10:E10"/>
    <mergeCell ref="A11:I11"/>
    <mergeCell ref="A14:E14"/>
    <mergeCell ref="A13:E13"/>
    <mergeCell ref="F45:J45"/>
    <mergeCell ref="A45:C45"/>
    <mergeCell ref="C32:D32"/>
    <mergeCell ref="E32:F32"/>
    <mergeCell ref="G32:H32"/>
    <mergeCell ref="I32:J32"/>
    <mergeCell ref="A44:I44"/>
    <mergeCell ref="A21:E21"/>
    <mergeCell ref="F21:I21"/>
    <mergeCell ref="A43:C43"/>
    <mergeCell ref="A27:I27"/>
    <mergeCell ref="A29:E29"/>
    <mergeCell ref="A28:E28"/>
    <mergeCell ref="A26:I26"/>
    <mergeCell ref="A25:I25"/>
    <mergeCell ref="A24:J24"/>
    <mergeCell ref="I22:J22"/>
    <mergeCell ref="B33:K33"/>
  </mergeCells>
  <hyperlinks>
    <hyperlink ref="I22:J22" r:id="rId1" display="Anexo I" xr:uid="{21990111-1090-41A6-943D-C01216CDF6EB}"/>
    <hyperlink ref="A33" r:id="rId2" xr:uid="{23F2CD35-30B3-4EAE-BAE4-A15D325F3EA8}"/>
  </hyperlinks>
  <pageMargins left="0.31496062992125984" right="0.19685039370078741" top="0.31496062992125984" bottom="0.19685039370078741" header="0.11811023622047245" footer="7.874015748031496E-2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Ranqueamento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PPGV</dc:creator>
  <cp:lastModifiedBy>PPGV UFPel</cp:lastModifiedBy>
  <cp:lastPrinted>2025-08-28T14:14:55Z</cp:lastPrinted>
  <dcterms:created xsi:type="dcterms:W3CDTF">2022-09-15T14:17:25Z</dcterms:created>
  <dcterms:modified xsi:type="dcterms:W3CDTF">2025-08-28T16:04:59Z</dcterms:modified>
</cp:coreProperties>
</file>