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pgvu\Desktop\PPGV\Seleção\Regulares\2020-2024\2025\"/>
    </mc:Choice>
  </mc:AlternateContent>
  <workbookProtection workbookPassword="83C5" lockStructure="1"/>
  <bookViews>
    <workbookView showSheetTabs="0" xWindow="-120" yWindow="-120" windowWidth="20730" windowHeight="11160" tabRatio="601"/>
  </bookViews>
  <sheets>
    <sheet name="UFRGS-PPGBCM-Aval. de Currículo" sheetId="1" r:id="rId1"/>
  </sheets>
  <definedNames>
    <definedName name="_xlnm.Print_Area" localSheetId="0">'UFRGS-PPGBCM-Aval. de Currículo'!$A$1:$Z$75</definedName>
    <definedName name="Patente">'UFRGS-PPGBCM-Aval. de Currículo'!$D$27</definedName>
    <definedName name="Qualis">'UFRGS-PPGBCM-Aval. de Currículo'!$D$21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6" i="1" l="1"/>
  <c r="E26" i="1"/>
  <c r="E25" i="1" s="1"/>
  <c r="F26" i="1"/>
  <c r="F25" i="1" s="1"/>
  <c r="G26" i="1"/>
  <c r="H26" i="1"/>
  <c r="I26" i="1"/>
  <c r="J26" i="1"/>
  <c r="K26" i="1"/>
  <c r="L26" i="1"/>
  <c r="M26" i="1"/>
  <c r="N26" i="1"/>
  <c r="D25" i="1"/>
  <c r="W73" i="1"/>
  <c r="Y73" i="1" s="1"/>
  <c r="E32" i="1"/>
  <c r="E31" i="1" s="1"/>
  <c r="F32" i="1"/>
  <c r="F31" i="1" s="1"/>
  <c r="G32" i="1"/>
  <c r="G31" i="1" s="1"/>
  <c r="H32" i="1"/>
  <c r="I32" i="1"/>
  <c r="J32" i="1"/>
  <c r="K32" i="1"/>
  <c r="L32" i="1"/>
  <c r="M32" i="1"/>
  <c r="N32" i="1"/>
  <c r="D32" i="1"/>
  <c r="D31" i="1" s="1"/>
  <c r="H31" i="1"/>
  <c r="I31" i="1"/>
  <c r="J31" i="1"/>
  <c r="K31" i="1"/>
  <c r="L31" i="1"/>
  <c r="M31" i="1"/>
  <c r="N31" i="1"/>
  <c r="W20" i="1"/>
  <c r="V20" i="1"/>
  <c r="U20" i="1"/>
  <c r="T20" i="1"/>
  <c r="S20" i="1"/>
  <c r="R20" i="1"/>
  <c r="Q20" i="1"/>
  <c r="P20" i="1"/>
  <c r="O20" i="1"/>
  <c r="N20" i="1"/>
  <c r="M20" i="1"/>
  <c r="L20" i="1"/>
  <c r="K20" i="1"/>
  <c r="K19" i="1" s="1"/>
  <c r="J20" i="1"/>
  <c r="I20" i="1"/>
  <c r="I19" i="1" s="1"/>
  <c r="H20" i="1"/>
  <c r="H19" i="1" s="1"/>
  <c r="G20" i="1"/>
  <c r="G19" i="1" s="1"/>
  <c r="F20" i="1"/>
  <c r="E20" i="1"/>
  <c r="E19" i="1" s="1"/>
  <c r="D20" i="1"/>
  <c r="D19" i="1" s="1"/>
  <c r="Y53" i="1"/>
  <c r="H37" i="1"/>
  <c r="I37" i="1"/>
  <c r="J37" i="1"/>
  <c r="K37" i="1"/>
  <c r="L37" i="1"/>
  <c r="M37" i="1"/>
  <c r="N37" i="1"/>
  <c r="O37" i="1"/>
  <c r="P37" i="1"/>
  <c r="Q37" i="1"/>
  <c r="R37" i="1"/>
  <c r="S37" i="1"/>
  <c r="T37" i="1"/>
  <c r="U37" i="1"/>
  <c r="V37" i="1"/>
  <c r="W37" i="1"/>
  <c r="O38" i="1"/>
  <c r="P38" i="1"/>
  <c r="Q38" i="1"/>
  <c r="R38" i="1"/>
  <c r="S38" i="1"/>
  <c r="T38" i="1"/>
  <c r="U38" i="1"/>
  <c r="V38" i="1"/>
  <c r="W38" i="1"/>
  <c r="N38" i="1"/>
  <c r="M38" i="1"/>
  <c r="L38" i="1"/>
  <c r="K38" i="1"/>
  <c r="J38" i="1"/>
  <c r="I38" i="1"/>
  <c r="H38" i="1"/>
  <c r="G38" i="1"/>
  <c r="G37" i="1" s="1"/>
  <c r="F38" i="1"/>
  <c r="F37" i="1" s="1"/>
  <c r="E38" i="1"/>
  <c r="E37" i="1" s="1"/>
  <c r="D38" i="1"/>
  <c r="D37" i="1" s="1"/>
  <c r="Y69" i="1"/>
  <c r="W63" i="1"/>
  <c r="V63" i="1"/>
  <c r="U63" i="1"/>
  <c r="T63" i="1"/>
  <c r="S63" i="1"/>
  <c r="R63" i="1"/>
  <c r="Q63" i="1"/>
  <c r="P63" i="1"/>
  <c r="O63" i="1"/>
  <c r="N63" i="1"/>
  <c r="M63" i="1"/>
  <c r="L63" i="1"/>
  <c r="K63" i="1"/>
  <c r="J63" i="1"/>
  <c r="I63" i="1"/>
  <c r="H63" i="1"/>
  <c r="G63" i="1"/>
  <c r="F63" i="1"/>
  <c r="E63" i="1"/>
  <c r="D63" i="1"/>
  <c r="Y49" i="1"/>
  <c r="W19" i="1"/>
  <c r="V19" i="1"/>
  <c r="U19" i="1"/>
  <c r="T19" i="1"/>
  <c r="S19" i="1"/>
  <c r="R19" i="1"/>
  <c r="Q19" i="1"/>
  <c r="P19" i="1"/>
  <c r="O19" i="1"/>
  <c r="N19" i="1"/>
  <c r="M19" i="1"/>
  <c r="L19" i="1"/>
  <c r="J19" i="1"/>
  <c r="F19" i="1"/>
  <c r="J25" i="1"/>
  <c r="K25" i="1"/>
  <c r="L25" i="1"/>
  <c r="M25" i="1"/>
  <c r="N25" i="1"/>
  <c r="Y44" i="1"/>
  <c r="D57" i="1"/>
  <c r="E57" i="1"/>
  <c r="F57" i="1"/>
  <c r="G57" i="1"/>
  <c r="H57" i="1"/>
  <c r="I57" i="1"/>
  <c r="J57" i="1"/>
  <c r="K57" i="1"/>
  <c r="L57" i="1"/>
  <c r="M57" i="1"/>
  <c r="N57" i="1"/>
  <c r="O57" i="1"/>
  <c r="P57" i="1"/>
  <c r="W57" i="1"/>
  <c r="G25" i="1"/>
  <c r="H25" i="1"/>
  <c r="I25" i="1"/>
  <c r="O15" i="1"/>
  <c r="G15" i="1"/>
  <c r="Y63" i="1" l="1"/>
  <c r="Z12" i="1"/>
  <c r="E10" i="1" s="1"/>
  <c r="Y19" i="1"/>
  <c r="Y57" i="1"/>
  <c r="Y25" i="1"/>
  <c r="Y31" i="1"/>
  <c r="Y37" i="1"/>
  <c r="O12" i="1"/>
  <c r="D8" i="1" s="1"/>
  <c r="P55" i="1" l="1"/>
  <c r="F8" i="1" s="1"/>
  <c r="Z55" i="1"/>
  <c r="G10" i="1" s="1"/>
  <c r="Z17" i="1"/>
  <c r="F10" i="1" s="1"/>
  <c r="O17" i="1"/>
  <c r="E8" i="1" s="1"/>
  <c r="D6" i="1" l="1"/>
  <c r="J6" i="1"/>
</calcChain>
</file>

<file path=xl/comments1.xml><?xml version="1.0" encoding="utf-8"?>
<comments xmlns="http://schemas.openxmlformats.org/spreadsheetml/2006/main">
  <authors>
    <author>cbt</author>
    <author>James T. Kirk</author>
    <author>Usuario</author>
    <author>Odir Dellagostin</author>
  </authors>
  <commentList>
    <comment ref="B3" authorId="0" shapeId="0">
      <text>
        <r>
          <rPr>
            <b/>
            <sz val="8"/>
            <color indexed="81"/>
            <rFont val="Tahoma"/>
            <family val="2"/>
          </rPr>
          <t>IMPORTANTE
Não haverá conferência dos documentos nem do preenchimento da planilha no ato de entrega; essa tarefa é de inteira responsabilidade do candidato.
Artigos classificados pelo candidato em qualis de outras áreas não serão contabilizados.
Os documentos comprobatórios devem ser organizados de forma a seguir a ordem apresentada nesta planilha.
Os certificados assinados pelo orientador (estágio, orientação, etc) deverão ser assinados também por um superior hierárquico (chefe de departamento, diretor, etc) para que sejam validados.
Os documentos comprobatórios que forem entregues assinados deverão conter também o carimbo do responsável para que sejam contabilizados.
Ajuda
Posicionando o cursor sobre locais que contenham um pequeno triângulo vermelho (como no canto superior direito deste quadro) será apresentada uma janela com detalhes sobre o preenchimento dos respectivos campos.</t>
        </r>
        <r>
          <rPr>
            <sz val="8"/>
            <color indexed="81"/>
            <rFont val="Tahoma"/>
            <family val="2"/>
          </rPr>
          <t xml:space="preserve">
</t>
        </r>
      </text>
    </comment>
    <comment ref="A12" authorId="0" shapeId="0">
      <text>
        <r>
          <rPr>
            <sz val="8"/>
            <color indexed="81"/>
            <rFont val="Tahoma"/>
            <family val="2"/>
          </rPr>
          <t xml:space="preserve">Somente se realizada em instituição reconhecida pelo MEC.
Somente serão considerados os títulos homologados pelo colegiado do curso em questão.
No caso de residência, documento comprobatório da defesa. </t>
        </r>
      </text>
    </comment>
    <comment ref="A15" authorId="0" shapeId="0">
      <text>
        <r>
          <rPr>
            <sz val="8"/>
            <color indexed="81"/>
            <rFont val="Tahoma"/>
            <family val="2"/>
          </rPr>
          <t>Indique no quadro ao lado o número do respectivo documento comprobatório.</t>
        </r>
        <r>
          <rPr>
            <sz val="8"/>
            <color indexed="81"/>
            <rFont val="Tahoma"/>
            <family val="2"/>
          </rPr>
          <t xml:space="preserve">
</t>
        </r>
      </text>
    </comment>
    <comment ref="J15" authorId="0" shapeId="0">
      <text>
        <r>
          <rPr>
            <sz val="8"/>
            <color indexed="81"/>
            <rFont val="Tahoma"/>
            <family val="2"/>
          </rPr>
          <t>Indique no quadro ao lado o número do respectivo documento comprobatório.</t>
        </r>
      </text>
    </comment>
    <comment ref="A17" authorId="1" shapeId="0">
      <text>
        <r>
          <rPr>
            <sz val="8"/>
            <color indexed="81"/>
            <rFont val="Tahoma"/>
            <family val="2"/>
          </rPr>
          <t xml:space="preserve">Concedidas por Universidades ou instituições de ensino equivalentes.
</t>
        </r>
      </text>
    </comment>
    <comment ref="A18" authorId="2" shapeId="0">
      <text>
        <r>
          <rPr>
            <sz val="8"/>
            <color indexed="81"/>
            <rFont val="Tahoma"/>
            <family val="2"/>
          </rPr>
          <t>Somente serão considerados artigos já publicados e/ou aceitos.</t>
        </r>
      </text>
    </comment>
    <comment ref="J18" authorId="1" shapeId="0">
      <text>
        <r>
          <rPr>
            <sz val="8"/>
            <color indexed="81"/>
            <rFont val="Tahoma"/>
            <family val="2"/>
          </rPr>
          <t xml:space="preserve">Basta clicar na conexão ao lado para ter acesso à página do Qualis Capes.
IMPORTANTE:
* Utilizar a classificação disponibilizada pela Capes.
* Os artigos devem ser classificados na área de Veterinária.
</t>
        </r>
      </text>
    </comment>
    <comment ref="A22" authorId="1" shapeId="0">
      <text>
        <r>
          <rPr>
            <sz val="8"/>
            <color indexed="81"/>
            <rFont val="Tahoma"/>
            <family val="2"/>
          </rPr>
          <t>Indique nos quadros ao lado o número do respectivo documento comprobatório.</t>
        </r>
      </text>
    </comment>
    <comment ref="A27" authorId="3" shapeId="0">
      <text>
        <r>
          <rPr>
            <sz val="8"/>
            <color indexed="81"/>
            <rFont val="Tahoma"/>
            <family val="2"/>
          </rPr>
          <t xml:space="preserve">Dep. = Depositada = 4 pontos
Conc. = Concedida = 20 pontos
Licenc. = Licenciada = 50 pontos
</t>
        </r>
      </text>
    </comment>
    <comment ref="A28" authorId="3" shapeId="0">
      <text>
        <r>
          <rPr>
            <sz val="8"/>
            <color indexed="81"/>
            <rFont val="Tahoma"/>
            <family val="2"/>
          </rPr>
          <t>Indique nos quadros ao lado os números dos respectivos documentos comprobatórios.</t>
        </r>
      </text>
    </comment>
    <comment ref="A33" authorId="1" shapeId="0">
      <text>
        <r>
          <rPr>
            <sz val="8"/>
            <color indexed="81"/>
            <rFont val="Tahoma"/>
            <family val="2"/>
          </rPr>
          <t>Selecionar o tipo de indexador:
Liv.: Livro;
Cap.: Capítulo (50% dos pontos).</t>
        </r>
      </text>
    </comment>
    <comment ref="A34" authorId="1" shapeId="0">
      <text>
        <r>
          <rPr>
            <sz val="8"/>
            <color indexed="81"/>
            <rFont val="Tahoma"/>
            <family val="2"/>
          </rPr>
          <t>Indique nos quadros ao lado os números dos respectivos documentos comprobatórios.</t>
        </r>
      </text>
    </comment>
    <comment ref="A39" authorId="1" shapeId="0">
      <text>
        <r>
          <rPr>
            <sz val="8"/>
            <color indexed="81"/>
            <rFont val="Tahoma"/>
            <family val="2"/>
          </rPr>
          <t xml:space="preserve">Selecione o tipo de artigo:
Int.: edição internacional (Publicado em língua estrangeira ou evento realizado em território internacional);
Nac.: edição nacional (50% dos pontos).
</t>
        </r>
      </text>
    </comment>
    <comment ref="A40" authorId="1" shapeId="0">
      <text>
        <r>
          <rPr>
            <sz val="8"/>
            <color indexed="81"/>
            <rFont val="Tahoma"/>
            <family val="2"/>
          </rPr>
          <t>Indique nos quadros ao lado os números dos respectivos documentos comprobatórios.</t>
        </r>
      </text>
    </comment>
    <comment ref="A42" authorId="1" shapeId="0">
      <text>
        <r>
          <rPr>
            <sz val="8"/>
            <color indexed="81"/>
            <rFont val="Tahoma"/>
            <family val="2"/>
          </rPr>
          <t xml:space="preserve">Concedidas por Universidades ou instituições equivalentes.
</t>
        </r>
      </text>
    </comment>
    <comment ref="A44" authorId="1" shapeId="0">
      <text>
        <r>
          <rPr>
            <sz val="8"/>
            <color indexed="81"/>
            <rFont val="Tahoma"/>
            <family val="2"/>
          </rPr>
          <t xml:space="preserve">Indique nos quadros ao lado o número de semestres na atividade (1 ponto a cada semestre).
</t>
        </r>
      </text>
    </comment>
    <comment ref="A45" authorId="1" shapeId="0">
      <text>
        <r>
          <rPr>
            <sz val="8"/>
            <color indexed="81"/>
            <rFont val="Tahoma"/>
            <family val="2"/>
          </rPr>
          <t>Indique o número do respectivo documento comprobatório.</t>
        </r>
      </text>
    </comment>
    <comment ref="A49" authorId="1" shapeId="0">
      <text>
        <r>
          <rPr>
            <sz val="8"/>
            <color indexed="81"/>
            <rFont val="Tahoma"/>
            <family val="2"/>
          </rPr>
          <t>Indique nos quadros ao lado os números dos respectivos documentos comprobatórios (1,0 ponto por prêmio/representação/proficiência).</t>
        </r>
      </text>
    </comment>
    <comment ref="A53" authorId="1" shapeId="0">
      <text>
        <r>
          <rPr>
            <sz val="8"/>
            <color indexed="81"/>
            <rFont val="Tahoma"/>
            <family val="2"/>
          </rPr>
          <t>Indique nos quadros ao lado os números dos respectivos documentos comprobatórios (0,2 pontos em cursos com duração igual ou superior a 20 horas).</t>
        </r>
      </text>
    </comment>
    <comment ref="A58" authorId="1" shapeId="0">
      <text>
        <r>
          <rPr>
            <sz val="8"/>
            <color indexed="81"/>
            <rFont val="Tahoma"/>
            <family val="2"/>
          </rPr>
          <t xml:space="preserve">Indique nos quadros ao lado o número de semestres lecionados.
</t>
        </r>
      </text>
    </comment>
    <comment ref="A59" authorId="1" shapeId="0">
      <text>
        <r>
          <rPr>
            <sz val="8"/>
            <color indexed="81"/>
            <rFont val="Tahoma"/>
            <family val="2"/>
          </rPr>
          <t xml:space="preserve">Selecione o tipo de atividade de ensino:
Ext.: ministrante de cursos de extensão 0,25/curso (mínimo 10 horas de docência);
E.M.: professor do ensino médio (0,5 pt/semestre);
E.S.s.: professor do ensino superior, substituto (1 pts/semestre);
E.S.p.: professor do ensino superior, permanente (2 pts/semestre).
Docência orientada não será considerada, bem como aulas isoladas. 
</t>
        </r>
      </text>
    </comment>
    <comment ref="A60" authorId="1" shapeId="0">
      <text>
        <r>
          <rPr>
            <sz val="8"/>
            <color indexed="81"/>
            <rFont val="Tahoma"/>
            <family val="2"/>
          </rPr>
          <t>Indique o número do respectivo documento comprobatório.</t>
        </r>
      </text>
    </comment>
    <comment ref="A64" authorId="1" shapeId="0">
      <text>
        <r>
          <rPr>
            <sz val="8"/>
            <color indexed="81"/>
            <rFont val="Tahoma"/>
            <family val="2"/>
          </rPr>
          <t xml:space="preserve">Indique nos quadros ao lado o número de semestres trabalhados. (0,5 pontos/semestre)
</t>
        </r>
        <r>
          <rPr>
            <b/>
            <sz val="8"/>
            <color indexed="81"/>
            <rFont val="Tahoma"/>
            <family val="2"/>
          </rPr>
          <t>Obs.:</t>
        </r>
        <r>
          <rPr>
            <sz val="8"/>
            <color indexed="81"/>
            <rFont val="Tahoma"/>
            <family val="2"/>
          </rPr>
          <t xml:space="preserve"> Estágios não pontuam.</t>
        </r>
      </text>
    </comment>
    <comment ref="A69" authorId="1" shapeId="0">
      <text>
        <r>
          <rPr>
            <sz val="8"/>
            <color indexed="81"/>
            <rFont val="Tahoma"/>
            <family val="2"/>
          </rPr>
          <t>Indique nos quadros ao lado os números dos respectivos documentos comprobatórios. 0,2 ponto/banca.</t>
        </r>
      </text>
    </comment>
    <comment ref="A73" authorId="1" shapeId="0">
      <text>
        <r>
          <rPr>
            <sz val="8"/>
            <color indexed="81"/>
            <rFont val="Tahoma"/>
            <family val="2"/>
          </rPr>
          <t xml:space="preserve">Indicar o número do documento comprobatório (Histórico). Indique nos quadros ao lado a média final obtida na graduação (1º quadro) </t>
        </r>
        <r>
          <rPr>
            <b/>
            <sz val="8"/>
            <color indexed="81"/>
            <rFont val="Tahoma"/>
            <family val="2"/>
          </rPr>
          <t>OU</t>
        </r>
        <r>
          <rPr>
            <sz val="8"/>
            <color indexed="81"/>
            <rFont val="Tahoma"/>
            <family val="2"/>
          </rPr>
          <t xml:space="preserve"> o número de cada um dos conceitos obtidos no mestrado (2° quadro). 
Candidato para Mestrado: indicar média final da graduação.
Candidatos para Doutorado: indicar conceitos do mestrado.</t>
        </r>
      </text>
    </comment>
  </commentList>
</comments>
</file>

<file path=xl/sharedStrings.xml><?xml version="1.0" encoding="utf-8"?>
<sst xmlns="http://schemas.openxmlformats.org/spreadsheetml/2006/main" count="114" uniqueCount="71">
  <si>
    <t>Nome do Candidato</t>
  </si>
  <si>
    <t>Orientador</t>
  </si>
  <si>
    <t>Nível</t>
  </si>
  <si>
    <t>Mestrado</t>
  </si>
  <si>
    <t>Doutorado</t>
  </si>
  <si>
    <t>Total Geral de Pontos</t>
  </si>
  <si>
    <t>Pontuação Final</t>
  </si>
  <si>
    <t>Pontos</t>
  </si>
  <si>
    <t>pontos</t>
  </si>
  <si>
    <t>Média</t>
  </si>
  <si>
    <t>E.M.</t>
  </si>
  <si>
    <t>Tipo de atividade</t>
  </si>
  <si>
    <t>E.S.s.</t>
  </si>
  <si>
    <t>E.S.p.</t>
  </si>
  <si>
    <t>B</t>
  </si>
  <si>
    <t>C</t>
  </si>
  <si>
    <t>D</t>
  </si>
  <si>
    <t>Nac.</t>
  </si>
  <si>
    <t>Int.</t>
  </si>
  <si>
    <t>Fator</t>
  </si>
  <si>
    <t>Tipo</t>
  </si>
  <si>
    <t>Clique aqui para obter ajuda</t>
  </si>
  <si>
    <t>Cap.</t>
  </si>
  <si>
    <t>Ext.</t>
  </si>
  <si>
    <t>Máximo</t>
  </si>
  <si>
    <t>Local</t>
  </si>
  <si>
    <t>Liv.</t>
  </si>
  <si>
    <t>Pontos excedentes</t>
  </si>
  <si>
    <t xml:space="preserve">Pontuações parciais </t>
  </si>
  <si>
    <t>Pontuações parciais excedentes</t>
  </si>
  <si>
    <t>Excedentes</t>
  </si>
  <si>
    <t>Qualis</t>
  </si>
  <si>
    <t>2.1 Publicações em Periódicos</t>
  </si>
  <si>
    <t>1 Títulos Acadêmicos (máximo 5 pontos)</t>
  </si>
  <si>
    <t/>
  </si>
  <si>
    <t>Dep.</t>
  </si>
  <si>
    <t>Conc.</t>
  </si>
  <si>
    <t>Licenc.</t>
  </si>
  <si>
    <t>2.2 Patentes</t>
  </si>
  <si>
    <t>Documento nº.</t>
  </si>
  <si>
    <t>Nº. de pontos</t>
  </si>
  <si>
    <t>Nº. de semestres</t>
  </si>
  <si>
    <t>Nº de conceitos</t>
  </si>
  <si>
    <t>3.1 Prof. do Ensino Médio, Prof. Ensino Superior Substituto, Prof. Ensino Superior Permanente</t>
  </si>
  <si>
    <t>3.4 Desempenho Acadêmico no Curso de Graduação ou Mestrado</t>
  </si>
  <si>
    <t>2 Atividades científicas e técnicas  (máximo 80 pontos)</t>
  </si>
  <si>
    <t>2.4 Trabalhos publicados em eventos científicos (Congressos, Simpósios, entre outros)</t>
  </si>
  <si>
    <t>3 Atividades profissionais e relacionadas ao ensino (máximo 15 pontos)</t>
  </si>
  <si>
    <t>2.6 Premiação em eventos científicos / Representação Discente / Certificado de Proficiência em Língua estrangeira</t>
  </si>
  <si>
    <t>3.3 Participação em bancas (conclusão de curso / congressos / simpósios)</t>
  </si>
  <si>
    <t xml:space="preserve">2.5 Atividades Científicas e Técnicas (Bolsa de Iniciação Científica, Bolsa de Ensino, Bolsa de Extensão, Intercâmbio, Monitoria)  </t>
  </si>
  <si>
    <t>Mestrado (Concluído)</t>
  </si>
  <si>
    <t>Lista de Periódicos Indexados:</t>
  </si>
  <si>
    <t>A ou S</t>
  </si>
  <si>
    <t>Especialização/Residência (Concluída)</t>
  </si>
  <si>
    <t>2.7 Cursos (em áreas relacionadas às atividades pretendidas no PPGV)</t>
  </si>
  <si>
    <t>2.3 Livro/Capítulo (com Corpo Editorial) Publicado na Área</t>
  </si>
  <si>
    <t>A1</t>
  </si>
  <si>
    <t>A2</t>
  </si>
  <si>
    <t>B1</t>
  </si>
  <si>
    <t>B2</t>
  </si>
  <si>
    <t>B3</t>
  </si>
  <si>
    <t>B4</t>
  </si>
  <si>
    <t>A3</t>
  </si>
  <si>
    <t>A4</t>
  </si>
  <si>
    <t>(Mestrado)</t>
  </si>
  <si>
    <t>Histórico Graduação ou Mestrado</t>
  </si>
  <si>
    <t>QUALIS</t>
  </si>
  <si>
    <t>3.2 Atividade Profissional na área pretendida (não colocar estágios realizados durante a graduação)</t>
  </si>
  <si>
    <t>Média (Graduação)</t>
  </si>
  <si>
    <t>Válido para a seleção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</si>
</sst>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ont>
    <font>
      <b/>
      <sz val="10"/>
      <name val="Arial"/>
      <family val="2"/>
    </font>
    <font>
      <sz val="8"/>
      <name val="Arial"/>
      <family val="2"/>
    </font>
    <font>
      <b/>
      <sz val="8"/>
      <name val="Arial"/>
      <family val="2"/>
    </font>
    <font>
      <sz val="10"/>
      <name val="Arial"/>
      <family val="2"/>
    </font>
    <font>
      <u/>
      <sz val="10"/>
      <color indexed="12"/>
      <name val="Arial"/>
      <family val="2"/>
    </font>
    <font>
      <sz val="8"/>
      <color indexed="81"/>
      <name val="Tahoma"/>
      <family val="2"/>
    </font>
    <font>
      <b/>
      <sz val="8"/>
      <color indexed="81"/>
      <name val="Tahoma"/>
      <family val="2"/>
    </font>
    <font>
      <b/>
      <sz val="10"/>
      <color indexed="9"/>
      <name val="Arial"/>
      <family val="2"/>
    </font>
    <font>
      <b/>
      <sz val="8"/>
      <color indexed="9"/>
      <name val="Arial"/>
      <family val="2"/>
    </font>
    <font>
      <sz val="8"/>
      <name val="Arial"/>
      <family val="2"/>
    </font>
    <font>
      <i/>
      <sz val="10"/>
      <name val="Arial"/>
      <family val="2"/>
    </font>
    <font>
      <b/>
      <sz val="11"/>
      <color theme="3" tint="0.39997558519241921"/>
      <name val="Arial"/>
      <family val="2"/>
    </font>
    <font>
      <sz val="10"/>
      <color theme="3" tint="0.39997558519241921"/>
      <name val="Arial"/>
      <family val="2"/>
    </font>
    <font>
      <sz val="8"/>
      <color theme="1"/>
      <name val="Arial"/>
      <family val="2"/>
    </font>
    <font>
      <sz val="10"/>
      <color theme="1"/>
      <name val="Arial"/>
      <family val="2"/>
    </font>
    <font>
      <sz val="8"/>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indexed="42"/>
        <bgColor indexed="64"/>
      </patternFill>
    </fill>
    <fill>
      <patternFill patternType="solid">
        <fgColor theme="0"/>
        <bgColor indexed="64"/>
      </patternFill>
    </fill>
    <fill>
      <patternFill patternType="solid">
        <fgColor theme="0"/>
        <bgColor theme="0"/>
      </patternFill>
    </fill>
    <fill>
      <patternFill patternType="solid">
        <fgColor theme="1"/>
        <bgColor indexed="64"/>
      </patternFill>
    </fill>
    <fill>
      <patternFill patternType="solid">
        <fgColor theme="0" tint="-0.249977111117893"/>
        <bgColor indexed="64"/>
      </patternFill>
    </fill>
    <fill>
      <patternFill patternType="solid">
        <fgColor rgb="FFCCFFCC"/>
        <bgColor indexed="64"/>
      </patternFill>
    </fill>
    <fill>
      <patternFill patternType="solid">
        <fgColor rgb="FFC0C0C0"/>
        <bgColor indexed="64"/>
      </patternFill>
    </fill>
  </fills>
  <borders count="63">
    <border>
      <left/>
      <right/>
      <top/>
      <bottom/>
      <diagonal/>
    </border>
    <border>
      <left/>
      <right/>
      <top/>
      <bottom style="thick">
        <color indexed="22"/>
      </bottom>
      <diagonal/>
    </border>
    <border>
      <left style="thick">
        <color indexed="22"/>
      </left>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47"/>
      </left>
      <right style="thick">
        <color indexed="47"/>
      </right>
      <top style="thick">
        <color indexed="47"/>
      </top>
      <bottom style="thick">
        <color indexed="47"/>
      </bottom>
      <diagonal/>
    </border>
    <border>
      <left style="thick">
        <color indexed="22"/>
      </left>
      <right/>
      <top/>
      <bottom style="thick">
        <color indexed="22"/>
      </bottom>
      <diagonal/>
    </border>
    <border>
      <left/>
      <right style="thick">
        <color indexed="22"/>
      </right>
      <top/>
      <bottom/>
      <diagonal/>
    </border>
    <border>
      <left/>
      <right style="thick">
        <color indexed="22"/>
      </right>
      <top/>
      <bottom style="thick">
        <color indexed="22"/>
      </bottom>
      <diagonal/>
    </border>
    <border>
      <left style="thick">
        <color indexed="42"/>
      </left>
      <right style="thick">
        <color indexed="42"/>
      </right>
      <top style="thick">
        <color indexed="42"/>
      </top>
      <bottom style="thick">
        <color indexed="42"/>
      </bottom>
      <diagonal/>
    </border>
    <border>
      <left style="thick">
        <color indexed="42"/>
      </left>
      <right/>
      <top style="thick">
        <color indexed="42"/>
      </top>
      <bottom style="thick">
        <color indexed="42"/>
      </bottom>
      <diagonal/>
    </border>
    <border>
      <left style="thick">
        <color indexed="42"/>
      </left>
      <right style="thick">
        <color indexed="42"/>
      </right>
      <top/>
      <bottom style="thick">
        <color indexed="42"/>
      </bottom>
      <diagonal/>
    </border>
    <border>
      <left/>
      <right style="thick">
        <color indexed="42"/>
      </right>
      <top style="thick">
        <color indexed="42"/>
      </top>
      <bottom style="thick">
        <color indexed="42"/>
      </bottom>
      <diagonal/>
    </border>
    <border>
      <left style="thick">
        <color indexed="42"/>
      </left>
      <right style="thick">
        <color indexed="42"/>
      </right>
      <top style="thick">
        <color indexed="42"/>
      </top>
      <bottom/>
      <diagonal/>
    </border>
    <border>
      <left style="thick">
        <color indexed="42"/>
      </left>
      <right/>
      <top style="thick">
        <color indexed="42"/>
      </top>
      <bottom/>
      <diagonal/>
    </border>
    <border>
      <left/>
      <right/>
      <top style="thick">
        <color indexed="42"/>
      </top>
      <bottom/>
      <diagonal/>
    </border>
    <border>
      <left/>
      <right style="thick">
        <color indexed="42"/>
      </right>
      <top style="thick">
        <color indexed="42"/>
      </top>
      <bottom/>
      <diagonal/>
    </border>
    <border>
      <left style="thick">
        <color indexed="42"/>
      </left>
      <right/>
      <top/>
      <bottom/>
      <diagonal/>
    </border>
    <border>
      <left/>
      <right style="thick">
        <color indexed="47"/>
      </right>
      <top/>
      <bottom/>
      <diagonal/>
    </border>
    <border>
      <left/>
      <right/>
      <top/>
      <bottom style="thick">
        <color indexed="42"/>
      </bottom>
      <diagonal/>
    </border>
    <border>
      <left/>
      <right style="thick">
        <color indexed="47"/>
      </right>
      <top/>
      <bottom style="thick">
        <color indexed="42"/>
      </bottom>
      <diagonal/>
    </border>
    <border>
      <left style="thick">
        <color indexed="22"/>
      </left>
      <right/>
      <top/>
      <bottom/>
      <diagonal/>
    </border>
    <border>
      <left style="thick">
        <color indexed="47"/>
      </left>
      <right/>
      <top style="thick">
        <color indexed="47"/>
      </top>
      <bottom style="thick">
        <color indexed="47"/>
      </bottom>
      <diagonal/>
    </border>
    <border>
      <left/>
      <right style="thick">
        <color indexed="47"/>
      </right>
      <top style="thick">
        <color indexed="47"/>
      </top>
      <bottom style="thick">
        <color indexed="47"/>
      </bottom>
      <diagonal/>
    </border>
    <border>
      <left style="thick">
        <color indexed="47"/>
      </left>
      <right/>
      <top style="thick">
        <color indexed="42"/>
      </top>
      <bottom style="thick">
        <color indexed="42"/>
      </bottom>
      <diagonal/>
    </border>
    <border>
      <left/>
      <right style="thick">
        <color indexed="47"/>
      </right>
      <top style="thick">
        <color indexed="42"/>
      </top>
      <bottom style="thick">
        <color indexed="42"/>
      </bottom>
      <diagonal/>
    </border>
    <border>
      <left/>
      <right style="thick">
        <color indexed="42"/>
      </right>
      <top style="thick">
        <color rgb="FFCCFFCC"/>
      </top>
      <bottom style="thick">
        <color indexed="42"/>
      </bottom>
      <diagonal/>
    </border>
    <border>
      <left/>
      <right/>
      <top style="thick">
        <color rgb="FFCCFFCC"/>
      </top>
      <bottom/>
      <diagonal/>
    </border>
    <border>
      <left/>
      <right/>
      <top style="thick">
        <color indexed="22"/>
      </top>
      <bottom style="thick">
        <color rgb="FFCCFFCC"/>
      </bottom>
      <diagonal/>
    </border>
    <border>
      <left/>
      <right style="thick">
        <color indexed="42"/>
      </right>
      <top style="thick">
        <color rgb="FFCCFFCC"/>
      </top>
      <bottom/>
      <diagonal/>
    </border>
    <border>
      <left style="thick">
        <color indexed="42"/>
      </left>
      <right style="thick">
        <color indexed="42"/>
      </right>
      <top style="thick">
        <color rgb="FFCCFFCC"/>
      </top>
      <bottom style="thick">
        <color indexed="42"/>
      </bottom>
      <diagonal/>
    </border>
    <border>
      <left style="thick">
        <color indexed="22"/>
      </left>
      <right style="thick">
        <color indexed="42"/>
      </right>
      <top style="thick">
        <color indexed="42"/>
      </top>
      <bottom/>
      <diagonal/>
    </border>
    <border>
      <left style="thick">
        <color indexed="22"/>
      </left>
      <right/>
      <top style="thick">
        <color indexed="42"/>
      </top>
      <bottom/>
      <diagonal/>
    </border>
    <border>
      <left style="thick">
        <color indexed="22"/>
      </left>
      <right/>
      <top/>
      <bottom style="thick">
        <color indexed="42"/>
      </bottom>
      <diagonal/>
    </border>
    <border>
      <left style="thick">
        <color indexed="22"/>
      </left>
      <right style="thick">
        <color indexed="42"/>
      </right>
      <top style="thick">
        <color indexed="42"/>
      </top>
      <bottom style="thick">
        <color indexed="42"/>
      </bottom>
      <diagonal/>
    </border>
    <border>
      <left style="thick">
        <color indexed="42"/>
      </left>
      <right style="thick">
        <color indexed="22"/>
      </right>
      <top style="thick">
        <color indexed="42"/>
      </top>
      <bottom style="thick">
        <color indexed="42"/>
      </bottom>
      <diagonal/>
    </border>
    <border>
      <left style="thick">
        <color indexed="42"/>
      </left>
      <right style="thick">
        <color indexed="22"/>
      </right>
      <top style="thick">
        <color indexed="42"/>
      </top>
      <bottom/>
      <diagonal/>
    </border>
    <border>
      <left style="thick">
        <color indexed="22"/>
      </left>
      <right/>
      <top style="thick">
        <color indexed="22"/>
      </top>
      <bottom style="thick">
        <color rgb="FFCCFFCC"/>
      </bottom>
      <diagonal/>
    </border>
    <border>
      <left/>
      <right style="thick">
        <color indexed="22"/>
      </right>
      <top style="thick">
        <color indexed="22"/>
      </top>
      <bottom style="thick">
        <color rgb="FFCCFFCC"/>
      </bottom>
      <diagonal/>
    </border>
    <border>
      <left style="thick">
        <color indexed="22"/>
      </left>
      <right/>
      <top style="thick">
        <color rgb="FFCCFFCC"/>
      </top>
      <bottom/>
      <diagonal/>
    </border>
    <border>
      <left/>
      <right style="thick">
        <color indexed="22"/>
      </right>
      <top style="thick">
        <color rgb="FFCCFFCC"/>
      </top>
      <bottom/>
      <diagonal/>
    </border>
    <border>
      <left style="thick">
        <color indexed="42"/>
      </left>
      <right style="thick">
        <color indexed="22"/>
      </right>
      <top/>
      <bottom style="thick">
        <color indexed="42"/>
      </bottom>
      <diagonal/>
    </border>
    <border>
      <left/>
      <right style="thick">
        <color indexed="22"/>
      </right>
      <top style="thick">
        <color rgb="FFCCFFCC"/>
      </top>
      <bottom style="thick">
        <color indexed="22"/>
      </bottom>
      <diagonal/>
    </border>
    <border>
      <left/>
      <right/>
      <top style="thick">
        <color rgb="FFCCFFCC"/>
      </top>
      <bottom style="thick">
        <color indexed="22"/>
      </bottom>
      <diagonal/>
    </border>
    <border>
      <left style="thick">
        <color indexed="42"/>
      </left>
      <right style="thick">
        <color indexed="22"/>
      </right>
      <top/>
      <bottom/>
      <diagonal/>
    </border>
    <border>
      <left style="thick">
        <color indexed="47"/>
      </left>
      <right style="thick">
        <color indexed="47"/>
      </right>
      <top style="medium">
        <color indexed="47"/>
      </top>
      <bottom style="thick">
        <color indexed="47"/>
      </bottom>
      <diagonal/>
    </border>
    <border>
      <left style="thick">
        <color indexed="22"/>
      </left>
      <right style="thick">
        <color indexed="22"/>
      </right>
      <top style="thick">
        <color indexed="22"/>
      </top>
      <bottom/>
      <diagonal/>
    </border>
    <border>
      <left/>
      <right/>
      <top/>
      <bottom style="thick">
        <color rgb="FFCCFFCC"/>
      </bottom>
      <diagonal/>
    </border>
    <border>
      <left style="thick">
        <color indexed="47"/>
      </left>
      <right style="thick">
        <color indexed="42"/>
      </right>
      <top style="thick">
        <color indexed="42"/>
      </top>
      <bottom style="thick">
        <color rgb="FFCCFFCC"/>
      </bottom>
      <diagonal/>
    </border>
    <border>
      <left style="thick">
        <color indexed="42"/>
      </left>
      <right style="thick">
        <color indexed="42"/>
      </right>
      <top style="thick">
        <color indexed="42"/>
      </top>
      <bottom style="thick">
        <color rgb="FFCCFFCC"/>
      </bottom>
      <diagonal/>
    </border>
    <border>
      <left/>
      <right style="thick">
        <color indexed="22"/>
      </right>
      <top style="thick">
        <color indexed="42"/>
      </top>
      <bottom style="thick">
        <color rgb="FFCCFFCC"/>
      </bottom>
      <diagonal/>
    </border>
    <border>
      <left style="thick">
        <color indexed="47"/>
      </left>
      <right/>
      <top/>
      <bottom style="thick">
        <color rgb="FFCCFFCC"/>
      </bottom>
      <diagonal/>
    </border>
    <border>
      <left/>
      <right style="thick">
        <color indexed="42"/>
      </right>
      <top/>
      <bottom style="thick">
        <color rgb="FFCCFFCC"/>
      </bottom>
      <diagonal/>
    </border>
    <border>
      <left style="thick">
        <color indexed="42"/>
      </left>
      <right style="thick">
        <color indexed="42"/>
      </right>
      <top/>
      <bottom style="thick">
        <color rgb="FFCCFFCC"/>
      </bottom>
      <diagonal/>
    </border>
    <border>
      <left style="thick">
        <color indexed="47"/>
      </left>
      <right style="thick">
        <color indexed="47"/>
      </right>
      <top/>
      <bottom style="thick">
        <color indexed="47"/>
      </bottom>
      <diagonal/>
    </border>
    <border>
      <left/>
      <right/>
      <top style="thick">
        <color indexed="22"/>
      </top>
      <bottom style="thick">
        <color rgb="FFFFCC99"/>
      </bottom>
      <diagonal/>
    </border>
    <border>
      <left/>
      <right style="thick">
        <color indexed="22"/>
      </right>
      <top/>
      <bottom style="thick">
        <color indexed="42"/>
      </bottom>
      <diagonal/>
    </border>
    <border>
      <left style="thick">
        <color indexed="47"/>
      </left>
      <right style="thick">
        <color indexed="47"/>
      </right>
      <top style="thick">
        <color rgb="FFFFCC99"/>
      </top>
      <bottom style="thick">
        <color indexed="47"/>
      </bottom>
      <diagonal/>
    </border>
    <border>
      <left/>
      <right style="thick">
        <color indexed="42"/>
      </right>
      <top/>
      <bottom style="thick">
        <color indexed="42"/>
      </bottom>
      <diagonal/>
    </border>
  </borders>
  <cellStyleXfs count="2">
    <xf numFmtId="0" fontId="0" fillId="0" borderId="0"/>
    <xf numFmtId="0" fontId="5" fillId="0" borderId="0" applyNumberFormat="0" applyFill="0" applyBorder="0" applyAlignment="0" applyProtection="0">
      <alignment vertical="top"/>
      <protection locked="0"/>
    </xf>
  </cellStyleXfs>
  <cellXfs count="183">
    <xf numFmtId="0" fontId="0" fillId="0" borderId="0" xfId="0"/>
    <xf numFmtId="0" fontId="1" fillId="2" borderId="2" xfId="0" applyFont="1" applyFill="1" applyBorder="1" applyAlignment="1">
      <alignment vertical="center"/>
    </xf>
    <xf numFmtId="0" fontId="0" fillId="2" borderId="3" xfId="0" applyFill="1" applyBorder="1" applyAlignment="1">
      <alignment vertical="center"/>
    </xf>
    <xf numFmtId="0" fontId="0" fillId="2" borderId="0" xfId="0" applyFill="1" applyAlignment="1">
      <alignment vertical="center"/>
    </xf>
    <xf numFmtId="0" fontId="14" fillId="8" borderId="0" xfId="0" applyFont="1" applyFill="1" applyAlignment="1">
      <alignment vertical="center"/>
    </xf>
    <xf numFmtId="0" fontId="15" fillId="8" borderId="0" xfId="0" applyFont="1" applyFill="1" applyAlignment="1">
      <alignment vertical="center"/>
    </xf>
    <xf numFmtId="0" fontId="0" fillId="0" borderId="0" xfId="0" applyAlignment="1">
      <alignment vertical="center"/>
    </xf>
    <xf numFmtId="0" fontId="1" fillId="2" borderId="5" xfId="0" applyFont="1" applyFill="1" applyBorder="1" applyAlignment="1">
      <alignment vertical="center"/>
    </xf>
    <xf numFmtId="0" fontId="0" fillId="2" borderId="5" xfId="0" applyFill="1" applyBorder="1" applyAlignment="1">
      <alignment vertical="center"/>
    </xf>
    <xf numFmtId="0" fontId="12" fillId="6" borderId="3" xfId="0" applyFont="1" applyFill="1" applyBorder="1" applyAlignment="1">
      <alignment vertical="center"/>
    </xf>
    <xf numFmtId="0" fontId="13" fillId="6" borderId="3" xfId="0" applyFont="1" applyFill="1" applyBorder="1" applyAlignment="1">
      <alignment vertical="center"/>
    </xf>
    <xf numFmtId="0" fontId="2" fillId="0" borderId="0" xfId="0" applyFont="1" applyAlignment="1">
      <alignment vertical="center"/>
    </xf>
    <xf numFmtId="0" fontId="2" fillId="5" borderId="17" xfId="0" applyFont="1" applyFill="1" applyBorder="1" applyAlignment="1">
      <alignment horizontal="center" vertical="center"/>
    </xf>
    <xf numFmtId="0" fontId="2" fillId="5" borderId="13" xfId="0" applyFont="1" applyFill="1" applyBorder="1" applyAlignment="1">
      <alignment horizontal="center" vertical="center"/>
    </xf>
    <xf numFmtId="0" fontId="2" fillId="0" borderId="0" xfId="0" applyFont="1" applyAlignment="1">
      <alignment horizontal="center" vertical="center"/>
    </xf>
    <xf numFmtId="0" fontId="2" fillId="5" borderId="16" xfId="0" applyFont="1" applyFill="1" applyBorder="1" applyAlignment="1">
      <alignment horizontal="center" vertical="center"/>
    </xf>
    <xf numFmtId="0" fontId="2" fillId="5" borderId="15" xfId="0" applyFont="1" applyFill="1" applyBorder="1" applyAlignment="1">
      <alignment horizontal="center" vertical="center"/>
    </xf>
    <xf numFmtId="0" fontId="1" fillId="2" borderId="6" xfId="0" applyFont="1" applyFill="1" applyBorder="1" applyAlignment="1">
      <alignment vertical="center"/>
    </xf>
    <xf numFmtId="0" fontId="0" fillId="2" borderId="7" xfId="0" applyFill="1" applyBorder="1" applyAlignment="1">
      <alignment vertical="center"/>
    </xf>
    <xf numFmtId="0" fontId="10" fillId="2" borderId="7" xfId="0" applyFont="1" applyFill="1" applyBorder="1" applyAlignment="1">
      <alignment vertical="center"/>
    </xf>
    <xf numFmtId="0" fontId="2" fillId="5" borderId="13" xfId="0" applyFont="1" applyFill="1" applyBorder="1" applyAlignment="1">
      <alignment vertical="center"/>
    </xf>
    <xf numFmtId="164" fontId="2" fillId="5" borderId="13" xfId="0" applyNumberFormat="1" applyFont="1" applyFill="1" applyBorder="1" applyAlignment="1">
      <alignment vertical="center"/>
    </xf>
    <xf numFmtId="0" fontId="11" fillId="2" borderId="5" xfId="0" applyFont="1" applyFill="1" applyBorder="1" applyAlignment="1">
      <alignment vertical="center"/>
    </xf>
    <xf numFmtId="0" fontId="0" fillId="2" borderId="2" xfId="0" applyFill="1" applyBorder="1" applyAlignment="1">
      <alignment vertical="center"/>
    </xf>
    <xf numFmtId="0" fontId="2" fillId="5" borderId="18" xfId="0" applyFont="1" applyFill="1" applyBorder="1" applyAlignment="1">
      <alignment vertical="center"/>
    </xf>
    <xf numFmtId="0" fontId="2" fillId="5" borderId="19" xfId="0" applyFont="1" applyFill="1" applyBorder="1" applyAlignment="1">
      <alignment vertical="center"/>
    </xf>
    <xf numFmtId="0" fontId="2" fillId="5" borderId="20" xfId="0" applyFont="1" applyFill="1" applyBorder="1" applyAlignment="1">
      <alignment vertical="center"/>
    </xf>
    <xf numFmtId="0" fontId="2" fillId="5" borderId="0" xfId="0" applyFont="1" applyFill="1" applyAlignment="1">
      <alignment vertical="center"/>
    </xf>
    <xf numFmtId="0" fontId="2" fillId="5" borderId="21" xfId="0" applyFont="1" applyFill="1" applyBorder="1" applyAlignment="1">
      <alignment vertical="center"/>
    </xf>
    <xf numFmtId="0" fontId="2" fillId="5" borderId="22" xfId="0" applyFont="1" applyFill="1" applyBorder="1" applyAlignment="1">
      <alignment vertical="center"/>
    </xf>
    <xf numFmtId="0" fontId="2" fillId="5" borderId="23" xfId="0" applyFont="1" applyFill="1" applyBorder="1" applyAlignment="1">
      <alignment vertical="center"/>
    </xf>
    <xf numFmtId="0" fontId="2" fillId="5" borderId="24" xfId="0" applyFont="1" applyFill="1" applyBorder="1" applyAlignment="1">
      <alignment vertical="center"/>
    </xf>
    <xf numFmtId="0" fontId="11" fillId="2" borderId="2" xfId="0" applyFont="1" applyFill="1" applyBorder="1" applyAlignment="1">
      <alignment vertical="center"/>
    </xf>
    <xf numFmtId="1" fontId="2" fillId="0" borderId="9" xfId="0" applyNumberFormat="1" applyFont="1" applyBorder="1" applyAlignment="1" applyProtection="1">
      <alignment horizontal="center" vertical="center"/>
      <protection locked="0"/>
    </xf>
    <xf numFmtId="2" fontId="10" fillId="0" borderId="7" xfId="0" applyNumberFormat="1" applyFont="1" applyBorder="1" applyAlignment="1">
      <alignment horizontal="center" vertical="center"/>
    </xf>
    <xf numFmtId="2" fontId="10" fillId="0" borderId="3" xfId="0" applyNumberFormat="1" applyFont="1" applyBorder="1" applyAlignment="1">
      <alignment horizontal="center" vertical="center"/>
    </xf>
    <xf numFmtId="164" fontId="2" fillId="5" borderId="9" xfId="0" applyNumberFormat="1" applyFont="1" applyFill="1" applyBorder="1" applyAlignment="1">
      <alignment horizontal="center" vertical="center"/>
    </xf>
    <xf numFmtId="0" fontId="2" fillId="5" borderId="0" xfId="0" applyFont="1" applyFill="1" applyAlignment="1">
      <alignment horizontal="center" vertical="center"/>
    </xf>
    <xf numFmtId="164" fontId="2" fillId="0" borderId="9" xfId="0" applyNumberFormat="1" applyFont="1" applyBorder="1" applyAlignment="1" applyProtection="1">
      <alignment horizontal="center" vertical="center"/>
      <protection locked="0"/>
    </xf>
    <xf numFmtId="2" fontId="2" fillId="0" borderId="13" xfId="0" applyNumberFormat="1" applyFont="1" applyBorder="1" applyAlignment="1">
      <alignment horizontal="center" vertical="center"/>
    </xf>
    <xf numFmtId="0" fontId="2" fillId="0" borderId="9" xfId="0" applyFont="1" applyBorder="1" applyAlignment="1" applyProtection="1">
      <alignment horizontal="center" vertical="center"/>
      <protection locked="0"/>
    </xf>
    <xf numFmtId="1" fontId="2" fillId="0" borderId="26" xfId="0" applyNumberFormat="1" applyFont="1" applyBorder="1" applyAlignment="1" applyProtection="1">
      <alignment horizontal="center" vertical="center"/>
      <protection locked="0"/>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13" fillId="6" borderId="3" xfId="0" applyFont="1" applyFill="1" applyBorder="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xf>
    <xf numFmtId="0" fontId="2" fillId="2" borderId="5" xfId="0" applyFont="1" applyFill="1" applyBorder="1" applyAlignment="1">
      <alignment horizontal="center"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15" fillId="8" borderId="0" xfId="0" applyFont="1" applyFill="1" applyAlignment="1">
      <alignment horizontal="center" vertical="center"/>
    </xf>
    <xf numFmtId="0" fontId="0" fillId="2" borderId="0" xfId="0" applyFill="1" applyAlignment="1">
      <alignment horizontal="center" vertical="center"/>
    </xf>
    <xf numFmtId="0" fontId="4" fillId="0" borderId="0" xfId="0" applyFont="1" applyAlignment="1">
      <alignment horizontal="center" vertical="center"/>
    </xf>
    <xf numFmtId="0" fontId="13" fillId="6" borderId="4" xfId="0" applyFont="1" applyFill="1" applyBorder="1" applyAlignment="1">
      <alignment horizontal="center" vertical="center"/>
    </xf>
    <xf numFmtId="0" fontId="0" fillId="9" borderId="3" xfId="0" applyFill="1" applyBorder="1" applyAlignment="1">
      <alignment horizontal="center" vertical="center"/>
    </xf>
    <xf numFmtId="0" fontId="0" fillId="9" borderId="0" xfId="0" applyFill="1" applyAlignment="1">
      <alignment vertical="center"/>
    </xf>
    <xf numFmtId="2" fontId="10" fillId="0" borderId="4" xfId="0" applyNumberFormat="1" applyFont="1" applyBorder="1" applyAlignment="1">
      <alignment horizontal="center" vertical="center"/>
    </xf>
    <xf numFmtId="0" fontId="8" fillId="3" borderId="25" xfId="0" applyFont="1" applyFill="1" applyBorder="1" applyAlignment="1">
      <alignment vertical="center"/>
    </xf>
    <xf numFmtId="0" fontId="0" fillId="3" borderId="0" xfId="0" applyFill="1" applyAlignment="1">
      <alignment vertical="center"/>
    </xf>
    <xf numFmtId="0" fontId="8" fillId="3" borderId="0" xfId="0" applyFont="1" applyFill="1" applyAlignment="1">
      <alignment vertical="center"/>
    </xf>
    <xf numFmtId="2" fontId="10" fillId="0" borderId="8" xfId="0" applyNumberFormat="1" applyFont="1" applyBorder="1" applyAlignment="1">
      <alignment horizontal="center" vertical="center"/>
    </xf>
    <xf numFmtId="0" fontId="0" fillId="2" borderId="32" xfId="0" applyFill="1" applyBorder="1" applyAlignment="1">
      <alignment vertical="center"/>
    </xf>
    <xf numFmtId="0" fontId="0" fillId="2" borderId="32" xfId="0" applyFill="1" applyBorder="1" applyAlignment="1">
      <alignment horizontal="center" vertical="center"/>
    </xf>
    <xf numFmtId="0" fontId="2" fillId="5" borderId="31" xfId="0" applyFont="1" applyFill="1" applyBorder="1" applyAlignment="1">
      <alignment vertical="center"/>
    </xf>
    <xf numFmtId="0" fontId="2" fillId="5" borderId="33" xfId="0" applyFont="1" applyFill="1" applyBorder="1" applyAlignment="1">
      <alignment vertical="center"/>
    </xf>
    <xf numFmtId="0" fontId="2" fillId="5" borderId="34" xfId="0" applyFont="1" applyFill="1" applyBorder="1" applyAlignment="1">
      <alignment horizontal="center" vertical="center"/>
    </xf>
    <xf numFmtId="0" fontId="2" fillId="5" borderId="31" xfId="0" applyFont="1" applyFill="1" applyBorder="1" applyAlignment="1">
      <alignment horizontal="center" vertical="center"/>
    </xf>
    <xf numFmtId="0" fontId="2" fillId="0" borderId="25" xfId="0" applyFont="1" applyBorder="1" applyAlignment="1">
      <alignment vertical="center"/>
    </xf>
    <xf numFmtId="0" fontId="4" fillId="0" borderId="11" xfId="0" applyFont="1" applyBorder="1" applyAlignment="1">
      <alignment horizontal="center" vertical="center"/>
    </xf>
    <xf numFmtId="0" fontId="2" fillId="5" borderId="35" xfId="0" applyFont="1" applyFill="1" applyBorder="1" applyAlignment="1">
      <alignment vertical="center"/>
    </xf>
    <xf numFmtId="0" fontId="0" fillId="0" borderId="11" xfId="0" applyBorder="1" applyAlignment="1">
      <alignment horizontal="center" vertical="center"/>
    </xf>
    <xf numFmtId="0" fontId="0" fillId="0" borderId="25" xfId="0" applyBorder="1" applyAlignment="1">
      <alignment vertical="center"/>
    </xf>
    <xf numFmtId="0" fontId="2" fillId="5" borderId="38" xfId="0" applyFont="1" applyFill="1" applyBorder="1" applyAlignment="1">
      <alignment vertical="center"/>
    </xf>
    <xf numFmtId="0" fontId="2" fillId="5" borderId="39" xfId="0" applyFont="1" applyFill="1" applyBorder="1" applyAlignment="1">
      <alignment horizontal="center" vertical="center"/>
    </xf>
    <xf numFmtId="0" fontId="0" fillId="0" borderId="12" xfId="0" applyBorder="1" applyAlignment="1">
      <alignment horizontal="center" vertical="center"/>
    </xf>
    <xf numFmtId="164" fontId="2" fillId="5" borderId="11" xfId="0" applyNumberFormat="1" applyFont="1" applyFill="1" applyBorder="1" applyAlignment="1">
      <alignment horizontal="center" vertical="center"/>
    </xf>
    <xf numFmtId="0" fontId="2" fillId="5" borderId="36" xfId="0" applyFont="1" applyFill="1" applyBorder="1" applyAlignment="1">
      <alignment vertical="center"/>
    </xf>
    <xf numFmtId="0" fontId="2" fillId="5" borderId="25" xfId="0" applyFont="1" applyFill="1" applyBorder="1" applyAlignment="1">
      <alignment vertical="center"/>
    </xf>
    <xf numFmtId="0" fontId="2" fillId="5" borderId="37" xfId="0" applyFont="1" applyFill="1" applyBorder="1" applyAlignment="1">
      <alignment vertical="center"/>
    </xf>
    <xf numFmtId="164" fontId="16" fillId="5" borderId="40" xfId="0" applyNumberFormat="1" applyFont="1" applyFill="1" applyBorder="1" applyAlignment="1">
      <alignment horizontal="center" vertical="center"/>
    </xf>
    <xf numFmtId="0" fontId="2" fillId="5" borderId="11" xfId="0" applyFont="1" applyFill="1" applyBorder="1" applyAlignment="1">
      <alignment horizontal="center" vertical="center"/>
    </xf>
    <xf numFmtId="0" fontId="11" fillId="2" borderId="41" xfId="0" applyFont="1" applyFill="1" applyBorder="1" applyAlignment="1">
      <alignment vertical="center"/>
    </xf>
    <xf numFmtId="0" fontId="0" fillId="2" borderId="42" xfId="0" applyFill="1" applyBorder="1" applyAlignment="1">
      <alignment horizontal="center" vertical="center"/>
    </xf>
    <xf numFmtId="0" fontId="2" fillId="5" borderId="43" xfId="0" applyFont="1" applyFill="1" applyBorder="1" applyAlignment="1">
      <alignment vertical="center"/>
    </xf>
    <xf numFmtId="164" fontId="2" fillId="5" borderId="44" xfId="0" applyNumberFormat="1" applyFont="1" applyFill="1" applyBorder="1" applyAlignment="1">
      <alignment horizontal="center" vertical="center"/>
    </xf>
    <xf numFmtId="164" fontId="2" fillId="10" borderId="45" xfId="0" applyNumberFormat="1" applyFont="1" applyFill="1" applyBorder="1" applyAlignment="1">
      <alignment horizontal="center" vertical="center"/>
    </xf>
    <xf numFmtId="164" fontId="2" fillId="5" borderId="40" xfId="0" applyNumberFormat="1"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vertical="center"/>
    </xf>
    <xf numFmtId="2" fontId="2" fillId="0" borderId="15"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2" fillId="0" borderId="30" xfId="0" applyNumberFormat="1" applyFont="1" applyBorder="1" applyAlignment="1">
      <alignment horizontal="center" vertical="center"/>
    </xf>
    <xf numFmtId="0" fontId="4" fillId="10" borderId="10" xfId="0" applyFont="1" applyFill="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4" fillId="2" borderId="3" xfId="0" applyFont="1" applyFill="1" applyBorder="1" applyAlignment="1">
      <alignment vertical="center"/>
    </xf>
    <xf numFmtId="0" fontId="4" fillId="8" borderId="0" xfId="0" applyFont="1" applyFill="1" applyAlignment="1">
      <alignment vertical="center"/>
    </xf>
    <xf numFmtId="0" fontId="4" fillId="0" borderId="0" xfId="0" applyFont="1" applyAlignment="1">
      <alignment vertical="center"/>
    </xf>
    <xf numFmtId="0" fontId="4" fillId="10" borderId="1" xfId="0" applyFont="1" applyFill="1" applyBorder="1" applyAlignment="1">
      <alignment vertical="center"/>
    </xf>
    <xf numFmtId="0" fontId="4" fillId="10" borderId="1" xfId="0" applyFont="1" applyFill="1" applyBorder="1" applyAlignment="1">
      <alignment horizontal="center" vertical="center"/>
    </xf>
    <xf numFmtId="0" fontId="4" fillId="10" borderId="46" xfId="0" applyFont="1" applyFill="1" applyBorder="1" applyAlignment="1">
      <alignment horizontal="center" vertical="center"/>
    </xf>
    <xf numFmtId="0" fontId="2" fillId="5" borderId="48" xfId="0" applyFont="1" applyFill="1" applyBorder="1" applyAlignment="1">
      <alignment horizontal="center" vertical="center"/>
    </xf>
    <xf numFmtId="1" fontId="2" fillId="0" borderId="49" xfId="0" applyNumberFormat="1" applyFont="1" applyBorder="1" applyAlignment="1" applyProtection="1">
      <alignment horizontal="center" vertical="center"/>
      <protection locked="0"/>
    </xf>
    <xf numFmtId="0" fontId="4" fillId="10" borderId="7" xfId="0" applyFont="1" applyFill="1" applyBorder="1" applyAlignment="1">
      <alignment vertical="center"/>
    </xf>
    <xf numFmtId="0" fontId="4" fillId="10" borderId="7" xfId="0" applyFont="1" applyFill="1" applyBorder="1" applyAlignment="1">
      <alignment horizontal="center" vertical="center"/>
    </xf>
    <xf numFmtId="0" fontId="2" fillId="10" borderId="8" xfId="0" applyFont="1" applyFill="1" applyBorder="1" applyAlignment="1">
      <alignment horizontal="center" vertical="center"/>
    </xf>
    <xf numFmtId="0" fontId="4" fillId="10" borderId="6" xfId="0" applyFont="1" applyFill="1" applyBorder="1" applyAlignment="1">
      <alignment vertical="center"/>
    </xf>
    <xf numFmtId="2" fontId="2" fillId="0" borderId="9" xfId="0" applyNumberFormat="1" applyFont="1" applyBorder="1" applyAlignment="1">
      <alignment horizontal="center" vertical="center"/>
    </xf>
    <xf numFmtId="0" fontId="2" fillId="2" borderId="32" xfId="0" applyFont="1" applyFill="1" applyBorder="1" applyAlignment="1">
      <alignment horizontal="center" vertical="center"/>
    </xf>
    <xf numFmtId="0" fontId="11" fillId="2" borderId="50" xfId="0" applyFont="1" applyFill="1" applyBorder="1" applyAlignment="1">
      <alignment vertical="center"/>
    </xf>
    <xf numFmtId="0" fontId="0" fillId="2" borderId="50" xfId="0" applyFill="1" applyBorder="1" applyAlignment="1">
      <alignment vertical="center"/>
    </xf>
    <xf numFmtId="0" fontId="4" fillId="4" borderId="7" xfId="0" applyFont="1" applyFill="1" applyBorder="1" applyAlignment="1">
      <alignment vertical="center"/>
    </xf>
    <xf numFmtId="0" fontId="0" fillId="4" borderId="7" xfId="0" applyFill="1" applyBorder="1" applyAlignment="1">
      <alignment vertical="center"/>
    </xf>
    <xf numFmtId="0" fontId="5" fillId="4" borderId="7" xfId="1" applyFill="1" applyBorder="1" applyAlignment="1" applyProtection="1">
      <alignment vertical="center"/>
    </xf>
    <xf numFmtId="0" fontId="0" fillId="2" borderId="41" xfId="0" applyFill="1" applyBorder="1" applyAlignment="1">
      <alignment vertical="center"/>
    </xf>
    <xf numFmtId="0" fontId="2" fillId="5" borderId="52" xfId="0" applyFont="1" applyFill="1" applyBorder="1" applyAlignment="1">
      <alignment horizontal="center" vertical="center"/>
    </xf>
    <xf numFmtId="0" fontId="2" fillId="5" borderId="53" xfId="0" applyFont="1" applyFill="1" applyBorder="1" applyAlignment="1">
      <alignment horizontal="center" vertical="center"/>
    </xf>
    <xf numFmtId="164" fontId="2" fillId="5" borderId="54" xfId="0" applyNumberFormat="1" applyFont="1" applyFill="1" applyBorder="1" applyAlignment="1">
      <alignment horizontal="center" vertical="center"/>
    </xf>
    <xf numFmtId="0" fontId="2" fillId="5" borderId="55"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6" xfId="0" applyFont="1" applyFill="1" applyBorder="1" applyAlignment="1">
      <alignment horizontal="center" vertical="center"/>
    </xf>
    <xf numFmtId="0" fontId="2" fillId="5" borderId="57" xfId="0" applyFont="1" applyFill="1" applyBorder="1" applyAlignment="1">
      <alignment horizontal="center" vertical="center"/>
    </xf>
    <xf numFmtId="0" fontId="2" fillId="0" borderId="58" xfId="0" applyFont="1" applyBorder="1" applyAlignment="1" applyProtection="1">
      <alignment horizontal="center" vertical="center"/>
      <protection locked="0"/>
    </xf>
    <xf numFmtId="0" fontId="11" fillId="10" borderId="25" xfId="0" applyFont="1" applyFill="1" applyBorder="1" applyAlignment="1">
      <alignment vertical="center"/>
    </xf>
    <xf numFmtId="0" fontId="0" fillId="10" borderId="0" xfId="0" applyFill="1" applyAlignment="1">
      <alignment vertical="center"/>
    </xf>
    <xf numFmtId="0" fontId="0" fillId="10" borderId="59" xfId="0" applyFill="1" applyBorder="1" applyAlignment="1">
      <alignment vertical="center"/>
    </xf>
    <xf numFmtId="0" fontId="2" fillId="10" borderId="0" xfId="0" applyFont="1" applyFill="1" applyAlignment="1">
      <alignment horizontal="center" vertical="center"/>
    </xf>
    <xf numFmtId="0" fontId="0" fillId="10" borderId="11" xfId="0" applyFill="1" applyBorder="1" applyAlignment="1">
      <alignment horizontal="center" vertical="center"/>
    </xf>
    <xf numFmtId="0" fontId="0" fillId="4" borderId="0" xfId="0" applyFill="1" applyAlignment="1">
      <alignment vertical="center"/>
    </xf>
    <xf numFmtId="0" fontId="10" fillId="2" borderId="3" xfId="0" applyFont="1" applyFill="1" applyBorder="1" applyAlignment="1">
      <alignment vertical="center"/>
    </xf>
    <xf numFmtId="0" fontId="0" fillId="2" borderId="23" xfId="0" applyFill="1" applyBorder="1" applyAlignment="1">
      <alignment vertical="center"/>
    </xf>
    <xf numFmtId="0" fontId="2" fillId="2" borderId="23" xfId="0" applyFont="1" applyFill="1" applyBorder="1" applyAlignment="1">
      <alignment horizontal="center" vertical="center"/>
    </xf>
    <xf numFmtId="0" fontId="0" fillId="2" borderId="60" xfId="0" applyFill="1" applyBorder="1" applyAlignment="1">
      <alignment horizontal="center" vertical="center"/>
    </xf>
    <xf numFmtId="1" fontId="2" fillId="0" borderId="61" xfId="0" applyNumberFormat="1" applyFont="1" applyBorder="1" applyAlignment="1" applyProtection="1">
      <alignment horizontal="center" vertical="center"/>
      <protection locked="0"/>
    </xf>
    <xf numFmtId="0" fontId="2" fillId="10" borderId="1" xfId="0" applyFont="1" applyFill="1" applyBorder="1" applyAlignment="1">
      <alignment horizontal="center" vertical="top"/>
    </xf>
    <xf numFmtId="0" fontId="2" fillId="5"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1" fontId="2" fillId="0" borderId="9" xfId="0" applyNumberFormat="1" applyFont="1" applyBorder="1" applyAlignment="1">
      <alignment horizontal="center" vertical="center"/>
    </xf>
    <xf numFmtId="0" fontId="0" fillId="8" borderId="0" xfId="0" applyFill="1" applyAlignment="1">
      <alignment vertical="center"/>
    </xf>
    <xf numFmtId="0" fontId="11" fillId="11" borderId="41" xfId="0" applyFont="1" applyFill="1" applyBorder="1" applyAlignment="1">
      <alignment vertical="center"/>
    </xf>
    <xf numFmtId="0" fontId="0" fillId="11" borderId="32" xfId="0" applyFill="1" applyBorder="1" applyAlignment="1">
      <alignment vertical="center"/>
    </xf>
    <xf numFmtId="164" fontId="2" fillId="5" borderId="0" xfId="0" applyNumberFormat="1" applyFont="1" applyFill="1" applyAlignment="1">
      <alignment horizontal="center" vertical="center"/>
    </xf>
    <xf numFmtId="0" fontId="2" fillId="5" borderId="62" xfId="0" applyFont="1" applyFill="1" applyBorder="1" applyAlignment="1">
      <alignment horizontal="left" vertical="center"/>
    </xf>
    <xf numFmtId="0" fontId="4" fillId="10" borderId="0" xfId="0" applyFont="1" applyFill="1" applyAlignment="1">
      <alignment vertical="center"/>
    </xf>
    <xf numFmtId="0" fontId="2" fillId="5" borderId="13" xfId="0" applyFont="1" applyFill="1" applyBorder="1" applyAlignment="1">
      <alignment horizontal="center"/>
    </xf>
    <xf numFmtId="0" fontId="2" fillId="5" borderId="21" xfId="0" applyFont="1" applyFill="1" applyBorder="1" applyAlignment="1">
      <alignment horizontal="center" vertical="center"/>
    </xf>
    <xf numFmtId="164" fontId="2" fillId="0" borderId="49" xfId="0" applyNumberFormat="1" applyFont="1" applyBorder="1" applyAlignment="1">
      <alignment horizontal="center" vertical="center"/>
    </xf>
    <xf numFmtId="0" fontId="15" fillId="10" borderId="0" xfId="0" applyFont="1" applyFill="1" applyAlignment="1">
      <alignment vertical="center"/>
    </xf>
    <xf numFmtId="0" fontId="2" fillId="10" borderId="13" xfId="0" applyFont="1" applyFill="1" applyBorder="1" applyAlignment="1">
      <alignment horizontal="center"/>
    </xf>
    <xf numFmtId="1" fontId="2" fillId="0" borderId="49" xfId="0" quotePrefix="1" applyNumberFormat="1" applyFont="1" applyBorder="1" applyAlignment="1" applyProtection="1">
      <alignment horizontal="center" vertical="center"/>
      <protection locked="0"/>
    </xf>
    <xf numFmtId="0" fontId="2" fillId="5" borderId="25" xfId="0" applyFont="1" applyFill="1" applyBorder="1" applyAlignment="1">
      <alignment horizontal="left" vertical="center"/>
    </xf>
    <xf numFmtId="164" fontId="2" fillId="0" borderId="49" xfId="0" applyNumberFormat="1" applyFont="1" applyBorder="1" applyAlignment="1" applyProtection="1">
      <alignment horizontal="center" vertical="center"/>
      <protection locked="0"/>
    </xf>
    <xf numFmtId="0" fontId="11" fillId="2" borderId="37"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2" fillId="5" borderId="36" xfId="0" applyFont="1" applyFill="1" applyBorder="1" applyAlignment="1">
      <alignment horizontal="left" wrapText="1"/>
    </xf>
    <xf numFmtId="0" fontId="2" fillId="5" borderId="19" xfId="0" applyFont="1" applyFill="1" applyBorder="1" applyAlignment="1">
      <alignment horizontal="left" wrapText="1"/>
    </xf>
    <xf numFmtId="0" fontId="2" fillId="5" borderId="25" xfId="0" applyFont="1" applyFill="1" applyBorder="1" applyAlignment="1">
      <alignment horizontal="left" wrapText="1"/>
    </xf>
    <xf numFmtId="0" fontId="2" fillId="5" borderId="0" xfId="0" applyFont="1" applyFill="1" applyAlignment="1">
      <alignment horizontal="left" wrapText="1"/>
    </xf>
    <xf numFmtId="0" fontId="10" fillId="2" borderId="7" xfId="0" applyFont="1" applyFill="1" applyBorder="1" applyAlignment="1">
      <alignment horizontal="right" vertical="center"/>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5" fillId="7" borderId="0" xfId="1" applyFill="1" applyBorder="1" applyAlignment="1" applyProtection="1">
      <alignment horizontal="center" vertical="center"/>
    </xf>
    <xf numFmtId="0" fontId="2" fillId="5" borderId="28" xfId="0" applyFont="1" applyFill="1" applyBorder="1" applyAlignment="1">
      <alignment horizontal="left" vertical="center"/>
    </xf>
    <xf numFmtId="0" fontId="2" fillId="5" borderId="16" xfId="0" applyFont="1" applyFill="1" applyBorder="1" applyAlignment="1">
      <alignment horizontal="left" vertical="center"/>
    </xf>
    <xf numFmtId="0" fontId="2" fillId="5" borderId="14" xfId="0" applyFont="1" applyFill="1" applyBorder="1" applyAlignment="1">
      <alignment horizontal="center" vertical="center"/>
    </xf>
    <xf numFmtId="0" fontId="2" fillId="5" borderId="29" xfId="0" applyFont="1" applyFill="1" applyBorder="1" applyAlignment="1">
      <alignment horizontal="center" vertical="center"/>
    </xf>
    <xf numFmtId="2" fontId="3" fillId="0" borderId="26" xfId="0" applyNumberFormat="1" applyFont="1" applyBorder="1" applyAlignment="1">
      <alignment horizontal="center" vertical="center"/>
    </xf>
    <xf numFmtId="2" fontId="3" fillId="0" borderId="27" xfId="0" applyNumberFormat="1" applyFont="1" applyBorder="1" applyAlignment="1">
      <alignment horizontal="center" vertical="center"/>
    </xf>
    <xf numFmtId="2" fontId="2" fillId="0" borderId="26" xfId="0" applyNumberFormat="1" applyFont="1" applyBorder="1" applyAlignment="1">
      <alignment horizontal="center" vertical="center"/>
    </xf>
    <xf numFmtId="2" fontId="2" fillId="0" borderId="27" xfId="0" applyNumberFormat="1" applyFont="1" applyBorder="1" applyAlignment="1">
      <alignment horizontal="center" vertical="center"/>
    </xf>
    <xf numFmtId="0" fontId="2" fillId="5" borderId="36" xfId="0" applyFont="1" applyFill="1" applyBorder="1" applyAlignment="1">
      <alignment horizontal="left"/>
    </xf>
    <xf numFmtId="0" fontId="2" fillId="5" borderId="19" xfId="0" applyFont="1" applyFill="1" applyBorder="1" applyAlignment="1">
      <alignment horizontal="left"/>
    </xf>
    <xf numFmtId="0" fontId="2" fillId="5" borderId="37" xfId="0" applyFont="1" applyFill="1" applyBorder="1" applyAlignment="1">
      <alignment horizontal="left"/>
    </xf>
    <xf numFmtId="0" fontId="2" fillId="5" borderId="23" xfId="0" applyFont="1" applyFill="1" applyBorder="1" applyAlignment="1">
      <alignment horizontal="left"/>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1" fillId="2" borderId="2" xfId="0" applyFont="1" applyFill="1" applyBorder="1" applyAlignment="1">
      <alignment horizontal="center" vertical="center"/>
    </xf>
    <xf numFmtId="0" fontId="0" fillId="0" borderId="4" xfId="0"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cellXfs>
  <cellStyles count="2">
    <cellStyle name="Hiperlink" xfId="1" builtinId="8"/>
    <cellStyle name="Normal" xfId="0" builtinId="0"/>
  </cellStyles>
  <dxfs count="0"/>
  <tableStyles count="0" defaultTableStyle="TableStyleMedium9" defaultPivotStyle="PivotStyleLight16"/>
  <colors>
    <mruColors>
      <color rgb="FFCCFFCC"/>
      <color rgb="FFC0C0C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102580</xdr:colOff>
      <xdr:row>5</xdr:row>
      <xdr:rowOff>36635</xdr:rowOff>
    </xdr:from>
    <xdr:to>
      <xdr:col>20</xdr:col>
      <xdr:colOff>249117</xdr:colOff>
      <xdr:row>10</xdr:row>
      <xdr:rowOff>80044</xdr:rowOff>
    </xdr:to>
    <xdr:pic>
      <xdr:nvPicPr>
        <xdr:cNvPr id="3" name="Imagem 2" descr="compacta_preto.jp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5222268" y="782760"/>
          <a:ext cx="1853099" cy="1003847"/>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ucupira-legado.capes.gov.br/sucupira/public/consultas/coleta/veiculoPublicacaoQualis/listaConsultaGeralPeriodicos.jsf" TargetMode="External"/><Relationship Id="rId1" Type="http://schemas.openxmlformats.org/officeDocument/2006/relationships/hyperlink" Target="http://qualis.capes.gov.b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398"/>
  <sheetViews>
    <sheetView showGridLines="0" tabSelected="1" zoomScaleNormal="100" zoomScalePageLayoutView="130" workbookViewId="0">
      <selection activeCell="F1" sqref="F1:X1"/>
    </sheetView>
  </sheetViews>
  <sheetFormatPr defaultColWidth="8.85546875" defaultRowHeight="12.75" x14ac:dyDescent="0.2"/>
  <cols>
    <col min="1" max="23" width="5.140625" style="6" customWidth="1"/>
    <col min="24" max="24" width="4.7109375" style="6" customWidth="1"/>
    <col min="25" max="25" width="6.28515625" style="45" customWidth="1"/>
    <col min="26" max="26" width="6.85546875" style="45" customWidth="1"/>
    <col min="27" max="27" width="9.7109375" style="5" customWidth="1"/>
    <col min="28" max="29" width="9.42578125" style="5" customWidth="1"/>
    <col min="30" max="32" width="8.85546875" style="5"/>
    <col min="33" max="16384" width="8.85546875" style="6"/>
  </cols>
  <sheetData>
    <row r="1" spans="1:52" ht="15" customHeight="1" thickTop="1" thickBot="1" x14ac:dyDescent="0.25">
      <c r="A1" s="1" t="s">
        <v>0</v>
      </c>
      <c r="B1" s="2"/>
      <c r="C1" s="2"/>
      <c r="D1" s="2"/>
      <c r="E1" s="2"/>
      <c r="F1" s="175"/>
      <c r="G1" s="176"/>
      <c r="H1" s="176"/>
      <c r="I1" s="176"/>
      <c r="J1" s="176"/>
      <c r="K1" s="176"/>
      <c r="L1" s="176"/>
      <c r="M1" s="176"/>
      <c r="N1" s="176"/>
      <c r="O1" s="176"/>
      <c r="P1" s="176"/>
      <c r="Q1" s="176"/>
      <c r="R1" s="176"/>
      <c r="S1" s="176"/>
      <c r="T1" s="176"/>
      <c r="U1" s="176"/>
      <c r="V1" s="176"/>
      <c r="W1" s="176"/>
      <c r="X1" s="177"/>
      <c r="Y1" s="42"/>
      <c r="Z1" s="48"/>
      <c r="AB1" s="4"/>
      <c r="AG1" s="139"/>
      <c r="AH1" s="139"/>
      <c r="AI1" s="139"/>
      <c r="AJ1" s="139"/>
      <c r="AK1" s="139"/>
      <c r="AL1" s="139"/>
      <c r="AM1" s="139"/>
      <c r="AN1" s="139"/>
      <c r="AO1" s="139"/>
      <c r="AP1" s="139"/>
      <c r="AQ1" s="139"/>
      <c r="AR1" s="139"/>
      <c r="AS1" s="139"/>
      <c r="AT1" s="139"/>
      <c r="AU1" s="139"/>
      <c r="AV1" s="139"/>
      <c r="AW1" s="139"/>
      <c r="AX1" s="139"/>
      <c r="AY1" s="139"/>
      <c r="AZ1" s="139"/>
    </row>
    <row r="2" spans="1:52" ht="15" customHeight="1" thickTop="1" thickBot="1" x14ac:dyDescent="0.25">
      <c r="A2" s="7" t="s">
        <v>1</v>
      </c>
      <c r="B2" s="8"/>
      <c r="C2" s="8"/>
      <c r="D2" s="175"/>
      <c r="E2" s="176"/>
      <c r="F2" s="176"/>
      <c r="G2" s="176"/>
      <c r="H2" s="176"/>
      <c r="I2" s="176"/>
      <c r="J2" s="176"/>
      <c r="K2" s="176"/>
      <c r="L2" s="176"/>
      <c r="M2" s="177"/>
      <c r="N2" s="8"/>
      <c r="O2" s="178" t="s">
        <v>2</v>
      </c>
      <c r="P2" s="179"/>
      <c r="Q2" s="175"/>
      <c r="R2" s="177"/>
      <c r="S2" s="54"/>
      <c r="T2" s="54"/>
      <c r="U2" s="54"/>
      <c r="V2" s="54"/>
      <c r="W2" s="55"/>
      <c r="X2" s="55"/>
      <c r="Y2" s="43"/>
      <c r="Z2" s="49"/>
      <c r="AA2" s="5" t="s">
        <v>3</v>
      </c>
      <c r="AG2" s="139"/>
      <c r="AH2" s="139"/>
      <c r="AI2" s="139"/>
      <c r="AJ2" s="139"/>
      <c r="AK2" s="139"/>
      <c r="AL2" s="139"/>
      <c r="AM2" s="139"/>
      <c r="AN2" s="139"/>
      <c r="AO2" s="139"/>
      <c r="AP2" s="139"/>
      <c r="AQ2" s="139"/>
      <c r="AR2" s="139"/>
      <c r="AS2" s="139"/>
      <c r="AT2" s="139"/>
      <c r="AU2" s="139"/>
      <c r="AV2" s="139"/>
      <c r="AW2" s="139"/>
      <c r="AX2" s="139"/>
      <c r="AY2" s="139"/>
      <c r="AZ2" s="139"/>
    </row>
    <row r="3" spans="1:52" ht="15.95" customHeight="1" thickTop="1" thickBot="1" x14ac:dyDescent="0.25">
      <c r="A3" s="8"/>
      <c r="B3" s="180" t="s">
        <v>21</v>
      </c>
      <c r="C3" s="181"/>
      <c r="D3" s="181"/>
      <c r="E3" s="181"/>
      <c r="F3" s="182"/>
      <c r="P3" s="9" t="s">
        <v>70</v>
      </c>
      <c r="Q3" s="9"/>
      <c r="R3" s="9"/>
      <c r="S3" s="9"/>
      <c r="T3" s="9"/>
      <c r="U3" s="9"/>
      <c r="V3" s="9"/>
      <c r="W3" s="10"/>
      <c r="X3" s="10"/>
      <c r="Y3" s="44"/>
      <c r="Z3" s="53"/>
      <c r="AA3" s="5" t="s">
        <v>4</v>
      </c>
      <c r="AG3" s="139"/>
      <c r="AH3" s="139"/>
      <c r="AI3" s="139"/>
      <c r="AJ3" s="139"/>
      <c r="AK3" s="139"/>
      <c r="AL3" s="139"/>
      <c r="AM3" s="139"/>
      <c r="AN3" s="139"/>
      <c r="AO3" s="139"/>
      <c r="AP3" s="139"/>
      <c r="AQ3" s="139"/>
      <c r="AR3" s="139"/>
      <c r="AS3" s="139"/>
      <c r="AT3" s="139"/>
      <c r="AU3" s="139"/>
      <c r="AV3" s="139"/>
      <c r="AW3" s="139"/>
      <c r="AX3" s="139"/>
      <c r="AY3" s="139"/>
      <c r="AZ3" s="139"/>
    </row>
    <row r="4" spans="1:52" ht="15" customHeight="1" thickTop="1" thickBot="1" x14ac:dyDescent="0.25">
      <c r="A4" s="7" t="s">
        <v>5</v>
      </c>
      <c r="B4" s="8"/>
      <c r="C4" s="8"/>
      <c r="D4" s="8"/>
      <c r="E4" s="8"/>
      <c r="F4" s="8"/>
      <c r="G4" s="8"/>
      <c r="H4" s="8"/>
      <c r="I4" s="8"/>
      <c r="J4" s="8"/>
      <c r="K4" s="8"/>
      <c r="L4" s="8"/>
      <c r="M4" s="8"/>
      <c r="N4" s="8"/>
      <c r="O4" s="8"/>
      <c r="P4" s="8"/>
      <c r="Q4" s="8"/>
      <c r="R4" s="8"/>
      <c r="S4" s="8"/>
      <c r="T4" s="8"/>
      <c r="U4" s="8"/>
      <c r="V4" s="8"/>
      <c r="W4" s="8"/>
      <c r="X4" s="8"/>
      <c r="Y4" s="8"/>
      <c r="Z4" s="8"/>
      <c r="AG4" s="139"/>
      <c r="AH4" s="139"/>
      <c r="AI4" s="139"/>
      <c r="AJ4" s="139"/>
      <c r="AK4" s="139"/>
      <c r="AL4" s="139"/>
      <c r="AM4" s="139"/>
      <c r="AN4" s="139"/>
      <c r="AO4" s="139"/>
      <c r="AP4" s="139"/>
      <c r="AQ4" s="139"/>
      <c r="AR4" s="139"/>
      <c r="AS4" s="139"/>
      <c r="AT4" s="139"/>
      <c r="AU4" s="139"/>
      <c r="AV4" s="139"/>
      <c r="AW4" s="139"/>
      <c r="AX4" s="139"/>
      <c r="AY4" s="139"/>
      <c r="AZ4" s="139"/>
    </row>
    <row r="5" spans="1:52" ht="18" hidden="1" customHeight="1" thickTop="1" thickBot="1" x14ac:dyDescent="0.25">
      <c r="A5" s="67"/>
      <c r="B5" s="11"/>
      <c r="C5" s="11"/>
      <c r="D5" s="11"/>
      <c r="E5" s="11"/>
      <c r="F5" s="11"/>
      <c r="G5" s="11"/>
      <c r="H5" s="11"/>
      <c r="I5" s="11"/>
      <c r="J5" s="11"/>
      <c r="Y5" s="52"/>
      <c r="Z5" s="68"/>
      <c r="AG5" s="139"/>
      <c r="AH5" s="139"/>
      <c r="AI5" s="139"/>
      <c r="AJ5" s="139"/>
      <c r="AK5" s="139"/>
      <c r="AL5" s="139"/>
      <c r="AM5" s="139"/>
      <c r="AN5" s="139"/>
      <c r="AO5" s="139"/>
      <c r="AP5" s="139"/>
      <c r="AQ5" s="139"/>
      <c r="AR5" s="139"/>
      <c r="AS5" s="139"/>
      <c r="AT5" s="139"/>
      <c r="AU5" s="139"/>
      <c r="AV5" s="139"/>
      <c r="AW5" s="139"/>
      <c r="AX5" s="139"/>
      <c r="AY5" s="139"/>
      <c r="AZ5" s="139"/>
    </row>
    <row r="6" spans="1:52" ht="15" customHeight="1" thickTop="1" thickBot="1" x14ac:dyDescent="0.25">
      <c r="A6" s="69" t="s">
        <v>6</v>
      </c>
      <c r="B6" s="12"/>
      <c r="C6" s="12"/>
      <c r="D6" s="167">
        <f>SUM(D8:G8)</f>
        <v>0</v>
      </c>
      <c r="E6" s="168"/>
      <c r="F6" s="163" t="s">
        <v>7</v>
      </c>
      <c r="G6" s="164"/>
      <c r="H6" s="165" t="s">
        <v>30</v>
      </c>
      <c r="I6" s="166"/>
      <c r="J6" s="169">
        <f>SUM(E10:G11)</f>
        <v>0</v>
      </c>
      <c r="K6" s="170"/>
      <c r="L6" s="13" t="s">
        <v>7</v>
      </c>
      <c r="M6" s="135"/>
      <c r="N6" s="14"/>
      <c r="O6" s="14"/>
      <c r="P6" s="14"/>
      <c r="Q6" s="14"/>
      <c r="R6" s="14"/>
      <c r="S6" s="14"/>
      <c r="T6" s="14"/>
      <c r="U6" s="14"/>
      <c r="V6" s="14"/>
      <c r="W6" s="14"/>
      <c r="Y6" s="52"/>
      <c r="Z6" s="68"/>
      <c r="AG6" s="139"/>
      <c r="AH6" s="139"/>
      <c r="AI6" s="139"/>
      <c r="AJ6" s="139"/>
      <c r="AK6" s="139"/>
      <c r="AL6" s="139"/>
      <c r="AM6" s="139"/>
      <c r="AN6" s="139"/>
      <c r="AO6" s="139"/>
      <c r="AP6" s="139"/>
      <c r="AQ6" s="139"/>
      <c r="AR6" s="139"/>
      <c r="AS6" s="139"/>
      <c r="AT6" s="139"/>
      <c r="AU6" s="139"/>
      <c r="AV6" s="139"/>
      <c r="AW6" s="139"/>
      <c r="AX6" s="139"/>
      <c r="AY6" s="139"/>
      <c r="AZ6" s="139"/>
    </row>
    <row r="7" spans="1:52" ht="15" customHeight="1" thickTop="1" thickBot="1" x14ac:dyDescent="0.25">
      <c r="A7" s="171" t="s">
        <v>28</v>
      </c>
      <c r="B7" s="172"/>
      <c r="C7" s="172"/>
      <c r="D7" s="15">
        <v>1</v>
      </c>
      <c r="E7" s="13">
        <v>2</v>
      </c>
      <c r="F7" s="13">
        <v>3</v>
      </c>
      <c r="G7" s="13"/>
      <c r="H7" s="13"/>
      <c r="I7" s="13"/>
      <c r="J7" s="16"/>
      <c r="K7" s="16"/>
      <c r="L7" s="13"/>
      <c r="M7" s="135"/>
      <c r="N7" s="14"/>
      <c r="O7" s="14"/>
      <c r="P7" s="14"/>
      <c r="Q7" s="14"/>
      <c r="R7" s="14"/>
      <c r="S7" s="14"/>
      <c r="T7" s="14"/>
      <c r="U7" s="14"/>
      <c r="V7" s="14"/>
      <c r="W7" s="14"/>
      <c r="Y7" s="52"/>
      <c r="Z7" s="68"/>
      <c r="AG7" s="139"/>
      <c r="AH7" s="139"/>
      <c r="AI7" s="139"/>
      <c r="AJ7" s="139"/>
      <c r="AK7" s="139"/>
      <c r="AL7" s="139"/>
      <c r="AM7" s="139"/>
      <c r="AN7" s="139"/>
      <c r="AO7" s="139"/>
      <c r="AP7" s="139"/>
      <c r="AQ7" s="139"/>
      <c r="AR7" s="139"/>
      <c r="AS7" s="139"/>
      <c r="AT7" s="139"/>
      <c r="AU7" s="139"/>
      <c r="AV7" s="139"/>
      <c r="AW7" s="139"/>
      <c r="AX7" s="139"/>
      <c r="AY7" s="139"/>
      <c r="AZ7" s="139"/>
    </row>
    <row r="8" spans="1:52" ht="15" customHeight="1" thickTop="1" thickBot="1" x14ac:dyDescent="0.25">
      <c r="A8" s="173"/>
      <c r="B8" s="174"/>
      <c r="C8" s="174"/>
      <c r="D8" s="107">
        <f>O12</f>
        <v>0</v>
      </c>
      <c r="E8" s="107">
        <f>O17</f>
        <v>0</v>
      </c>
      <c r="F8" s="107">
        <f>P55</f>
        <v>0</v>
      </c>
      <c r="G8" s="13"/>
      <c r="H8" s="13"/>
      <c r="I8" s="13"/>
      <c r="J8" s="13"/>
      <c r="K8" s="13"/>
      <c r="L8" s="13"/>
      <c r="M8" s="135"/>
      <c r="N8" s="14"/>
      <c r="O8" s="14"/>
      <c r="P8" s="14"/>
      <c r="Q8" s="14"/>
      <c r="R8" s="14"/>
      <c r="S8" s="14"/>
      <c r="T8" s="14"/>
      <c r="U8" s="14"/>
      <c r="V8" s="14"/>
      <c r="W8" s="14"/>
      <c r="Y8" s="52"/>
      <c r="Z8" s="68"/>
      <c r="AG8" s="139"/>
      <c r="AH8" s="139"/>
      <c r="AI8" s="139"/>
      <c r="AJ8" s="139"/>
      <c r="AK8" s="139"/>
      <c r="AL8" s="139"/>
      <c r="AM8" s="139"/>
      <c r="AN8" s="139"/>
      <c r="AO8" s="139"/>
      <c r="AP8" s="139"/>
      <c r="AQ8" s="139"/>
      <c r="AR8" s="139"/>
      <c r="AS8" s="139"/>
      <c r="AT8" s="139"/>
      <c r="AU8" s="139"/>
      <c r="AV8" s="139"/>
      <c r="AW8" s="139"/>
      <c r="AX8" s="139"/>
      <c r="AY8" s="139"/>
      <c r="AZ8" s="139"/>
    </row>
    <row r="9" spans="1:52" ht="15" customHeight="1" thickTop="1" thickBot="1" x14ac:dyDescent="0.25">
      <c r="A9" s="155" t="s">
        <v>29</v>
      </c>
      <c r="B9" s="156"/>
      <c r="C9" s="156"/>
      <c r="D9" s="15"/>
      <c r="E9" s="13">
        <v>1</v>
      </c>
      <c r="F9" s="13">
        <v>2</v>
      </c>
      <c r="G9" s="13">
        <v>3</v>
      </c>
      <c r="H9" s="13"/>
      <c r="I9" s="13"/>
      <c r="J9" s="13"/>
      <c r="K9" s="13"/>
      <c r="L9" s="13"/>
      <c r="M9" s="135"/>
      <c r="N9" s="14"/>
      <c r="O9" s="14"/>
      <c r="P9" s="14"/>
      <c r="Q9" s="14"/>
      <c r="R9" s="14"/>
      <c r="S9" s="14"/>
      <c r="T9" s="14"/>
      <c r="U9" s="14"/>
      <c r="V9" s="14"/>
      <c r="W9" s="14"/>
      <c r="Y9" s="52"/>
      <c r="Z9" s="68"/>
      <c r="AG9" s="139"/>
      <c r="AH9" s="139"/>
      <c r="AI9" s="139"/>
      <c r="AJ9" s="139"/>
      <c r="AK9" s="139"/>
      <c r="AL9" s="139"/>
      <c r="AM9" s="139"/>
      <c r="AN9" s="139"/>
      <c r="AO9" s="139"/>
      <c r="AP9" s="139"/>
      <c r="AQ9" s="139"/>
      <c r="AR9" s="139"/>
      <c r="AS9" s="139"/>
      <c r="AT9" s="139"/>
      <c r="AU9" s="139"/>
      <c r="AV9" s="139"/>
      <c r="AW9" s="139"/>
      <c r="AX9" s="139"/>
      <c r="AY9" s="139"/>
      <c r="AZ9" s="139"/>
    </row>
    <row r="10" spans="1:52" ht="15" customHeight="1" thickTop="1" thickBot="1" x14ac:dyDescent="0.25">
      <c r="A10" s="157"/>
      <c r="B10" s="158"/>
      <c r="C10" s="158"/>
      <c r="D10" s="15"/>
      <c r="E10" s="107">
        <f>Z12</f>
        <v>0</v>
      </c>
      <c r="F10" s="107">
        <f>Z17</f>
        <v>0</v>
      </c>
      <c r="G10" s="107">
        <f>Z55</f>
        <v>0</v>
      </c>
      <c r="H10" s="135"/>
      <c r="I10" s="13"/>
      <c r="J10" s="13"/>
      <c r="K10" s="13"/>
      <c r="L10" s="13"/>
      <c r="M10" s="135"/>
      <c r="N10" s="14"/>
      <c r="O10" s="14"/>
      <c r="P10" s="14"/>
      <c r="Q10" s="14"/>
      <c r="R10" s="14"/>
      <c r="S10" s="14"/>
      <c r="T10" s="14"/>
      <c r="U10" s="14"/>
      <c r="V10" s="14"/>
      <c r="W10" s="14"/>
      <c r="Z10" s="70"/>
      <c r="AB10" s="5" t="s">
        <v>24</v>
      </c>
      <c r="AG10" s="139"/>
      <c r="AH10" s="139"/>
      <c r="AI10" s="139"/>
      <c r="AJ10" s="139"/>
      <c r="AK10" s="139"/>
      <c r="AL10" s="139"/>
      <c r="AM10" s="139"/>
      <c r="AN10" s="139"/>
      <c r="AO10" s="139"/>
      <c r="AP10" s="139"/>
      <c r="AQ10" s="139"/>
      <c r="AR10" s="139"/>
      <c r="AS10" s="139"/>
      <c r="AT10" s="139"/>
      <c r="AU10" s="139"/>
      <c r="AV10" s="139"/>
      <c r="AW10" s="139"/>
      <c r="AX10" s="139"/>
      <c r="AY10" s="139"/>
      <c r="AZ10" s="139"/>
    </row>
    <row r="11" spans="1:52" ht="15" customHeight="1" thickTop="1" thickBot="1" x14ac:dyDescent="0.25">
      <c r="A11" s="71"/>
      <c r="Z11" s="70"/>
      <c r="AG11" s="139"/>
      <c r="AH11" s="139"/>
      <c r="AI11" s="139"/>
      <c r="AJ11" s="139"/>
      <c r="AK11" s="139"/>
      <c r="AL11" s="139"/>
      <c r="AM11" s="139"/>
      <c r="AN11" s="139"/>
      <c r="AO11" s="139"/>
      <c r="AP11" s="139"/>
      <c r="AQ11" s="139"/>
      <c r="AR11" s="139"/>
      <c r="AS11" s="139"/>
      <c r="AT11" s="139"/>
      <c r="AU11" s="139"/>
      <c r="AV11" s="139"/>
      <c r="AW11" s="139"/>
      <c r="AX11" s="139"/>
      <c r="AY11" s="139"/>
      <c r="AZ11" s="139"/>
    </row>
    <row r="12" spans="1:52" ht="15" customHeight="1" thickTop="1" x14ac:dyDescent="0.2">
      <c r="A12" s="17" t="s">
        <v>33</v>
      </c>
      <c r="B12" s="18"/>
      <c r="C12" s="18"/>
      <c r="D12" s="18"/>
      <c r="E12" s="18"/>
      <c r="F12" s="18"/>
      <c r="G12" s="18"/>
      <c r="H12" s="18"/>
      <c r="I12" s="18"/>
      <c r="J12" s="18"/>
      <c r="K12" s="18"/>
      <c r="L12" s="18"/>
      <c r="M12" s="160" t="s">
        <v>7</v>
      </c>
      <c r="N12" s="160"/>
      <c r="O12" s="34">
        <f>IF(SUM(G15,O15)&gt;=AB12,AB12,SUM(G15,O15))</f>
        <v>0</v>
      </c>
      <c r="P12" s="19"/>
      <c r="Q12" s="19"/>
      <c r="R12" s="19"/>
      <c r="S12" s="19"/>
      <c r="T12" s="19"/>
      <c r="U12" s="19"/>
      <c r="V12" s="19"/>
      <c r="W12" s="19" t="s">
        <v>27</v>
      </c>
      <c r="X12" s="19"/>
      <c r="Y12" s="136"/>
      <c r="Z12" s="60">
        <f>IF(SUM(G15,O15)&gt;=AB12,SUM(G15,O15)-AB12,0)</f>
        <v>0</v>
      </c>
      <c r="AB12" s="5">
        <v>5</v>
      </c>
      <c r="AG12" s="139"/>
      <c r="AH12" s="139"/>
      <c r="AI12" s="139"/>
      <c r="AJ12" s="139"/>
      <c r="AK12" s="139"/>
      <c r="AL12" s="139"/>
      <c r="AM12" s="139"/>
      <c r="AN12" s="139"/>
      <c r="AO12" s="139"/>
      <c r="AP12" s="139"/>
      <c r="AQ12" s="139"/>
      <c r="AR12" s="139"/>
      <c r="AS12" s="139"/>
      <c r="AT12" s="139"/>
      <c r="AU12" s="139"/>
      <c r="AV12" s="139"/>
      <c r="AW12" s="139"/>
      <c r="AX12" s="139"/>
      <c r="AY12" s="139"/>
      <c r="AZ12" s="139"/>
    </row>
    <row r="13" spans="1:52" ht="15" customHeight="1" thickBot="1" x14ac:dyDescent="0.25">
      <c r="A13" s="57" t="s">
        <v>54</v>
      </c>
      <c r="B13" s="58"/>
      <c r="C13" s="58"/>
      <c r="D13" s="58"/>
      <c r="E13" s="58"/>
      <c r="F13" s="58"/>
      <c r="G13" s="58"/>
      <c r="H13" s="58"/>
      <c r="I13" s="3"/>
      <c r="J13" s="59" t="s">
        <v>51</v>
      </c>
      <c r="K13" s="58"/>
      <c r="L13" s="58"/>
      <c r="M13" s="58"/>
      <c r="N13" s="58"/>
      <c r="O13" s="58"/>
      <c r="P13" s="58"/>
      <c r="Q13" s="58"/>
      <c r="R13" s="58"/>
      <c r="S13" s="58"/>
      <c r="T13" s="58"/>
      <c r="U13" s="58"/>
      <c r="V13" s="58"/>
      <c r="W13" s="58"/>
      <c r="X13" s="3"/>
      <c r="Y13" s="51"/>
      <c r="Z13" s="49"/>
      <c r="AG13" s="139"/>
      <c r="AH13" s="139"/>
      <c r="AI13" s="139"/>
      <c r="AJ13" s="139"/>
      <c r="AK13" s="139"/>
      <c r="AL13" s="139"/>
      <c r="AM13" s="139"/>
      <c r="AN13" s="139"/>
      <c r="AO13" s="139"/>
      <c r="AP13" s="139"/>
      <c r="AQ13" s="139"/>
      <c r="AR13" s="139"/>
      <c r="AS13" s="139"/>
      <c r="AT13" s="139"/>
      <c r="AU13" s="139"/>
      <c r="AV13" s="139"/>
      <c r="AW13" s="139"/>
      <c r="AX13" s="139"/>
      <c r="AY13" s="139"/>
      <c r="AZ13" s="139"/>
    </row>
    <row r="14" spans="1:52" ht="0.2" hidden="1" customHeight="1" thickBot="1" x14ac:dyDescent="0.25">
      <c r="A14" s="67"/>
      <c r="B14" s="11"/>
      <c r="C14" s="11"/>
      <c r="D14" s="11"/>
      <c r="E14" s="11"/>
      <c r="F14" s="11"/>
      <c r="G14" s="11"/>
      <c r="H14" s="11"/>
      <c r="I14" s="11"/>
      <c r="J14" s="11"/>
      <c r="K14" s="11"/>
      <c r="L14" s="11"/>
      <c r="M14" s="11"/>
      <c r="N14" s="11"/>
      <c r="O14" s="11"/>
      <c r="P14" s="11"/>
      <c r="Q14" s="11"/>
      <c r="R14" s="11"/>
      <c r="S14" s="11"/>
      <c r="T14" s="11"/>
      <c r="U14" s="11"/>
      <c r="V14" s="11"/>
      <c r="W14" s="11"/>
      <c r="X14" s="11"/>
      <c r="Y14" s="14"/>
      <c r="Z14" s="70"/>
      <c r="AG14" s="139"/>
      <c r="AH14" s="139"/>
      <c r="AI14" s="139"/>
      <c r="AJ14" s="139"/>
      <c r="AK14" s="139"/>
      <c r="AL14" s="139"/>
      <c r="AM14" s="139"/>
      <c r="AN14" s="139"/>
      <c r="AO14" s="139"/>
      <c r="AP14" s="139"/>
      <c r="AQ14" s="139"/>
      <c r="AR14" s="139"/>
      <c r="AS14" s="139"/>
      <c r="AT14" s="139"/>
      <c r="AU14" s="139"/>
      <c r="AV14" s="139"/>
      <c r="AW14" s="139"/>
      <c r="AX14" s="139"/>
      <c r="AY14" s="139"/>
      <c r="AZ14" s="139"/>
    </row>
    <row r="15" spans="1:52" ht="15" customHeight="1" thickTop="1" thickBot="1" x14ac:dyDescent="0.25">
      <c r="A15" s="72" t="s">
        <v>39</v>
      </c>
      <c r="B15" s="13"/>
      <c r="C15" s="13"/>
      <c r="D15" s="33"/>
      <c r="E15" s="33"/>
      <c r="F15" s="13"/>
      <c r="G15" s="21">
        <f>COUNT(D15:F15)*2</f>
        <v>0</v>
      </c>
      <c r="H15" s="15" t="s">
        <v>8</v>
      </c>
      <c r="I15" s="13"/>
      <c r="J15" s="20" t="s">
        <v>39</v>
      </c>
      <c r="K15" s="13"/>
      <c r="L15" s="13"/>
      <c r="M15" s="33"/>
      <c r="N15" s="13"/>
      <c r="O15" s="21">
        <f>COUNT(M15:N15)*3</f>
        <v>0</v>
      </c>
      <c r="P15" s="13" t="s">
        <v>8</v>
      </c>
      <c r="Q15" s="13"/>
      <c r="R15" s="13"/>
      <c r="S15" s="13"/>
      <c r="T15" s="13"/>
      <c r="U15" s="13"/>
      <c r="V15" s="13"/>
      <c r="W15" s="13"/>
      <c r="X15" s="13"/>
      <c r="Y15" s="13"/>
      <c r="Z15" s="73"/>
      <c r="AG15" s="139"/>
      <c r="AH15" s="139"/>
      <c r="AI15" s="139"/>
      <c r="AJ15" s="139"/>
      <c r="AK15" s="139"/>
      <c r="AL15" s="139"/>
      <c r="AM15" s="139"/>
      <c r="AN15" s="139"/>
      <c r="AO15" s="139"/>
      <c r="AP15" s="139"/>
      <c r="AQ15" s="139"/>
      <c r="AR15" s="139"/>
      <c r="AS15" s="139"/>
      <c r="AT15" s="139"/>
      <c r="AU15" s="139"/>
      <c r="AV15" s="139"/>
      <c r="AW15" s="139"/>
      <c r="AX15" s="139"/>
      <c r="AY15" s="139"/>
      <c r="AZ15" s="139"/>
    </row>
    <row r="16" spans="1:52" ht="15" customHeight="1" thickTop="1" thickBot="1" x14ac:dyDescent="0.25">
      <c r="A16" s="71"/>
      <c r="X16" s="93"/>
      <c r="Y16" s="94"/>
      <c r="Z16" s="74"/>
      <c r="AG16" s="139"/>
      <c r="AH16" s="139"/>
      <c r="AI16" s="139"/>
      <c r="AJ16" s="139"/>
      <c r="AK16" s="139"/>
      <c r="AL16" s="139"/>
      <c r="AM16" s="139"/>
      <c r="AN16" s="139"/>
      <c r="AO16" s="139"/>
      <c r="AP16" s="139"/>
      <c r="AQ16" s="139"/>
      <c r="AR16" s="139"/>
      <c r="AS16" s="139"/>
      <c r="AT16" s="139"/>
      <c r="AU16" s="139"/>
      <c r="AV16" s="139"/>
      <c r="AW16" s="139"/>
      <c r="AX16" s="139"/>
      <c r="AY16" s="139"/>
      <c r="AZ16" s="139"/>
    </row>
    <row r="17" spans="1:52" ht="15" customHeight="1" thickTop="1" thickBot="1" x14ac:dyDescent="0.25">
      <c r="A17" s="17" t="s">
        <v>45</v>
      </c>
      <c r="B17" s="18"/>
      <c r="C17" s="18"/>
      <c r="D17" s="18"/>
      <c r="E17" s="18"/>
      <c r="F17" s="18"/>
      <c r="G17" s="18"/>
      <c r="H17" s="18"/>
      <c r="I17" s="18"/>
      <c r="J17" s="18"/>
      <c r="K17" s="18"/>
      <c r="L17" s="18"/>
      <c r="M17" s="161" t="s">
        <v>7</v>
      </c>
      <c r="N17" s="161"/>
      <c r="O17" s="35">
        <f>IF(SUM(Y19,Y25,Y31,Y37,Y44,Y49,Y53)&gt;=80,80,SUM(Y19,Y25,Y31,Y37,Y44,Y49,Y53))</f>
        <v>0</v>
      </c>
      <c r="P17" s="19"/>
      <c r="Q17" s="19"/>
      <c r="R17" s="19"/>
      <c r="S17" s="19"/>
      <c r="T17" s="19"/>
      <c r="U17" s="19"/>
      <c r="V17" s="19"/>
      <c r="W17" s="129" t="s">
        <v>27</v>
      </c>
      <c r="X17" s="129"/>
      <c r="Y17" s="137"/>
      <c r="Z17" s="56">
        <f>IF(SUM(Y19,Y25,Y31,Y37,Y44,Y49,Y53)&gt;=80,SUM(Y19,Y25,Y31,Y37,Y44,Y49,Y53)-80,0)</f>
        <v>0</v>
      </c>
      <c r="AG17" s="139"/>
      <c r="AH17" s="139"/>
      <c r="AI17" s="139"/>
      <c r="AJ17" s="139"/>
      <c r="AK17" s="139"/>
      <c r="AL17" s="139"/>
      <c r="AM17" s="139"/>
      <c r="AN17" s="139"/>
      <c r="AO17" s="139"/>
      <c r="AP17" s="139"/>
      <c r="AQ17" s="139"/>
      <c r="AR17" s="139"/>
      <c r="AS17" s="139"/>
      <c r="AT17" s="139"/>
      <c r="AU17" s="139"/>
      <c r="AV17" s="139"/>
      <c r="AW17" s="139"/>
      <c r="AX17" s="139"/>
      <c r="AY17" s="139"/>
      <c r="AZ17" s="139"/>
    </row>
    <row r="18" spans="1:52" ht="15" customHeight="1" thickTop="1" thickBot="1" x14ac:dyDescent="0.25">
      <c r="A18" s="109" t="s">
        <v>32</v>
      </c>
      <c r="B18" s="110"/>
      <c r="C18" s="110"/>
      <c r="D18" s="110"/>
      <c r="E18" s="110"/>
      <c r="F18" s="114"/>
      <c r="G18" s="61"/>
      <c r="H18" s="61"/>
      <c r="I18" s="112"/>
      <c r="J18" s="111" t="s">
        <v>52</v>
      </c>
      <c r="K18" s="112"/>
      <c r="L18" s="112"/>
      <c r="M18" s="112"/>
      <c r="N18" s="112"/>
      <c r="O18" s="113"/>
      <c r="P18" s="113"/>
      <c r="Q18" s="113"/>
      <c r="R18" s="113"/>
      <c r="S18" s="113"/>
      <c r="T18" s="113"/>
      <c r="U18" s="113"/>
      <c r="V18" s="113"/>
      <c r="W18" s="128"/>
      <c r="X18" s="162" t="s">
        <v>67</v>
      </c>
      <c r="Y18" s="162"/>
      <c r="Z18" s="75"/>
      <c r="AG18" s="139"/>
      <c r="AH18" s="139"/>
      <c r="AI18" s="139"/>
      <c r="AJ18" s="139"/>
      <c r="AK18" s="139"/>
      <c r="AL18" s="139"/>
      <c r="AM18" s="139"/>
      <c r="AN18" s="139"/>
      <c r="AO18" s="139"/>
      <c r="AP18" s="139"/>
      <c r="AQ18" s="139"/>
      <c r="AR18" s="139"/>
      <c r="AS18" s="139"/>
      <c r="AT18" s="139"/>
      <c r="AU18" s="139"/>
      <c r="AV18" s="139"/>
      <c r="AW18" s="139"/>
      <c r="AX18" s="139"/>
      <c r="AY18" s="139"/>
      <c r="AZ18" s="139"/>
    </row>
    <row r="19" spans="1:52" ht="15" customHeight="1" thickTop="1" thickBot="1" x14ac:dyDescent="0.25">
      <c r="A19" s="83" t="s">
        <v>40</v>
      </c>
      <c r="B19" s="63"/>
      <c r="C19" s="64"/>
      <c r="D19" s="65" t="str">
        <f>IF(D22="", "", 10*D20)</f>
        <v/>
      </c>
      <c r="E19" s="65" t="str">
        <f t="shared" ref="E19:W19" si="0">IF(E22="", "", 10*E20)</f>
        <v/>
      </c>
      <c r="F19" s="65" t="str">
        <f t="shared" si="0"/>
        <v/>
      </c>
      <c r="G19" s="65" t="str">
        <f t="shared" si="0"/>
        <v/>
      </c>
      <c r="H19" s="65" t="str">
        <f t="shared" si="0"/>
        <v/>
      </c>
      <c r="I19" s="65" t="str">
        <f t="shared" si="0"/>
        <v/>
      </c>
      <c r="J19" s="65" t="str">
        <f t="shared" si="0"/>
        <v/>
      </c>
      <c r="K19" s="65" t="str">
        <f t="shared" si="0"/>
        <v/>
      </c>
      <c r="L19" s="65" t="str">
        <f t="shared" si="0"/>
        <v/>
      </c>
      <c r="M19" s="65" t="str">
        <f t="shared" si="0"/>
        <v/>
      </c>
      <c r="N19" s="65" t="str">
        <f t="shared" si="0"/>
        <v/>
      </c>
      <c r="O19" s="65" t="str">
        <f t="shared" si="0"/>
        <v/>
      </c>
      <c r="P19" s="65" t="str">
        <f t="shared" si="0"/>
        <v/>
      </c>
      <c r="Q19" s="65" t="str">
        <f t="shared" si="0"/>
        <v/>
      </c>
      <c r="R19" s="65" t="str">
        <f t="shared" si="0"/>
        <v/>
      </c>
      <c r="S19" s="65" t="str">
        <f t="shared" si="0"/>
        <v/>
      </c>
      <c r="T19" s="65" t="str">
        <f t="shared" si="0"/>
        <v/>
      </c>
      <c r="U19" s="65" t="str">
        <f t="shared" si="0"/>
        <v/>
      </c>
      <c r="V19" s="65" t="str">
        <f t="shared" si="0"/>
        <v/>
      </c>
      <c r="W19" s="65" t="str">
        <f t="shared" si="0"/>
        <v/>
      </c>
      <c r="X19" s="13"/>
      <c r="Y19" s="39">
        <f>SUM(D19:W19)</f>
        <v>0</v>
      </c>
      <c r="Z19" s="75"/>
      <c r="AG19" s="139"/>
      <c r="AH19" s="139"/>
      <c r="AI19" s="139"/>
      <c r="AJ19" s="139"/>
      <c r="AK19" s="139"/>
      <c r="AL19" s="139"/>
      <c r="AM19" s="139"/>
      <c r="AN19" s="139"/>
      <c r="AO19" s="139"/>
      <c r="AP19" s="139"/>
      <c r="AQ19" s="139"/>
      <c r="AR19" s="139"/>
      <c r="AS19" s="139"/>
      <c r="AT19" s="139"/>
      <c r="AU19" s="139"/>
      <c r="AV19" s="139"/>
      <c r="AW19" s="139"/>
      <c r="AX19" s="139"/>
      <c r="AY19" s="139"/>
      <c r="AZ19" s="139"/>
    </row>
    <row r="20" spans="1:52" ht="0.2" hidden="1" customHeight="1" thickTop="1" thickBot="1" x14ac:dyDescent="0.25">
      <c r="A20" s="77" t="s">
        <v>19</v>
      </c>
      <c r="B20" s="27"/>
      <c r="C20" s="29"/>
      <c r="D20" s="36" t="str">
        <f>IF(D21="", "", IF(D21="A1", 1, IF(D21="A2", 0.85, IF(D21="A3", 0.7, IF(D21="A4", 0.55, IF(D21="B1", 0.4, IF(D21="B2", 0.25, IF(D21="B3", 0.1, IF(D21="B4", 0.05, "")))))))))</f>
        <v/>
      </c>
      <c r="E20" s="36" t="str">
        <f t="shared" ref="E20:W20" si="1">IF(E21="", "", IF(E21="A1", 1, IF(E21="A2", 0.85, IF(E21="A3", 0.7, IF(E21="A4", 0.55, IF(E21="B1", 0.4, IF(E21="B2", 0.25, IF(E21="B3", 0.1, IF(E21="B4", 0.05, "")))))))))</f>
        <v/>
      </c>
      <c r="F20" s="36" t="str">
        <f t="shared" si="1"/>
        <v/>
      </c>
      <c r="G20" s="36" t="str">
        <f t="shared" si="1"/>
        <v/>
      </c>
      <c r="H20" s="36" t="str">
        <f t="shared" si="1"/>
        <v/>
      </c>
      <c r="I20" s="36" t="str">
        <f t="shared" si="1"/>
        <v/>
      </c>
      <c r="J20" s="36" t="str">
        <f t="shared" si="1"/>
        <v/>
      </c>
      <c r="K20" s="36" t="str">
        <f t="shared" si="1"/>
        <v/>
      </c>
      <c r="L20" s="36" t="str">
        <f t="shared" si="1"/>
        <v/>
      </c>
      <c r="M20" s="36" t="str">
        <f t="shared" si="1"/>
        <v/>
      </c>
      <c r="N20" s="36" t="str">
        <f t="shared" si="1"/>
        <v/>
      </c>
      <c r="O20" s="36" t="str">
        <f t="shared" si="1"/>
        <v/>
      </c>
      <c r="P20" s="36" t="str">
        <f t="shared" si="1"/>
        <v/>
      </c>
      <c r="Q20" s="36" t="str">
        <f t="shared" si="1"/>
        <v/>
      </c>
      <c r="R20" s="36" t="str">
        <f t="shared" si="1"/>
        <v/>
      </c>
      <c r="S20" s="36" t="str">
        <f t="shared" si="1"/>
        <v/>
      </c>
      <c r="T20" s="36" t="str">
        <f t="shared" si="1"/>
        <v/>
      </c>
      <c r="U20" s="36" t="str">
        <f t="shared" si="1"/>
        <v/>
      </c>
      <c r="V20" s="36" t="str">
        <f t="shared" si="1"/>
        <v/>
      </c>
      <c r="W20" s="36" t="str">
        <f t="shared" si="1"/>
        <v/>
      </c>
      <c r="X20" s="37"/>
      <c r="Y20" s="13"/>
      <c r="Z20" s="73"/>
      <c r="AG20" s="139"/>
      <c r="AH20" s="139"/>
      <c r="AI20" s="139"/>
      <c r="AJ20" s="139"/>
      <c r="AK20" s="139"/>
      <c r="AL20" s="139"/>
      <c r="AM20" s="139"/>
      <c r="AN20" s="139"/>
      <c r="AO20" s="139"/>
      <c r="AP20" s="139"/>
      <c r="AQ20" s="139"/>
      <c r="AR20" s="139"/>
      <c r="AS20" s="139"/>
      <c r="AT20" s="139"/>
      <c r="AU20" s="139"/>
      <c r="AV20" s="139"/>
      <c r="AW20" s="139"/>
      <c r="AX20" s="139"/>
      <c r="AY20" s="139"/>
      <c r="AZ20" s="139"/>
    </row>
    <row r="21" spans="1:52" ht="15" customHeight="1" thickTop="1" thickBot="1" x14ac:dyDescent="0.25">
      <c r="A21" s="77" t="s">
        <v>31</v>
      </c>
      <c r="B21" s="27"/>
      <c r="C21" s="29"/>
      <c r="D21" s="38"/>
      <c r="E21" s="38"/>
      <c r="F21" s="38"/>
      <c r="G21" s="38"/>
      <c r="H21" s="38"/>
      <c r="I21" s="38"/>
      <c r="J21" s="38"/>
      <c r="K21" s="38"/>
      <c r="L21" s="38"/>
      <c r="M21" s="38"/>
      <c r="N21" s="38"/>
      <c r="O21" s="38"/>
      <c r="P21" s="38"/>
      <c r="Q21" s="38"/>
      <c r="R21" s="38"/>
      <c r="S21" s="38"/>
      <c r="T21" s="38"/>
      <c r="U21" s="38"/>
      <c r="V21" s="38"/>
      <c r="W21" s="38"/>
      <c r="X21" s="13"/>
      <c r="Y21" s="13"/>
      <c r="Z21" s="73"/>
      <c r="AA21" s="5" t="s">
        <v>57</v>
      </c>
      <c r="AG21" s="139"/>
      <c r="AH21" s="139"/>
      <c r="AI21" s="139"/>
      <c r="AJ21" s="139"/>
      <c r="AK21" s="139"/>
      <c r="AL21" s="139"/>
      <c r="AM21" s="139"/>
      <c r="AN21" s="139"/>
      <c r="AO21" s="139"/>
      <c r="AP21" s="139"/>
      <c r="AQ21" s="139"/>
      <c r="AR21" s="139"/>
      <c r="AS21" s="139"/>
      <c r="AT21" s="139"/>
      <c r="AU21" s="139"/>
      <c r="AV21" s="139"/>
      <c r="AW21" s="139"/>
      <c r="AX21" s="139"/>
      <c r="AY21" s="139"/>
      <c r="AZ21" s="139"/>
    </row>
    <row r="22" spans="1:52" ht="15" customHeight="1" thickTop="1" thickBot="1" x14ac:dyDescent="0.25">
      <c r="A22" s="78" t="s">
        <v>39</v>
      </c>
      <c r="B22" s="30"/>
      <c r="C22" s="31"/>
      <c r="D22" s="33"/>
      <c r="E22" s="33"/>
      <c r="F22" s="33"/>
      <c r="G22" s="33"/>
      <c r="H22" s="33"/>
      <c r="I22" s="33"/>
      <c r="J22" s="33"/>
      <c r="K22" s="33"/>
      <c r="L22" s="33"/>
      <c r="M22" s="33"/>
      <c r="N22" s="33"/>
      <c r="O22" s="33"/>
      <c r="P22" s="33"/>
      <c r="Q22" s="33"/>
      <c r="R22" s="33"/>
      <c r="S22" s="33"/>
      <c r="T22" s="33"/>
      <c r="U22" s="33"/>
      <c r="V22" s="33"/>
      <c r="W22" s="33"/>
      <c r="X22" s="115"/>
      <c r="Y22" s="116"/>
      <c r="Z22" s="117"/>
      <c r="AA22" s="5" t="s">
        <v>58</v>
      </c>
      <c r="AG22" s="139"/>
      <c r="AH22" s="139"/>
      <c r="AI22" s="139"/>
      <c r="AJ22" s="139"/>
      <c r="AK22" s="139"/>
      <c r="AL22" s="139"/>
      <c r="AM22" s="139"/>
      <c r="AN22" s="139"/>
      <c r="AO22" s="139"/>
      <c r="AP22" s="139"/>
      <c r="AQ22" s="139"/>
      <c r="AR22" s="139"/>
      <c r="AS22" s="139"/>
      <c r="AT22" s="139"/>
      <c r="AU22" s="139"/>
      <c r="AV22" s="139"/>
      <c r="AW22" s="139"/>
      <c r="AX22" s="139"/>
      <c r="AY22" s="139"/>
      <c r="AZ22" s="139"/>
    </row>
    <row r="23" spans="1:52" ht="15" customHeight="1" thickTop="1" thickBot="1" x14ac:dyDescent="0.25">
      <c r="A23" s="71"/>
      <c r="X23" s="93"/>
      <c r="Y23" s="94"/>
      <c r="Z23" s="74"/>
      <c r="AA23" s="5" t="s">
        <v>63</v>
      </c>
      <c r="AG23" s="139"/>
      <c r="AH23" s="139"/>
      <c r="AI23" s="139"/>
      <c r="AJ23" s="139"/>
      <c r="AK23" s="139"/>
      <c r="AL23" s="139"/>
      <c r="AM23" s="139"/>
      <c r="AN23" s="139"/>
      <c r="AO23" s="139"/>
      <c r="AP23" s="139"/>
      <c r="AQ23" s="139"/>
      <c r="AR23" s="139"/>
      <c r="AS23" s="139"/>
      <c r="AT23" s="139"/>
      <c r="AU23" s="139"/>
      <c r="AV23" s="139"/>
      <c r="AW23" s="139"/>
      <c r="AX23" s="139"/>
      <c r="AY23" s="139"/>
      <c r="AZ23" s="139"/>
    </row>
    <row r="24" spans="1:52" ht="15" customHeight="1" thickTop="1" thickBot="1" x14ac:dyDescent="0.25">
      <c r="A24" s="22" t="s">
        <v>38</v>
      </c>
      <c r="B24" s="8"/>
      <c r="C24" s="8"/>
      <c r="D24" s="8"/>
      <c r="E24" s="8"/>
      <c r="F24" s="8"/>
      <c r="G24" s="8"/>
      <c r="H24" s="23"/>
      <c r="I24" s="23"/>
      <c r="J24" s="23"/>
      <c r="K24" s="23"/>
      <c r="L24" s="23"/>
      <c r="M24" s="23"/>
      <c r="N24" s="23"/>
      <c r="O24" s="23"/>
      <c r="P24" s="23"/>
      <c r="Q24" s="23"/>
      <c r="R24" s="23"/>
      <c r="S24" s="23"/>
      <c r="T24" s="23"/>
      <c r="U24" s="23"/>
      <c r="V24" s="23"/>
      <c r="W24" s="23"/>
      <c r="X24" s="23"/>
      <c r="Y24" s="46"/>
      <c r="Z24" s="43"/>
      <c r="AA24" s="5" t="s">
        <v>64</v>
      </c>
      <c r="AG24" s="139"/>
      <c r="AH24" s="139"/>
      <c r="AI24" s="139"/>
      <c r="AJ24" s="139"/>
      <c r="AK24" s="139"/>
      <c r="AL24" s="139"/>
      <c r="AM24" s="139"/>
      <c r="AN24" s="139"/>
      <c r="AO24" s="139"/>
      <c r="AP24" s="139"/>
      <c r="AQ24" s="139"/>
      <c r="AR24" s="139"/>
      <c r="AS24" s="139"/>
      <c r="AT24" s="139"/>
      <c r="AU24" s="139"/>
      <c r="AV24" s="139"/>
      <c r="AW24" s="139"/>
      <c r="AX24" s="139"/>
      <c r="AY24" s="139"/>
      <c r="AZ24" s="139"/>
    </row>
    <row r="25" spans="1:52" ht="15" customHeight="1" thickTop="1" thickBot="1" x14ac:dyDescent="0.25">
      <c r="A25" s="76" t="s">
        <v>40</v>
      </c>
      <c r="B25" s="25"/>
      <c r="C25" s="26"/>
      <c r="D25" s="12" t="str">
        <f>IF(D28="", "", 10*D26)</f>
        <v/>
      </c>
      <c r="E25" s="12" t="str">
        <f t="shared" ref="E25:N25" si="2">IF(E28="", "", 10*E26)</f>
        <v/>
      </c>
      <c r="F25" s="12" t="str">
        <f t="shared" si="2"/>
        <v/>
      </c>
      <c r="G25" s="12" t="str">
        <f t="shared" si="2"/>
        <v/>
      </c>
      <c r="H25" s="12" t="str">
        <f t="shared" si="2"/>
        <v/>
      </c>
      <c r="I25" s="12" t="str">
        <f t="shared" si="2"/>
        <v/>
      </c>
      <c r="J25" s="12" t="str">
        <f t="shared" si="2"/>
        <v/>
      </c>
      <c r="K25" s="12" t="str">
        <f t="shared" si="2"/>
        <v/>
      </c>
      <c r="L25" s="12" t="str">
        <f t="shared" si="2"/>
        <v/>
      </c>
      <c r="M25" s="12" t="str">
        <f t="shared" si="2"/>
        <v/>
      </c>
      <c r="N25" s="12" t="str">
        <f t="shared" si="2"/>
        <v/>
      </c>
      <c r="O25" s="12"/>
      <c r="P25" s="12"/>
      <c r="Q25" s="12"/>
      <c r="R25" s="12"/>
      <c r="S25" s="12"/>
      <c r="T25" s="12"/>
      <c r="U25" s="12"/>
      <c r="V25" s="12"/>
      <c r="W25" s="12"/>
      <c r="X25" s="12"/>
      <c r="Y25" s="39">
        <f>SUM(D25:W25)</f>
        <v>0</v>
      </c>
      <c r="Z25" s="79"/>
      <c r="AA25" s="5" t="s">
        <v>59</v>
      </c>
      <c r="AG25" s="139"/>
      <c r="AH25" s="139"/>
      <c r="AI25" s="139"/>
      <c r="AJ25" s="139"/>
      <c r="AK25" s="139"/>
      <c r="AL25" s="139"/>
      <c r="AM25" s="139"/>
      <c r="AN25" s="139"/>
      <c r="AO25" s="139"/>
      <c r="AP25" s="139"/>
      <c r="AQ25" s="139"/>
      <c r="AR25" s="139"/>
      <c r="AS25" s="139"/>
      <c r="AT25" s="139"/>
      <c r="AU25" s="139"/>
      <c r="AV25" s="139"/>
      <c r="AW25" s="139"/>
      <c r="AX25" s="139"/>
      <c r="AY25" s="139"/>
      <c r="AZ25" s="139"/>
    </row>
    <row r="26" spans="1:52" ht="5.0999999999999996" hidden="1" customHeight="1" thickTop="1" thickBot="1" x14ac:dyDescent="0.25">
      <c r="A26" s="77" t="s">
        <v>19</v>
      </c>
      <c r="B26" s="27"/>
      <c r="C26" s="27"/>
      <c r="D26" s="142" t="str">
        <f>IF(D27="", "", IF(D27="Licenc.", 5, IF(D27="Conc.",2, IF(D27="Dep.", 0.4))))</f>
        <v/>
      </c>
      <c r="E26" s="142" t="str">
        <f t="shared" ref="E26:N26" si="3">IF(E27="", "", IF(E27="Licenc.", 5, IF(E27="Conc.",2, IF(E27="Dep.", 0.4))))</f>
        <v/>
      </c>
      <c r="F26" s="142" t="str">
        <f t="shared" si="3"/>
        <v/>
      </c>
      <c r="G26" s="142" t="str">
        <f t="shared" si="3"/>
        <v/>
      </c>
      <c r="H26" s="142" t="str">
        <f t="shared" si="3"/>
        <v/>
      </c>
      <c r="I26" s="142" t="str">
        <f t="shared" si="3"/>
        <v/>
      </c>
      <c r="J26" s="142" t="str">
        <f t="shared" si="3"/>
        <v/>
      </c>
      <c r="K26" s="142" t="str">
        <f t="shared" si="3"/>
        <v/>
      </c>
      <c r="L26" s="142" t="str">
        <f t="shared" si="3"/>
        <v/>
      </c>
      <c r="M26" s="142" t="str">
        <f t="shared" si="3"/>
        <v/>
      </c>
      <c r="N26" s="142" t="str">
        <f t="shared" si="3"/>
        <v/>
      </c>
      <c r="O26" s="142"/>
      <c r="P26" s="142"/>
      <c r="Q26" s="142"/>
      <c r="R26" s="142"/>
      <c r="S26" s="142"/>
      <c r="T26" s="142"/>
      <c r="U26" s="142"/>
      <c r="V26" s="142"/>
      <c r="W26" s="142"/>
      <c r="X26" s="37"/>
      <c r="Y26" s="13"/>
      <c r="Z26" s="75"/>
      <c r="AA26" s="5" t="s">
        <v>60</v>
      </c>
      <c r="AG26" s="139"/>
      <c r="AH26" s="139"/>
      <c r="AI26" s="139"/>
      <c r="AJ26" s="139"/>
      <c r="AK26" s="139"/>
      <c r="AL26" s="139"/>
      <c r="AM26" s="139"/>
      <c r="AN26" s="139"/>
      <c r="AO26" s="139"/>
      <c r="AP26" s="139"/>
      <c r="AQ26" s="139"/>
      <c r="AR26" s="139"/>
      <c r="AS26" s="139"/>
      <c r="AT26" s="139"/>
      <c r="AU26" s="139"/>
      <c r="AV26" s="139"/>
      <c r="AW26" s="139"/>
      <c r="AX26" s="139"/>
      <c r="AY26" s="139"/>
      <c r="AZ26" s="139"/>
    </row>
    <row r="27" spans="1:52" ht="15" customHeight="1" thickTop="1" thickBot="1" x14ac:dyDescent="0.25">
      <c r="A27" s="77" t="s">
        <v>20</v>
      </c>
      <c r="B27" s="27"/>
      <c r="C27" s="29"/>
      <c r="D27" s="38"/>
      <c r="E27" s="38"/>
      <c r="F27" s="38"/>
      <c r="G27" s="38"/>
      <c r="H27" s="38"/>
      <c r="I27" s="38"/>
      <c r="J27" s="38"/>
      <c r="K27" s="38"/>
      <c r="L27" s="38"/>
      <c r="M27" s="38"/>
      <c r="N27" s="38"/>
      <c r="O27" s="37"/>
      <c r="P27" s="37"/>
      <c r="Q27" s="37"/>
      <c r="R27" s="37"/>
      <c r="S27" s="37"/>
      <c r="T27" s="37"/>
      <c r="U27" s="37"/>
      <c r="V27" s="37"/>
      <c r="W27" s="37"/>
      <c r="X27" s="37"/>
      <c r="Y27" s="13"/>
      <c r="Z27" s="75"/>
      <c r="AA27" s="5" t="s">
        <v>61</v>
      </c>
      <c r="AG27" s="139"/>
      <c r="AH27" s="139"/>
      <c r="AI27" s="139"/>
      <c r="AJ27" s="139"/>
      <c r="AK27" s="139"/>
      <c r="AL27" s="139"/>
      <c r="AM27" s="139"/>
      <c r="AN27" s="139"/>
      <c r="AO27" s="139"/>
      <c r="AP27" s="139"/>
      <c r="AQ27" s="139"/>
      <c r="AR27" s="139"/>
      <c r="AS27" s="139"/>
      <c r="AT27" s="139"/>
      <c r="AU27" s="139"/>
      <c r="AV27" s="139"/>
      <c r="AW27" s="139"/>
      <c r="AX27" s="139"/>
      <c r="AY27" s="139"/>
      <c r="AZ27" s="139"/>
    </row>
    <row r="28" spans="1:52" ht="15" customHeight="1" thickTop="1" thickBot="1" x14ac:dyDescent="0.25">
      <c r="A28" s="77" t="s">
        <v>39</v>
      </c>
      <c r="B28" s="27"/>
      <c r="C28" s="29"/>
      <c r="D28" s="33"/>
      <c r="E28" s="33"/>
      <c r="F28" s="33"/>
      <c r="G28" s="33"/>
      <c r="H28" s="33"/>
      <c r="I28" s="33"/>
      <c r="J28" s="33"/>
      <c r="K28" s="33"/>
      <c r="L28" s="33"/>
      <c r="M28" s="33"/>
      <c r="N28" s="33"/>
      <c r="O28" s="16"/>
      <c r="P28" s="16"/>
      <c r="Q28" s="16"/>
      <c r="R28" s="16"/>
      <c r="S28" s="16"/>
      <c r="T28" s="16"/>
      <c r="U28" s="16"/>
      <c r="V28" s="16"/>
      <c r="W28" s="16"/>
      <c r="X28" s="116"/>
      <c r="Y28" s="116"/>
      <c r="Z28" s="117"/>
      <c r="AA28" s="5" t="s">
        <v>62</v>
      </c>
      <c r="AG28" s="139"/>
      <c r="AH28" s="139"/>
      <c r="AI28" s="139"/>
      <c r="AJ28" s="139"/>
      <c r="AK28" s="139"/>
      <c r="AL28" s="139"/>
      <c r="AM28" s="139"/>
      <c r="AN28" s="139"/>
      <c r="AO28" s="139"/>
      <c r="AP28" s="139"/>
      <c r="AQ28" s="139"/>
      <c r="AR28" s="139"/>
      <c r="AS28" s="139"/>
      <c r="AT28" s="139"/>
      <c r="AU28" s="139"/>
      <c r="AV28" s="139"/>
      <c r="AW28" s="139"/>
      <c r="AX28" s="139"/>
      <c r="AY28" s="139"/>
      <c r="AZ28" s="139"/>
    </row>
    <row r="29" spans="1:52" ht="15" customHeight="1" thickTop="1" thickBot="1" x14ac:dyDescent="0.25">
      <c r="A29" s="71"/>
      <c r="X29" s="93"/>
      <c r="Y29" s="94"/>
      <c r="Z29" s="74"/>
      <c r="AG29" s="139"/>
      <c r="AH29" s="139"/>
      <c r="AI29" s="139"/>
      <c r="AJ29" s="139"/>
      <c r="AK29" s="139"/>
      <c r="AL29" s="139"/>
      <c r="AM29" s="139"/>
      <c r="AN29" s="139"/>
      <c r="AO29" s="139"/>
      <c r="AP29" s="139"/>
      <c r="AQ29" s="139"/>
      <c r="AR29" s="139"/>
      <c r="AS29" s="139"/>
      <c r="AT29" s="139"/>
      <c r="AU29" s="139"/>
      <c r="AV29" s="139"/>
      <c r="AW29" s="139"/>
      <c r="AX29" s="139"/>
      <c r="AY29" s="139"/>
      <c r="AZ29" s="139"/>
    </row>
    <row r="30" spans="1:52" ht="15" customHeight="1" thickTop="1" thickBot="1" x14ac:dyDescent="0.25">
      <c r="A30" s="140" t="s">
        <v>56</v>
      </c>
      <c r="B30" s="141"/>
      <c r="C30" s="141"/>
      <c r="D30" s="141"/>
      <c r="E30" s="141"/>
      <c r="F30" s="141"/>
      <c r="G30" s="141"/>
      <c r="H30" s="141"/>
      <c r="I30" s="141"/>
      <c r="J30" s="141"/>
      <c r="K30" s="61"/>
      <c r="L30" s="61"/>
      <c r="M30" s="61"/>
      <c r="N30" s="61"/>
      <c r="O30" s="61"/>
      <c r="P30" s="61"/>
      <c r="Q30" s="61"/>
      <c r="R30" s="61"/>
      <c r="S30" s="61"/>
      <c r="T30" s="61"/>
      <c r="U30" s="61"/>
      <c r="V30" s="61"/>
      <c r="W30" s="61"/>
      <c r="X30" s="61"/>
      <c r="Y30" s="62"/>
      <c r="Z30" s="82"/>
      <c r="AA30" s="5" t="s">
        <v>35</v>
      </c>
      <c r="AG30" s="139"/>
      <c r="AH30" s="139"/>
      <c r="AI30" s="139"/>
      <c r="AJ30" s="139"/>
      <c r="AK30" s="139"/>
      <c r="AL30" s="139"/>
      <c r="AM30" s="139"/>
      <c r="AN30" s="139"/>
      <c r="AO30" s="139"/>
      <c r="AP30" s="139"/>
      <c r="AQ30" s="139"/>
      <c r="AR30" s="139"/>
      <c r="AS30" s="139"/>
      <c r="AT30" s="139"/>
      <c r="AU30" s="139"/>
      <c r="AV30" s="139"/>
      <c r="AW30" s="139"/>
      <c r="AX30" s="139"/>
      <c r="AY30" s="139"/>
      <c r="AZ30" s="139"/>
    </row>
    <row r="31" spans="1:52" ht="15" customHeight="1" thickTop="1" thickBot="1" x14ac:dyDescent="0.25">
      <c r="A31" s="83" t="s">
        <v>40</v>
      </c>
      <c r="B31" s="63"/>
      <c r="C31" s="64"/>
      <c r="D31" s="65" t="str">
        <f>IF(D34="", "", 10*D32)</f>
        <v/>
      </c>
      <c r="E31" s="65" t="str">
        <f t="shared" ref="E31:N31" si="4">IF(E34="", "", 10*E32)</f>
        <v/>
      </c>
      <c r="F31" s="65" t="str">
        <f t="shared" si="4"/>
        <v/>
      </c>
      <c r="G31" s="65" t="str">
        <f t="shared" si="4"/>
        <v/>
      </c>
      <c r="H31" s="65" t="str">
        <f t="shared" si="4"/>
        <v/>
      </c>
      <c r="I31" s="65" t="str">
        <f t="shared" si="4"/>
        <v/>
      </c>
      <c r="J31" s="65" t="str">
        <f t="shared" si="4"/>
        <v/>
      </c>
      <c r="K31" s="65" t="str">
        <f t="shared" si="4"/>
        <v/>
      </c>
      <c r="L31" s="65" t="str">
        <f t="shared" si="4"/>
        <v/>
      </c>
      <c r="M31" s="65" t="str">
        <f t="shared" si="4"/>
        <v/>
      </c>
      <c r="N31" s="65" t="str">
        <f t="shared" si="4"/>
        <v/>
      </c>
      <c r="O31" s="66" t="s">
        <v>34</v>
      </c>
      <c r="P31" s="66" t="s">
        <v>34</v>
      </c>
      <c r="Q31" s="66"/>
      <c r="R31" s="66"/>
      <c r="S31" s="66"/>
      <c r="T31" s="66"/>
      <c r="U31" s="66"/>
      <c r="V31" s="66"/>
      <c r="W31" s="66" t="s">
        <v>34</v>
      </c>
      <c r="X31" s="66"/>
      <c r="Y31" s="91">
        <f>SUM(D31:W31)</f>
        <v>0</v>
      </c>
      <c r="Z31" s="84"/>
      <c r="AA31" s="5" t="s">
        <v>36</v>
      </c>
      <c r="AG31" s="139"/>
      <c r="AH31" s="139"/>
      <c r="AI31" s="139"/>
      <c r="AJ31" s="139"/>
      <c r="AK31" s="139"/>
      <c r="AL31" s="139"/>
      <c r="AM31" s="139"/>
      <c r="AN31" s="139"/>
      <c r="AO31" s="139"/>
      <c r="AP31" s="139"/>
      <c r="AQ31" s="139"/>
      <c r="AR31" s="139"/>
      <c r="AS31" s="139"/>
      <c r="AT31" s="139"/>
      <c r="AU31" s="139"/>
      <c r="AV31" s="139"/>
      <c r="AW31" s="139"/>
      <c r="AX31" s="139"/>
      <c r="AY31" s="139"/>
      <c r="AZ31" s="139"/>
    </row>
    <row r="32" spans="1:52" ht="5.0999999999999996" hidden="1" customHeight="1" thickTop="1" thickBot="1" x14ac:dyDescent="0.25">
      <c r="A32" s="77" t="s">
        <v>19</v>
      </c>
      <c r="B32" s="27"/>
      <c r="C32" s="29"/>
      <c r="D32" s="138" t="str">
        <f>IF(D33="", "", IF(D33="Liv.", 0.4, IF(D33="Cap.",0.2, "")))</f>
        <v/>
      </c>
      <c r="E32" s="138" t="str">
        <f t="shared" ref="E32:N32" si="5">IF(E33="", "", IF(E33="Liv.", 0.4, IF(E33="Cap.",0.2, "")))</f>
        <v/>
      </c>
      <c r="F32" s="138" t="str">
        <f t="shared" si="5"/>
        <v/>
      </c>
      <c r="G32" s="138" t="str">
        <f t="shared" si="5"/>
        <v/>
      </c>
      <c r="H32" s="138" t="str">
        <f t="shared" si="5"/>
        <v/>
      </c>
      <c r="I32" s="138" t="str">
        <f t="shared" si="5"/>
        <v/>
      </c>
      <c r="J32" s="138" t="str">
        <f t="shared" si="5"/>
        <v/>
      </c>
      <c r="K32" s="138" t="str">
        <f t="shared" si="5"/>
        <v/>
      </c>
      <c r="L32" s="138" t="str">
        <f t="shared" si="5"/>
        <v/>
      </c>
      <c r="M32" s="138" t="str">
        <f t="shared" si="5"/>
        <v/>
      </c>
      <c r="N32" s="138" t="str">
        <f t="shared" si="5"/>
        <v/>
      </c>
      <c r="O32" s="37"/>
      <c r="P32" s="37"/>
      <c r="Q32" s="37"/>
      <c r="R32" s="37"/>
      <c r="S32" s="37"/>
      <c r="T32" s="37"/>
      <c r="U32" s="37"/>
      <c r="V32" s="37"/>
      <c r="W32" s="37"/>
      <c r="X32" s="37"/>
      <c r="Y32" s="15"/>
      <c r="Z32" s="75"/>
      <c r="AA32" s="5" t="s">
        <v>37</v>
      </c>
      <c r="AG32" s="139"/>
      <c r="AH32" s="139"/>
      <c r="AI32" s="139"/>
      <c r="AJ32" s="139"/>
      <c r="AK32" s="139"/>
      <c r="AL32" s="139"/>
      <c r="AM32" s="139"/>
      <c r="AN32" s="139"/>
      <c r="AO32" s="139"/>
      <c r="AP32" s="139"/>
      <c r="AQ32" s="139"/>
      <c r="AR32" s="139"/>
      <c r="AS32" s="139"/>
      <c r="AT32" s="139"/>
      <c r="AU32" s="139"/>
      <c r="AV32" s="139"/>
      <c r="AW32" s="139"/>
      <c r="AX32" s="139"/>
      <c r="AY32" s="139"/>
      <c r="AZ32" s="139"/>
    </row>
    <row r="33" spans="1:52" ht="15" customHeight="1" thickTop="1" thickBot="1" x14ac:dyDescent="0.25">
      <c r="A33" s="77" t="s">
        <v>20</v>
      </c>
      <c r="B33" s="27"/>
      <c r="C33" s="29"/>
      <c r="D33" s="38"/>
      <c r="E33" s="38"/>
      <c r="F33" s="38"/>
      <c r="G33" s="38"/>
      <c r="H33" s="38"/>
      <c r="I33" s="38"/>
      <c r="J33" s="38"/>
      <c r="K33" s="38"/>
      <c r="L33" s="38"/>
      <c r="M33" s="38"/>
      <c r="N33" s="38"/>
      <c r="O33" s="37"/>
      <c r="P33" s="37"/>
      <c r="Q33" s="37"/>
      <c r="R33" s="37"/>
      <c r="S33" s="37"/>
      <c r="T33" s="37"/>
      <c r="U33" s="37"/>
      <c r="V33" s="37"/>
      <c r="W33" s="37"/>
      <c r="X33" s="37"/>
      <c r="Y33" s="15"/>
      <c r="Z33" s="75"/>
      <c r="AG33" s="139"/>
      <c r="AH33" s="139"/>
      <c r="AI33" s="139"/>
      <c r="AJ33" s="139"/>
      <c r="AK33" s="139"/>
      <c r="AL33" s="139"/>
      <c r="AM33" s="139"/>
      <c r="AN33" s="139"/>
      <c r="AO33" s="139"/>
      <c r="AP33" s="139"/>
      <c r="AQ33" s="139"/>
      <c r="AR33" s="139"/>
      <c r="AS33" s="139"/>
      <c r="AT33" s="139"/>
      <c r="AU33" s="139"/>
      <c r="AV33" s="139"/>
      <c r="AW33" s="139"/>
      <c r="AX33" s="139"/>
      <c r="AY33" s="139"/>
      <c r="AZ33" s="139"/>
    </row>
    <row r="34" spans="1:52" ht="15" customHeight="1" thickTop="1" thickBot="1" x14ac:dyDescent="0.25">
      <c r="A34" s="77" t="s">
        <v>39</v>
      </c>
      <c r="B34" s="27"/>
      <c r="C34" s="29"/>
      <c r="D34" s="33"/>
      <c r="E34" s="33"/>
      <c r="F34" s="33"/>
      <c r="G34" s="33"/>
      <c r="H34" s="33"/>
      <c r="I34" s="33"/>
      <c r="J34" s="33"/>
      <c r="K34" s="33"/>
      <c r="L34" s="33"/>
      <c r="M34" s="33"/>
      <c r="N34" s="33"/>
      <c r="O34" s="118"/>
      <c r="P34" s="119"/>
      <c r="Q34" s="119"/>
      <c r="R34" s="119"/>
      <c r="S34" s="119"/>
      <c r="T34" s="119"/>
      <c r="U34" s="119"/>
      <c r="V34" s="120"/>
      <c r="W34" s="121"/>
      <c r="X34" s="116"/>
      <c r="Y34" s="116"/>
      <c r="Z34" s="117"/>
      <c r="AG34" s="139"/>
      <c r="AH34" s="139"/>
      <c r="AI34" s="139"/>
      <c r="AJ34" s="139"/>
      <c r="AK34" s="139"/>
      <c r="AL34" s="139"/>
      <c r="AM34" s="139"/>
      <c r="AN34" s="139"/>
      <c r="AO34" s="139"/>
      <c r="AP34" s="139"/>
      <c r="AQ34" s="139"/>
      <c r="AR34" s="139"/>
      <c r="AS34" s="139"/>
      <c r="AT34" s="139"/>
      <c r="AU34" s="139"/>
      <c r="AV34" s="139"/>
      <c r="AW34" s="139"/>
      <c r="AX34" s="139"/>
      <c r="AY34" s="139"/>
      <c r="AZ34" s="139"/>
    </row>
    <row r="35" spans="1:52" ht="15" customHeight="1" thickTop="1" thickBot="1" x14ac:dyDescent="0.25">
      <c r="A35" s="71"/>
      <c r="X35" s="93"/>
      <c r="Y35" s="94"/>
      <c r="Z35" s="74"/>
      <c r="AA35" s="5" t="s">
        <v>17</v>
      </c>
      <c r="AG35" s="139"/>
      <c r="AH35" s="139"/>
      <c r="AI35" s="139"/>
      <c r="AJ35" s="139"/>
      <c r="AK35" s="139"/>
      <c r="AL35" s="139"/>
      <c r="AM35" s="139"/>
      <c r="AN35" s="139"/>
      <c r="AO35" s="139"/>
      <c r="AP35" s="139"/>
      <c r="AQ35" s="139"/>
      <c r="AR35" s="139"/>
      <c r="AS35" s="139"/>
      <c r="AT35" s="139"/>
      <c r="AU35" s="139"/>
      <c r="AV35" s="139"/>
      <c r="AW35" s="139"/>
      <c r="AX35" s="139"/>
      <c r="AY35" s="139"/>
      <c r="AZ35" s="139"/>
    </row>
    <row r="36" spans="1:52" ht="15" customHeight="1" thickTop="1" thickBot="1" x14ac:dyDescent="0.25">
      <c r="A36" s="81" t="s">
        <v>46</v>
      </c>
      <c r="B36" s="61"/>
      <c r="C36" s="61"/>
      <c r="D36" s="61"/>
      <c r="E36" s="61"/>
      <c r="F36" s="61"/>
      <c r="G36" s="61"/>
      <c r="H36" s="61"/>
      <c r="I36" s="61"/>
      <c r="J36" s="61"/>
      <c r="K36" s="61"/>
      <c r="L36" s="61"/>
      <c r="M36" s="61"/>
      <c r="N36" s="61"/>
      <c r="O36" s="61"/>
      <c r="P36" s="61"/>
      <c r="Q36" s="61"/>
      <c r="R36" s="61"/>
      <c r="S36" s="61"/>
      <c r="T36" s="61"/>
      <c r="U36" s="61"/>
      <c r="V36" s="61"/>
      <c r="W36" s="61"/>
      <c r="X36" s="61"/>
      <c r="Y36" s="108" t="s">
        <v>7</v>
      </c>
      <c r="Z36" s="82"/>
      <c r="AA36" s="5" t="s">
        <v>18</v>
      </c>
      <c r="AG36" s="139"/>
      <c r="AH36" s="139"/>
      <c r="AI36" s="139"/>
      <c r="AJ36" s="139"/>
      <c r="AK36" s="139"/>
      <c r="AL36" s="139"/>
      <c r="AM36" s="139"/>
      <c r="AN36" s="139"/>
      <c r="AO36" s="139"/>
      <c r="AP36" s="139"/>
      <c r="AQ36" s="139"/>
      <c r="AR36" s="139"/>
      <c r="AS36" s="139"/>
      <c r="AT36" s="139"/>
      <c r="AU36" s="139"/>
      <c r="AV36" s="139"/>
      <c r="AW36" s="139"/>
      <c r="AX36" s="139"/>
      <c r="AY36" s="139"/>
      <c r="AZ36" s="139"/>
    </row>
    <row r="37" spans="1:52" ht="15" customHeight="1" thickTop="1" thickBot="1" x14ac:dyDescent="0.25">
      <c r="A37" s="83" t="s">
        <v>40</v>
      </c>
      <c r="B37" s="63"/>
      <c r="C37" s="64"/>
      <c r="D37" s="65" t="str">
        <f>IF(D40="", "", 0.5*D38)</f>
        <v/>
      </c>
      <c r="E37" s="65" t="str">
        <f t="shared" ref="E37:W37" si="6">IF(E40="", "", 0.5*E38)</f>
        <v/>
      </c>
      <c r="F37" s="65" t="str">
        <f t="shared" si="6"/>
        <v/>
      </c>
      <c r="G37" s="65" t="str">
        <f t="shared" si="6"/>
        <v/>
      </c>
      <c r="H37" s="65" t="str">
        <f t="shared" si="6"/>
        <v/>
      </c>
      <c r="I37" s="65" t="str">
        <f t="shared" si="6"/>
        <v/>
      </c>
      <c r="J37" s="65" t="str">
        <f t="shared" si="6"/>
        <v/>
      </c>
      <c r="K37" s="65" t="str">
        <f t="shared" si="6"/>
        <v/>
      </c>
      <c r="L37" s="65" t="str">
        <f t="shared" si="6"/>
        <v/>
      </c>
      <c r="M37" s="65" t="str">
        <f t="shared" si="6"/>
        <v/>
      </c>
      <c r="N37" s="65" t="str">
        <f t="shared" si="6"/>
        <v/>
      </c>
      <c r="O37" s="65" t="str">
        <f t="shared" si="6"/>
        <v/>
      </c>
      <c r="P37" s="65" t="str">
        <f t="shared" si="6"/>
        <v/>
      </c>
      <c r="Q37" s="65" t="str">
        <f t="shared" si="6"/>
        <v/>
      </c>
      <c r="R37" s="65" t="str">
        <f t="shared" si="6"/>
        <v/>
      </c>
      <c r="S37" s="65" t="str">
        <f t="shared" si="6"/>
        <v/>
      </c>
      <c r="T37" s="65" t="str">
        <f t="shared" si="6"/>
        <v/>
      </c>
      <c r="U37" s="65" t="str">
        <f t="shared" si="6"/>
        <v/>
      </c>
      <c r="V37" s="65" t="str">
        <f t="shared" si="6"/>
        <v/>
      </c>
      <c r="W37" s="65" t="str">
        <f t="shared" si="6"/>
        <v/>
      </c>
      <c r="X37" s="66"/>
      <c r="Y37" s="91">
        <f>SUM(D37:W37)</f>
        <v>0</v>
      </c>
      <c r="Z37" s="84"/>
      <c r="AA37" s="5" t="s">
        <v>26</v>
      </c>
      <c r="AG37" s="139"/>
      <c r="AH37" s="139"/>
      <c r="AI37" s="139"/>
      <c r="AJ37" s="139"/>
      <c r="AK37" s="139"/>
      <c r="AL37" s="139"/>
      <c r="AM37" s="139"/>
      <c r="AN37" s="139"/>
      <c r="AO37" s="139"/>
      <c r="AP37" s="139"/>
      <c r="AQ37" s="139"/>
      <c r="AR37" s="139"/>
      <c r="AS37" s="139"/>
      <c r="AT37" s="139"/>
      <c r="AU37" s="139"/>
      <c r="AV37" s="139"/>
      <c r="AW37" s="139"/>
      <c r="AX37" s="139"/>
      <c r="AY37" s="139"/>
      <c r="AZ37" s="139"/>
    </row>
    <row r="38" spans="1:52" ht="0.2" hidden="1" customHeight="1" thickTop="1" thickBot="1" x14ac:dyDescent="0.25">
      <c r="A38" s="77" t="s">
        <v>19</v>
      </c>
      <c r="B38" s="27"/>
      <c r="C38" s="27"/>
      <c r="D38" s="138" t="str">
        <f>IF(D39="", "", IF(D39="Int.", 1, IF(D39="Nac.", 0.5, "")))</f>
        <v/>
      </c>
      <c r="E38" s="138" t="str">
        <f t="shared" ref="E38:W38" si="7">IF(E39="", "", IF(E39="Int.", 1, IF(E39="Nac.", 0.5, "")))</f>
        <v/>
      </c>
      <c r="F38" s="138" t="str">
        <f t="shared" si="7"/>
        <v/>
      </c>
      <c r="G38" s="138" t="str">
        <f t="shared" si="7"/>
        <v/>
      </c>
      <c r="H38" s="138" t="str">
        <f t="shared" si="7"/>
        <v/>
      </c>
      <c r="I38" s="138" t="str">
        <f t="shared" si="7"/>
        <v/>
      </c>
      <c r="J38" s="138" t="str">
        <f t="shared" si="7"/>
        <v/>
      </c>
      <c r="K38" s="138" t="str">
        <f t="shared" si="7"/>
        <v/>
      </c>
      <c r="L38" s="138" t="str">
        <f t="shared" si="7"/>
        <v/>
      </c>
      <c r="M38" s="138" t="str">
        <f t="shared" si="7"/>
        <v/>
      </c>
      <c r="N38" s="138" t="str">
        <f t="shared" si="7"/>
        <v/>
      </c>
      <c r="O38" s="138" t="str">
        <f>IF(O39="", "", IF(O39="Int.", 1, IF(O39="Nac.", 0.5, "")))</f>
        <v/>
      </c>
      <c r="P38" s="138" t="str">
        <f t="shared" si="7"/>
        <v/>
      </c>
      <c r="Q38" s="138" t="str">
        <f t="shared" si="7"/>
        <v/>
      </c>
      <c r="R38" s="138" t="str">
        <f t="shared" si="7"/>
        <v/>
      </c>
      <c r="S38" s="138" t="str">
        <f t="shared" si="7"/>
        <v/>
      </c>
      <c r="T38" s="138" t="str">
        <f t="shared" si="7"/>
        <v/>
      </c>
      <c r="U38" s="138" t="str">
        <f t="shared" si="7"/>
        <v/>
      </c>
      <c r="V38" s="138" t="str">
        <f t="shared" si="7"/>
        <v/>
      </c>
      <c r="W38" s="138" t="str">
        <f t="shared" si="7"/>
        <v/>
      </c>
      <c r="X38" s="37"/>
      <c r="Y38" s="15"/>
      <c r="Z38" s="75"/>
      <c r="AA38" s="5" t="s">
        <v>22</v>
      </c>
      <c r="AG38" s="139"/>
      <c r="AH38" s="139"/>
      <c r="AI38" s="139"/>
      <c r="AJ38" s="139"/>
      <c r="AK38" s="139"/>
      <c r="AL38" s="139"/>
      <c r="AM38" s="139"/>
      <c r="AN38" s="139"/>
      <c r="AO38" s="139"/>
      <c r="AP38" s="139"/>
      <c r="AQ38" s="139"/>
      <c r="AR38" s="139"/>
      <c r="AS38" s="139"/>
      <c r="AT38" s="139"/>
      <c r="AU38" s="139"/>
      <c r="AV38" s="139"/>
      <c r="AW38" s="139"/>
      <c r="AX38" s="139"/>
      <c r="AY38" s="139"/>
      <c r="AZ38" s="139"/>
    </row>
    <row r="39" spans="1:52" ht="15" customHeight="1" thickTop="1" thickBot="1" x14ac:dyDescent="0.25">
      <c r="A39" s="77" t="s">
        <v>25</v>
      </c>
      <c r="B39" s="27"/>
      <c r="C39" s="29"/>
      <c r="D39" s="38"/>
      <c r="E39" s="38"/>
      <c r="F39" s="38"/>
      <c r="G39" s="38"/>
      <c r="H39" s="38"/>
      <c r="I39" s="38"/>
      <c r="J39" s="38"/>
      <c r="K39" s="38"/>
      <c r="L39" s="38"/>
      <c r="M39" s="38"/>
      <c r="N39" s="38"/>
      <c r="O39" s="38"/>
      <c r="P39" s="38"/>
      <c r="Q39" s="38"/>
      <c r="R39" s="38"/>
      <c r="S39" s="38"/>
      <c r="T39" s="38"/>
      <c r="U39" s="38"/>
      <c r="V39" s="38"/>
      <c r="W39" s="38"/>
      <c r="X39" s="37"/>
      <c r="Y39" s="15"/>
      <c r="Z39" s="80"/>
      <c r="AG39" s="139"/>
      <c r="AH39" s="139"/>
      <c r="AI39" s="139"/>
      <c r="AJ39" s="139"/>
      <c r="AK39" s="139"/>
      <c r="AL39" s="139"/>
      <c r="AM39" s="139"/>
      <c r="AN39" s="139"/>
      <c r="AO39" s="139"/>
      <c r="AP39" s="139"/>
      <c r="AQ39" s="139"/>
      <c r="AR39" s="139"/>
      <c r="AS39" s="139"/>
      <c r="AT39" s="139"/>
      <c r="AU39" s="139"/>
      <c r="AV39" s="139"/>
      <c r="AW39" s="139"/>
      <c r="AX39" s="139"/>
      <c r="AY39" s="139"/>
      <c r="AZ39" s="139"/>
    </row>
    <row r="40" spans="1:52" ht="15" customHeight="1" thickTop="1" thickBot="1" x14ac:dyDescent="0.25">
      <c r="A40" s="77" t="s">
        <v>39</v>
      </c>
      <c r="B40" s="27"/>
      <c r="C40" s="29"/>
      <c r="D40" s="33"/>
      <c r="E40" s="33"/>
      <c r="F40" s="33"/>
      <c r="G40" s="33"/>
      <c r="H40" s="33"/>
      <c r="I40" s="33"/>
      <c r="J40" s="33"/>
      <c r="K40" s="33"/>
      <c r="L40" s="33"/>
      <c r="M40" s="33"/>
      <c r="N40" s="33"/>
      <c r="O40" s="33"/>
      <c r="P40" s="33"/>
      <c r="Q40" s="33"/>
      <c r="R40" s="33"/>
      <c r="S40" s="33"/>
      <c r="T40" s="33"/>
      <c r="U40" s="33"/>
      <c r="V40" s="33"/>
      <c r="W40" s="33"/>
      <c r="X40" s="115"/>
      <c r="Y40" s="116"/>
      <c r="Z40" s="117"/>
      <c r="AG40" s="139"/>
      <c r="AH40" s="139"/>
      <c r="AI40" s="139"/>
      <c r="AJ40" s="139"/>
      <c r="AK40" s="139"/>
      <c r="AL40" s="139"/>
      <c r="AM40" s="139"/>
      <c r="AN40" s="139"/>
      <c r="AO40" s="139"/>
      <c r="AP40" s="139"/>
      <c r="AQ40" s="139"/>
      <c r="AR40" s="139"/>
      <c r="AS40" s="139"/>
      <c r="AT40" s="139"/>
      <c r="AU40" s="139"/>
      <c r="AV40" s="139"/>
      <c r="AW40" s="139"/>
      <c r="AX40" s="139"/>
      <c r="AY40" s="139"/>
      <c r="AZ40" s="139"/>
    </row>
    <row r="41" spans="1:52" ht="15" customHeight="1" thickTop="1" thickBot="1" x14ac:dyDescent="0.25">
      <c r="A41" s="71"/>
      <c r="X41" s="93"/>
      <c r="Y41" s="94"/>
      <c r="Z41" s="74"/>
      <c r="AG41" s="139"/>
      <c r="AH41" s="139"/>
      <c r="AI41" s="139"/>
      <c r="AJ41" s="139"/>
      <c r="AK41" s="139"/>
      <c r="AL41" s="139"/>
      <c r="AM41" s="139"/>
      <c r="AN41" s="139"/>
      <c r="AO41" s="139"/>
      <c r="AP41" s="139"/>
      <c r="AQ41" s="139"/>
      <c r="AR41" s="139"/>
      <c r="AS41" s="139"/>
      <c r="AT41" s="139"/>
      <c r="AU41" s="139"/>
      <c r="AV41" s="139"/>
      <c r="AW41" s="139"/>
      <c r="AX41" s="139"/>
      <c r="AY41" s="139"/>
      <c r="AZ41" s="139"/>
    </row>
    <row r="42" spans="1:52" ht="15" customHeight="1" thickTop="1" thickBot="1" x14ac:dyDescent="0.25">
      <c r="A42" s="32" t="s">
        <v>50</v>
      </c>
      <c r="B42" s="2"/>
      <c r="C42" s="2"/>
      <c r="D42" s="2"/>
      <c r="E42" s="2"/>
      <c r="F42" s="2"/>
      <c r="G42" s="2"/>
      <c r="H42" s="2"/>
      <c r="I42" s="2"/>
      <c r="J42" s="2"/>
      <c r="K42" s="2"/>
      <c r="L42" s="2"/>
      <c r="M42" s="2"/>
      <c r="N42" s="2"/>
      <c r="O42" s="2"/>
      <c r="P42" s="2"/>
      <c r="Q42" s="2"/>
      <c r="R42" s="2"/>
      <c r="S42" s="2"/>
      <c r="T42" s="2"/>
      <c r="U42" s="2"/>
      <c r="V42" s="2"/>
      <c r="W42" s="2"/>
      <c r="X42" s="2"/>
      <c r="Y42" s="47" t="s">
        <v>7</v>
      </c>
      <c r="Z42" s="43"/>
      <c r="AA42" s="5" t="s">
        <v>17</v>
      </c>
      <c r="AG42" s="139"/>
      <c r="AH42" s="139"/>
      <c r="AI42" s="139"/>
      <c r="AJ42" s="139"/>
      <c r="AK42" s="139"/>
      <c r="AL42" s="139"/>
      <c r="AM42" s="139"/>
      <c r="AN42" s="139"/>
      <c r="AO42" s="139"/>
      <c r="AP42" s="139"/>
      <c r="AQ42" s="139"/>
      <c r="AR42" s="139"/>
      <c r="AS42" s="139"/>
      <c r="AT42" s="139"/>
      <c r="AU42" s="139"/>
      <c r="AV42" s="139"/>
      <c r="AW42" s="139"/>
      <c r="AX42" s="139"/>
      <c r="AY42" s="139"/>
      <c r="AZ42" s="139"/>
    </row>
    <row r="43" spans="1:52" ht="2.4500000000000002" customHeight="1" thickTop="1" thickBot="1" x14ac:dyDescent="0.25">
      <c r="A43" s="123"/>
      <c r="B43" s="124"/>
      <c r="C43" s="124"/>
      <c r="D43" s="125"/>
      <c r="E43" s="125"/>
      <c r="F43" s="125"/>
      <c r="G43" s="125"/>
      <c r="H43" s="125"/>
      <c r="I43" s="125"/>
      <c r="J43" s="125"/>
      <c r="K43" s="125"/>
      <c r="L43" s="125"/>
      <c r="M43" s="125"/>
      <c r="N43" s="125"/>
      <c r="O43" s="125"/>
      <c r="P43" s="125"/>
      <c r="Q43" s="125"/>
      <c r="R43" s="125"/>
      <c r="S43" s="125"/>
      <c r="T43" s="125"/>
      <c r="U43" s="125"/>
      <c r="V43" s="125"/>
      <c r="W43" s="125"/>
      <c r="X43" s="124"/>
      <c r="Y43" s="126"/>
      <c r="Z43" s="127"/>
      <c r="AA43" s="5" t="s">
        <v>18</v>
      </c>
      <c r="AG43" s="139"/>
      <c r="AH43" s="139"/>
      <c r="AI43" s="139"/>
      <c r="AJ43" s="139"/>
      <c r="AK43" s="139"/>
      <c r="AL43" s="139"/>
      <c r="AM43" s="139"/>
      <c r="AN43" s="139"/>
      <c r="AO43" s="139"/>
      <c r="AP43" s="139"/>
      <c r="AQ43" s="139"/>
      <c r="AR43" s="139"/>
      <c r="AS43" s="139"/>
      <c r="AT43" s="139"/>
      <c r="AU43" s="139"/>
      <c r="AV43" s="139"/>
      <c r="AW43" s="139"/>
      <c r="AX43" s="139"/>
      <c r="AY43" s="139"/>
      <c r="AZ43" s="139"/>
    </row>
    <row r="44" spans="1:52" ht="15" customHeight="1" thickTop="1" thickBot="1" x14ac:dyDescent="0.25">
      <c r="A44" s="76" t="s">
        <v>41</v>
      </c>
      <c r="B44" s="25"/>
      <c r="C44" s="24"/>
      <c r="D44" s="122"/>
      <c r="E44" s="122"/>
      <c r="F44" s="122"/>
      <c r="G44" s="122"/>
      <c r="H44" s="122"/>
      <c r="I44" s="122"/>
      <c r="J44" s="122"/>
      <c r="K44" s="122"/>
      <c r="L44" s="122"/>
      <c r="M44" s="122"/>
      <c r="N44" s="122"/>
      <c r="O44" s="122"/>
      <c r="P44" s="122"/>
      <c r="Q44" s="122"/>
      <c r="R44" s="122"/>
      <c r="S44" s="122"/>
      <c r="T44" s="122"/>
      <c r="U44" s="122"/>
      <c r="V44" s="122"/>
      <c r="W44" s="122"/>
      <c r="X44" s="37"/>
      <c r="Y44" s="89">
        <f>SUM(D44:W44)</f>
        <v>0</v>
      </c>
      <c r="Z44" s="85"/>
      <c r="AG44" s="139"/>
      <c r="AH44" s="139"/>
      <c r="AI44" s="139"/>
      <c r="AJ44" s="139"/>
      <c r="AK44" s="139"/>
      <c r="AL44" s="139"/>
      <c r="AM44" s="139"/>
      <c r="AN44" s="139"/>
      <c r="AO44" s="139"/>
      <c r="AP44" s="139"/>
      <c r="AQ44" s="139"/>
      <c r="AR44" s="139"/>
      <c r="AS44" s="139"/>
      <c r="AT44" s="139"/>
      <c r="AU44" s="139"/>
      <c r="AV44" s="139"/>
      <c r="AW44" s="139"/>
      <c r="AX44" s="139"/>
      <c r="AY44" s="139"/>
      <c r="AZ44" s="139"/>
    </row>
    <row r="45" spans="1:52" ht="15" customHeight="1" thickTop="1" thickBot="1" x14ac:dyDescent="0.25">
      <c r="A45" s="77" t="s">
        <v>39</v>
      </c>
      <c r="B45" s="27"/>
      <c r="C45" s="28"/>
      <c r="D45" s="33"/>
      <c r="E45" s="33"/>
      <c r="F45" s="33"/>
      <c r="G45" s="33"/>
      <c r="H45" s="33"/>
      <c r="I45" s="33"/>
      <c r="J45" s="33"/>
      <c r="K45" s="33"/>
      <c r="L45" s="33"/>
      <c r="M45" s="33"/>
      <c r="N45" s="33"/>
      <c r="O45" s="33"/>
      <c r="P45" s="33"/>
      <c r="Q45" s="41"/>
      <c r="R45" s="41"/>
      <c r="S45" s="41"/>
      <c r="T45" s="41"/>
      <c r="U45" s="41"/>
      <c r="V45" s="41"/>
      <c r="W45" s="40"/>
      <c r="X45" s="115"/>
      <c r="Y45" s="116"/>
      <c r="Z45" s="117"/>
      <c r="AG45" s="139"/>
      <c r="AH45" s="139"/>
      <c r="AI45" s="139"/>
      <c r="AJ45" s="139"/>
      <c r="AK45" s="139"/>
      <c r="AL45" s="139"/>
      <c r="AM45" s="139"/>
      <c r="AN45" s="139"/>
      <c r="AO45" s="139"/>
      <c r="AP45" s="139"/>
      <c r="AQ45" s="139"/>
      <c r="AR45" s="139"/>
      <c r="AS45" s="139"/>
      <c r="AT45" s="139"/>
      <c r="AU45" s="139"/>
      <c r="AV45" s="139"/>
      <c r="AW45" s="139"/>
      <c r="AX45" s="139"/>
      <c r="AY45" s="139"/>
      <c r="AZ45" s="139"/>
    </row>
    <row r="46" spans="1:52" ht="15" customHeight="1" thickTop="1" thickBot="1" x14ac:dyDescent="0.25">
      <c r="A46" s="71"/>
      <c r="X46" s="88"/>
      <c r="Z46" s="87"/>
      <c r="AG46" s="139"/>
      <c r="AH46" s="139"/>
      <c r="AI46" s="139"/>
      <c r="AJ46" s="139"/>
      <c r="AK46" s="139"/>
      <c r="AL46" s="139"/>
      <c r="AM46" s="139"/>
      <c r="AN46" s="139"/>
      <c r="AO46" s="139"/>
      <c r="AP46" s="139"/>
      <c r="AQ46" s="139"/>
      <c r="AR46" s="139"/>
      <c r="AS46" s="139"/>
      <c r="AT46" s="139"/>
      <c r="AU46" s="139"/>
      <c r="AV46" s="139"/>
      <c r="AW46" s="139"/>
      <c r="AX46" s="139"/>
      <c r="AY46" s="139"/>
      <c r="AZ46" s="139"/>
    </row>
    <row r="47" spans="1:52" ht="15" customHeight="1" thickTop="1" thickBot="1" x14ac:dyDescent="0.25">
      <c r="A47" s="32" t="s">
        <v>48</v>
      </c>
      <c r="B47" s="2"/>
      <c r="C47" s="2"/>
      <c r="D47" s="2"/>
      <c r="E47" s="2"/>
      <c r="F47" s="2"/>
      <c r="G47" s="2"/>
      <c r="H47" s="2"/>
      <c r="I47" s="2"/>
      <c r="J47" s="2"/>
      <c r="K47" s="2"/>
      <c r="L47" s="2"/>
      <c r="M47" s="2"/>
      <c r="N47" s="2"/>
      <c r="O47" s="2"/>
      <c r="P47" s="2"/>
      <c r="Q47" s="2"/>
      <c r="R47" s="2"/>
      <c r="S47" s="2"/>
      <c r="T47" s="2"/>
      <c r="U47" s="2"/>
      <c r="V47" s="2"/>
      <c r="W47" s="2"/>
      <c r="X47" s="2"/>
      <c r="Y47" s="47" t="s">
        <v>7</v>
      </c>
      <c r="Z47" s="43"/>
      <c r="AG47" s="139"/>
      <c r="AH47" s="139"/>
      <c r="AI47" s="139"/>
      <c r="AJ47" s="139"/>
      <c r="AK47" s="139"/>
      <c r="AL47" s="139"/>
      <c r="AM47" s="139"/>
      <c r="AN47" s="139"/>
      <c r="AO47" s="139"/>
      <c r="AP47" s="139"/>
      <c r="AQ47" s="139"/>
      <c r="AR47" s="139"/>
      <c r="AS47" s="139"/>
      <c r="AT47" s="139"/>
      <c r="AU47" s="139"/>
      <c r="AV47" s="139"/>
      <c r="AW47" s="139"/>
      <c r="AX47" s="139"/>
      <c r="AY47" s="139"/>
      <c r="AZ47" s="139"/>
    </row>
    <row r="48" spans="1:52" ht="2.4500000000000002" customHeight="1" thickTop="1" thickBot="1" x14ac:dyDescent="0.25">
      <c r="A48" s="123"/>
      <c r="B48" s="124"/>
      <c r="C48" s="124"/>
      <c r="D48" s="125"/>
      <c r="E48" s="125"/>
      <c r="F48" s="125"/>
      <c r="G48" s="125"/>
      <c r="H48" s="125"/>
      <c r="I48" s="125"/>
      <c r="J48" s="125"/>
      <c r="K48" s="125"/>
      <c r="L48" s="125"/>
      <c r="M48" s="125"/>
      <c r="N48" s="125"/>
      <c r="O48" s="125"/>
      <c r="P48" s="125"/>
      <c r="Q48" s="125"/>
      <c r="R48" s="125"/>
      <c r="S48" s="125"/>
      <c r="T48" s="125"/>
      <c r="U48" s="125"/>
      <c r="V48" s="125"/>
      <c r="W48" s="125"/>
      <c r="X48" s="124"/>
      <c r="Y48" s="126"/>
      <c r="Z48" s="127"/>
      <c r="AG48" s="139"/>
      <c r="AH48" s="139"/>
      <c r="AI48" s="139"/>
      <c r="AJ48" s="139"/>
      <c r="AK48" s="139"/>
      <c r="AL48" s="139"/>
      <c r="AM48" s="139"/>
      <c r="AN48" s="139"/>
      <c r="AO48" s="139"/>
      <c r="AP48" s="139"/>
      <c r="AQ48" s="139"/>
      <c r="AR48" s="139"/>
      <c r="AS48" s="139"/>
      <c r="AT48" s="139"/>
      <c r="AU48" s="139"/>
      <c r="AV48" s="139"/>
      <c r="AW48" s="139"/>
      <c r="AX48" s="139"/>
      <c r="AY48" s="139"/>
      <c r="AZ48" s="139"/>
    </row>
    <row r="49" spans="1:52" ht="15" customHeight="1" thickTop="1" thickBot="1" x14ac:dyDescent="0.25">
      <c r="A49" s="76" t="s">
        <v>39</v>
      </c>
      <c r="B49" s="25"/>
      <c r="C49" s="24"/>
      <c r="D49" s="122"/>
      <c r="E49" s="122"/>
      <c r="F49" s="122"/>
      <c r="G49" s="122"/>
      <c r="H49" s="122"/>
      <c r="I49" s="122"/>
      <c r="J49" s="122"/>
      <c r="K49" s="122"/>
      <c r="L49" s="122"/>
      <c r="M49" s="122"/>
      <c r="N49" s="122"/>
      <c r="O49" s="122"/>
      <c r="P49" s="122"/>
      <c r="Q49" s="122"/>
      <c r="R49" s="122"/>
      <c r="S49" s="122"/>
      <c r="T49" s="122"/>
      <c r="U49" s="122"/>
      <c r="V49" s="122"/>
      <c r="W49" s="122"/>
      <c r="X49" s="37"/>
      <c r="Y49" s="89">
        <f>COUNT(D49:W49)*1</f>
        <v>0</v>
      </c>
      <c r="Z49" s="85"/>
      <c r="AG49" s="139"/>
      <c r="AH49" s="139"/>
      <c r="AI49" s="139"/>
      <c r="AJ49" s="139"/>
      <c r="AK49" s="139"/>
      <c r="AL49" s="139"/>
      <c r="AM49" s="139"/>
      <c r="AN49" s="139"/>
      <c r="AO49" s="139"/>
      <c r="AP49" s="139"/>
      <c r="AQ49" s="139"/>
      <c r="AR49" s="139"/>
      <c r="AS49" s="139"/>
      <c r="AT49" s="139"/>
      <c r="AU49" s="139"/>
      <c r="AV49" s="139"/>
      <c r="AW49" s="139"/>
      <c r="AX49" s="139"/>
      <c r="AY49" s="139"/>
      <c r="AZ49" s="139"/>
    </row>
    <row r="50" spans="1:52" ht="15" customHeight="1" thickTop="1" thickBot="1" x14ac:dyDescent="0.25">
      <c r="A50" s="71"/>
      <c r="X50" s="93"/>
      <c r="Y50" s="94"/>
      <c r="Z50" s="74"/>
      <c r="AG50" s="139"/>
      <c r="AH50" s="139"/>
      <c r="AI50" s="139"/>
      <c r="AJ50" s="139"/>
      <c r="AK50" s="139"/>
      <c r="AL50" s="139"/>
      <c r="AM50" s="139"/>
      <c r="AN50" s="139"/>
      <c r="AO50" s="139"/>
      <c r="AP50" s="139"/>
      <c r="AQ50" s="139"/>
      <c r="AR50" s="139"/>
      <c r="AS50" s="139"/>
      <c r="AT50" s="139"/>
      <c r="AU50" s="139"/>
      <c r="AV50" s="139"/>
      <c r="AW50" s="139"/>
      <c r="AX50" s="139"/>
      <c r="AY50" s="139"/>
      <c r="AZ50" s="139"/>
    </row>
    <row r="51" spans="1:52" ht="15" customHeight="1" thickTop="1" thickBot="1" x14ac:dyDescent="0.25">
      <c r="A51" s="32" t="s">
        <v>55</v>
      </c>
      <c r="B51" s="2"/>
      <c r="C51" s="2"/>
      <c r="D51" s="2"/>
      <c r="E51" s="2"/>
      <c r="F51" s="2"/>
      <c r="G51" s="2"/>
      <c r="H51" s="2"/>
      <c r="I51" s="2"/>
      <c r="J51" s="2"/>
      <c r="K51" s="2"/>
      <c r="L51" s="2"/>
      <c r="M51" s="2"/>
      <c r="N51" s="2"/>
      <c r="O51" s="2"/>
      <c r="P51" s="2"/>
      <c r="Q51" s="2"/>
      <c r="R51" s="2"/>
      <c r="S51" s="2"/>
      <c r="T51" s="2"/>
      <c r="U51" s="2"/>
      <c r="V51" s="2"/>
      <c r="W51" s="2"/>
      <c r="X51" s="2"/>
      <c r="Y51" s="47" t="s">
        <v>7</v>
      </c>
      <c r="Z51" s="43"/>
      <c r="AG51" s="139"/>
      <c r="AH51" s="139"/>
      <c r="AI51" s="139"/>
      <c r="AJ51" s="139"/>
      <c r="AK51" s="139"/>
      <c r="AL51" s="139"/>
      <c r="AM51" s="139"/>
      <c r="AN51" s="139"/>
      <c r="AO51" s="139"/>
      <c r="AP51" s="139"/>
      <c r="AQ51" s="139"/>
      <c r="AR51" s="139"/>
      <c r="AS51" s="139"/>
      <c r="AT51" s="139"/>
      <c r="AU51" s="139"/>
      <c r="AV51" s="139"/>
      <c r="AW51" s="139"/>
      <c r="AX51" s="139"/>
      <c r="AY51" s="139"/>
      <c r="AZ51" s="139"/>
    </row>
    <row r="52" spans="1:52" ht="2.4500000000000002" customHeight="1" thickTop="1" thickBot="1" x14ac:dyDescent="0.25">
      <c r="A52" s="123"/>
      <c r="B52" s="124"/>
      <c r="C52" s="124"/>
      <c r="D52" s="125"/>
      <c r="E52" s="125"/>
      <c r="F52" s="125"/>
      <c r="G52" s="125"/>
      <c r="H52" s="125"/>
      <c r="I52" s="125"/>
      <c r="J52" s="125"/>
      <c r="K52" s="125"/>
      <c r="L52" s="125"/>
      <c r="M52" s="125"/>
      <c r="N52" s="125"/>
      <c r="O52" s="125"/>
      <c r="P52" s="125"/>
      <c r="Q52" s="125"/>
      <c r="R52" s="125"/>
      <c r="S52" s="125"/>
      <c r="T52" s="125"/>
      <c r="U52" s="125"/>
      <c r="V52" s="125"/>
      <c r="W52" s="125"/>
      <c r="X52" s="124"/>
      <c r="Y52" s="126"/>
      <c r="Z52" s="127"/>
      <c r="AG52" s="139"/>
      <c r="AH52" s="139"/>
      <c r="AI52" s="139"/>
      <c r="AJ52" s="139"/>
      <c r="AK52" s="139"/>
      <c r="AL52" s="139"/>
      <c r="AM52" s="139"/>
      <c r="AN52" s="139"/>
      <c r="AO52" s="139"/>
      <c r="AP52" s="139"/>
      <c r="AQ52" s="139"/>
      <c r="AR52" s="139"/>
      <c r="AS52" s="139"/>
      <c r="AT52" s="139"/>
      <c r="AU52" s="139"/>
      <c r="AV52" s="139"/>
      <c r="AW52" s="139"/>
      <c r="AX52" s="139"/>
      <c r="AY52" s="139"/>
      <c r="AZ52" s="139"/>
    </row>
    <row r="53" spans="1:52" ht="15" customHeight="1" thickTop="1" thickBot="1" x14ac:dyDescent="0.25">
      <c r="A53" s="76" t="s">
        <v>39</v>
      </c>
      <c r="B53" s="25"/>
      <c r="C53" s="24"/>
      <c r="D53" s="122"/>
      <c r="E53" s="122"/>
      <c r="F53" s="122"/>
      <c r="G53" s="122"/>
      <c r="H53" s="122"/>
      <c r="I53" s="122"/>
      <c r="J53" s="122"/>
      <c r="K53" s="122"/>
      <c r="L53" s="122"/>
      <c r="M53" s="122"/>
      <c r="N53" s="122"/>
      <c r="O53" s="122"/>
      <c r="P53" s="122"/>
      <c r="Q53" s="122"/>
      <c r="R53" s="122"/>
      <c r="S53" s="122"/>
      <c r="T53" s="122"/>
      <c r="U53" s="122"/>
      <c r="V53" s="122"/>
      <c r="W53" s="122"/>
      <c r="X53" s="37"/>
      <c r="Y53" s="89">
        <f>COUNT(D53:W53)*0.2</f>
        <v>0</v>
      </c>
      <c r="Z53" s="85"/>
      <c r="AG53" s="139"/>
      <c r="AH53" s="139"/>
      <c r="AI53" s="139"/>
      <c r="AJ53" s="139"/>
      <c r="AK53" s="139"/>
      <c r="AL53" s="139"/>
      <c r="AM53" s="139"/>
      <c r="AN53" s="139"/>
      <c r="AO53" s="139"/>
      <c r="AP53" s="139"/>
      <c r="AQ53" s="139"/>
      <c r="AR53" s="139"/>
      <c r="AS53" s="139"/>
      <c r="AT53" s="139"/>
      <c r="AU53" s="139"/>
      <c r="AV53" s="139"/>
      <c r="AW53" s="139"/>
      <c r="AX53" s="139"/>
      <c r="AY53" s="139"/>
      <c r="AZ53" s="139"/>
    </row>
    <row r="54" spans="1:52" ht="15" customHeight="1" thickTop="1" thickBot="1" x14ac:dyDescent="0.25">
      <c r="A54" s="71"/>
      <c r="X54" s="93"/>
      <c r="Y54" s="94"/>
      <c r="Z54" s="74"/>
      <c r="AG54" s="139"/>
      <c r="AH54" s="139"/>
      <c r="AI54" s="139"/>
      <c r="AJ54" s="139"/>
      <c r="AK54" s="139"/>
      <c r="AL54" s="139"/>
      <c r="AM54" s="139"/>
      <c r="AN54" s="139"/>
      <c r="AO54" s="139"/>
      <c r="AP54" s="139"/>
      <c r="AQ54" s="139"/>
      <c r="AR54" s="139"/>
      <c r="AS54" s="139"/>
      <c r="AT54" s="139"/>
      <c r="AU54" s="139"/>
      <c r="AV54" s="139"/>
      <c r="AW54" s="139"/>
      <c r="AX54" s="139"/>
      <c r="AY54" s="139"/>
      <c r="AZ54" s="139"/>
    </row>
    <row r="55" spans="1:52" ht="15" customHeight="1" thickTop="1" x14ac:dyDescent="0.2">
      <c r="A55" s="17" t="s">
        <v>47</v>
      </c>
      <c r="B55" s="18"/>
      <c r="C55" s="18"/>
      <c r="D55" s="18"/>
      <c r="E55" s="18"/>
      <c r="F55" s="18"/>
      <c r="G55" s="18"/>
      <c r="H55" s="18"/>
      <c r="I55" s="18"/>
      <c r="J55" s="18"/>
      <c r="K55" s="18"/>
      <c r="L55" s="18"/>
      <c r="M55" s="18"/>
      <c r="N55" s="160" t="s">
        <v>7</v>
      </c>
      <c r="O55" s="160"/>
      <c r="P55" s="34">
        <f>IF(SUM(Y57,Y63,Y69,Y73)&gt;=15,15,SUM(Y57,Y63,Y69,Y73))</f>
        <v>0</v>
      </c>
      <c r="Q55" s="19"/>
      <c r="R55" s="19"/>
      <c r="S55" s="19"/>
      <c r="T55" s="19"/>
      <c r="U55" s="19"/>
      <c r="V55" s="19"/>
      <c r="W55" s="159" t="s">
        <v>27</v>
      </c>
      <c r="X55" s="159"/>
      <c r="Y55" s="159"/>
      <c r="Z55" s="60">
        <f>IF((SUM(Y57,Y63,Y69,Y73)&gt;=15),((SUM(Y57,Y63,Y69,Y73)-15)),0)</f>
        <v>0</v>
      </c>
      <c r="AG55" s="139"/>
      <c r="AH55" s="139"/>
      <c r="AI55" s="139"/>
      <c r="AJ55" s="139"/>
      <c r="AK55" s="139"/>
      <c r="AL55" s="139"/>
      <c r="AM55" s="139"/>
      <c r="AN55" s="139"/>
      <c r="AO55" s="139"/>
      <c r="AP55" s="139"/>
      <c r="AQ55" s="139"/>
      <c r="AR55" s="139"/>
      <c r="AS55" s="139"/>
      <c r="AT55" s="139"/>
      <c r="AU55" s="139"/>
      <c r="AV55" s="139"/>
      <c r="AW55" s="139"/>
      <c r="AX55" s="139"/>
      <c r="AY55" s="139"/>
      <c r="AZ55" s="139"/>
    </row>
    <row r="56" spans="1:52" ht="15" customHeight="1" thickBot="1" x14ac:dyDescent="0.25">
      <c r="A56" s="153" t="s">
        <v>43</v>
      </c>
      <c r="B56" s="154"/>
      <c r="C56" s="154"/>
      <c r="D56" s="154"/>
      <c r="E56" s="154"/>
      <c r="F56" s="154"/>
      <c r="G56" s="154"/>
      <c r="H56" s="154"/>
      <c r="I56" s="154"/>
      <c r="J56" s="154"/>
      <c r="K56" s="154"/>
      <c r="L56" s="154"/>
      <c r="M56" s="154"/>
      <c r="N56" s="154"/>
      <c r="O56" s="154"/>
      <c r="P56" s="154"/>
      <c r="Q56" s="154"/>
      <c r="R56" s="154"/>
      <c r="S56" s="154"/>
      <c r="T56" s="154"/>
      <c r="U56" s="154"/>
      <c r="V56" s="154"/>
      <c r="W56" s="154"/>
      <c r="X56" s="130"/>
      <c r="Y56" s="131" t="s">
        <v>7</v>
      </c>
      <c r="Z56" s="132"/>
      <c r="AG56" s="139"/>
      <c r="AH56" s="139"/>
      <c r="AI56" s="139"/>
      <c r="AJ56" s="139"/>
      <c r="AK56" s="139"/>
      <c r="AL56" s="139"/>
      <c r="AM56" s="139"/>
      <c r="AN56" s="139"/>
      <c r="AO56" s="139"/>
      <c r="AP56" s="139"/>
      <c r="AQ56" s="139"/>
      <c r="AR56" s="139"/>
      <c r="AS56" s="139"/>
      <c r="AT56" s="139"/>
      <c r="AU56" s="139"/>
      <c r="AV56" s="139"/>
      <c r="AW56" s="139"/>
      <c r="AX56" s="139"/>
      <c r="AY56" s="139"/>
      <c r="AZ56" s="139"/>
    </row>
    <row r="57" spans="1:52" ht="15" customHeight="1" thickTop="1" thickBot="1" x14ac:dyDescent="0.25">
      <c r="A57" s="76" t="s">
        <v>40</v>
      </c>
      <c r="B57" s="25"/>
      <c r="C57" s="24"/>
      <c r="D57" s="13" t="str">
        <f>IF(D60="", "", IF(D59="E.S.s.", D58, IF(D59="E.S.p.", D58*2, IF(D59="Mon.", D58*0.5, IF(D59="Ext.", D58*0.25, IF(D59="E.M.", D58*0.5, ""))))))</f>
        <v/>
      </c>
      <c r="E57" s="13" t="str">
        <f t="shared" ref="E57:W57" si="8">IF(E60="", "", IF(E59="E.S.s.", E58, IF(E59="E.S.p.", E58*2, IF(E59="Mon.", E58*0.5, IF(E59="Ext.", E58*0.25, IF(E59="E.M.", E58*0.5, ""))))))</f>
        <v/>
      </c>
      <c r="F57" s="13" t="str">
        <f t="shared" si="8"/>
        <v/>
      </c>
      <c r="G57" s="13" t="str">
        <f t="shared" si="8"/>
        <v/>
      </c>
      <c r="H57" s="13" t="str">
        <f t="shared" si="8"/>
        <v/>
      </c>
      <c r="I57" s="13" t="str">
        <f t="shared" si="8"/>
        <v/>
      </c>
      <c r="J57" s="13" t="str">
        <f t="shared" si="8"/>
        <v/>
      </c>
      <c r="K57" s="13" t="str">
        <f t="shared" si="8"/>
        <v/>
      </c>
      <c r="L57" s="13" t="str">
        <f t="shared" si="8"/>
        <v/>
      </c>
      <c r="M57" s="13" t="str">
        <f t="shared" si="8"/>
        <v/>
      </c>
      <c r="N57" s="13" t="str">
        <f t="shared" si="8"/>
        <v/>
      </c>
      <c r="O57" s="13" t="str">
        <f t="shared" si="8"/>
        <v/>
      </c>
      <c r="P57" s="13" t="str">
        <f t="shared" si="8"/>
        <v/>
      </c>
      <c r="Q57" s="13"/>
      <c r="R57" s="13"/>
      <c r="S57" s="13"/>
      <c r="T57" s="13"/>
      <c r="U57" s="13"/>
      <c r="V57" s="13"/>
      <c r="W57" s="13" t="str">
        <f t="shared" si="8"/>
        <v/>
      </c>
      <c r="X57" s="13"/>
      <c r="Y57" s="39">
        <f>SUM(D57:W57)</f>
        <v>0</v>
      </c>
      <c r="Z57" s="86"/>
      <c r="AG57" s="139"/>
      <c r="AH57" s="139"/>
      <c r="AI57" s="139"/>
      <c r="AJ57" s="139"/>
      <c r="AK57" s="139"/>
      <c r="AL57" s="139"/>
      <c r="AM57" s="139"/>
      <c r="AN57" s="139"/>
      <c r="AO57" s="139"/>
      <c r="AP57" s="139"/>
      <c r="AQ57" s="139"/>
      <c r="AR57" s="139"/>
      <c r="AS57" s="139"/>
      <c r="AT57" s="139"/>
      <c r="AU57" s="139"/>
      <c r="AV57" s="139"/>
      <c r="AW57" s="139"/>
      <c r="AX57" s="139"/>
      <c r="AY57" s="139"/>
      <c r="AZ57" s="139"/>
    </row>
    <row r="58" spans="1:52" ht="15" customHeight="1" thickTop="1" thickBot="1" x14ac:dyDescent="0.25">
      <c r="A58" s="77" t="s">
        <v>41</v>
      </c>
      <c r="B58" s="27"/>
      <c r="C58" s="28"/>
      <c r="D58" s="33"/>
      <c r="E58" s="33"/>
      <c r="F58" s="33"/>
      <c r="G58" s="33"/>
      <c r="H58" s="33"/>
      <c r="I58" s="33"/>
      <c r="J58" s="33"/>
      <c r="K58" s="33"/>
      <c r="L58" s="33"/>
      <c r="M58" s="33"/>
      <c r="N58" s="33"/>
      <c r="O58" s="33"/>
      <c r="P58" s="33"/>
      <c r="Q58" s="33"/>
      <c r="R58" s="33"/>
      <c r="S58" s="33"/>
      <c r="T58" s="33"/>
      <c r="U58" s="33"/>
      <c r="V58" s="33"/>
      <c r="W58" s="33"/>
      <c r="X58" s="27"/>
      <c r="Y58" s="13"/>
      <c r="Z58" s="75"/>
      <c r="AG58" s="139"/>
      <c r="AH58" s="139"/>
      <c r="AI58" s="139"/>
      <c r="AJ58" s="139"/>
      <c r="AK58" s="139"/>
      <c r="AL58" s="139"/>
      <c r="AM58" s="139"/>
      <c r="AN58" s="139"/>
      <c r="AO58" s="139"/>
      <c r="AP58" s="139"/>
      <c r="AQ58" s="139"/>
      <c r="AR58" s="139"/>
      <c r="AS58" s="139"/>
      <c r="AT58" s="139"/>
      <c r="AU58" s="139"/>
      <c r="AV58" s="139"/>
      <c r="AW58" s="139"/>
      <c r="AX58" s="139"/>
      <c r="AY58" s="139"/>
      <c r="AZ58" s="139"/>
    </row>
    <row r="59" spans="1:52" ht="15" customHeight="1" thickTop="1" thickBot="1" x14ac:dyDescent="0.25">
      <c r="A59" s="77" t="s">
        <v>11</v>
      </c>
      <c r="B59" s="27"/>
      <c r="C59" s="28"/>
      <c r="D59" s="38"/>
      <c r="E59" s="38"/>
      <c r="F59" s="38"/>
      <c r="G59" s="38"/>
      <c r="H59" s="38"/>
      <c r="I59" s="38"/>
      <c r="J59" s="38"/>
      <c r="K59" s="38"/>
      <c r="L59" s="38"/>
      <c r="M59" s="38"/>
      <c r="N59" s="38"/>
      <c r="O59" s="38"/>
      <c r="P59" s="38"/>
      <c r="Q59" s="38"/>
      <c r="R59" s="38"/>
      <c r="S59" s="38"/>
      <c r="T59" s="38"/>
      <c r="U59" s="38"/>
      <c r="V59" s="38"/>
      <c r="W59" s="38"/>
      <c r="X59" s="27"/>
      <c r="Y59" s="13"/>
      <c r="Z59" s="75"/>
      <c r="AG59" s="139"/>
      <c r="AH59" s="139"/>
      <c r="AI59" s="139"/>
      <c r="AJ59" s="139"/>
      <c r="AK59" s="139"/>
      <c r="AL59" s="139"/>
      <c r="AM59" s="139"/>
      <c r="AN59" s="139"/>
      <c r="AO59" s="139"/>
      <c r="AP59" s="139"/>
      <c r="AQ59" s="139"/>
      <c r="AR59" s="139"/>
      <c r="AS59" s="139"/>
      <c r="AT59" s="139"/>
      <c r="AU59" s="139"/>
      <c r="AV59" s="139"/>
      <c r="AW59" s="139"/>
      <c r="AX59" s="139"/>
      <c r="AY59" s="139"/>
      <c r="AZ59" s="139"/>
    </row>
    <row r="60" spans="1:52" ht="15" customHeight="1" thickTop="1" thickBot="1" x14ac:dyDescent="0.25">
      <c r="A60" s="77" t="s">
        <v>39</v>
      </c>
      <c r="B60" s="27"/>
      <c r="C60" s="28"/>
      <c r="D60" s="33"/>
      <c r="E60" s="33"/>
      <c r="F60" s="33"/>
      <c r="G60" s="33"/>
      <c r="H60" s="33"/>
      <c r="I60" s="33"/>
      <c r="J60" s="33"/>
      <c r="K60" s="33"/>
      <c r="L60" s="33"/>
      <c r="M60" s="33"/>
      <c r="N60" s="33"/>
      <c r="O60" s="33"/>
      <c r="P60" s="33"/>
      <c r="Q60" s="33"/>
      <c r="R60" s="33"/>
      <c r="S60" s="33"/>
      <c r="T60" s="33"/>
      <c r="U60" s="33"/>
      <c r="V60" s="33"/>
      <c r="W60" s="33"/>
      <c r="X60" s="13"/>
      <c r="Y60" s="13"/>
      <c r="Z60" s="75"/>
      <c r="AG60" s="139"/>
      <c r="AH60" s="139"/>
      <c r="AI60" s="139"/>
      <c r="AJ60" s="139"/>
      <c r="AK60" s="139"/>
      <c r="AL60" s="139"/>
      <c r="AM60" s="139"/>
      <c r="AN60" s="139"/>
      <c r="AO60" s="139"/>
      <c r="AP60" s="139"/>
      <c r="AQ60" s="139"/>
      <c r="AR60" s="139"/>
      <c r="AS60" s="139"/>
      <c r="AT60" s="139"/>
      <c r="AU60" s="139"/>
      <c r="AV60" s="139"/>
      <c r="AW60" s="139"/>
      <c r="AX60" s="139"/>
      <c r="AY60" s="139"/>
      <c r="AZ60" s="139"/>
    </row>
    <row r="61" spans="1:52" ht="15" customHeight="1" thickTop="1" thickBot="1" x14ac:dyDescent="0.25">
      <c r="A61" s="71"/>
      <c r="Z61" s="87"/>
      <c r="AG61" s="139"/>
      <c r="AH61" s="139"/>
      <c r="AI61" s="139"/>
      <c r="AJ61" s="139"/>
      <c r="AK61" s="139"/>
      <c r="AL61" s="139"/>
      <c r="AM61" s="139"/>
      <c r="AN61" s="139"/>
      <c r="AO61" s="139"/>
      <c r="AP61" s="139"/>
      <c r="AQ61" s="139"/>
      <c r="AR61" s="139"/>
      <c r="AS61" s="139"/>
      <c r="AT61" s="139"/>
      <c r="AU61" s="139"/>
      <c r="AV61" s="139"/>
      <c r="AW61" s="139"/>
      <c r="AX61" s="139"/>
      <c r="AY61" s="139"/>
      <c r="AZ61" s="139"/>
    </row>
    <row r="62" spans="1:52" s="97" customFormat="1" ht="15" customHeight="1" thickTop="1" thickBot="1" x14ac:dyDescent="0.25">
      <c r="A62" s="22" t="s">
        <v>68</v>
      </c>
      <c r="B62" s="8"/>
      <c r="C62" s="8"/>
      <c r="D62" s="8"/>
      <c r="E62" s="8"/>
      <c r="F62" s="8"/>
      <c r="G62" s="8"/>
      <c r="H62" s="8"/>
      <c r="I62" s="8"/>
      <c r="J62" s="8"/>
      <c r="K62" s="8"/>
      <c r="L62" s="8"/>
      <c r="M62" s="8"/>
      <c r="N62" s="8"/>
      <c r="O62" s="8"/>
      <c r="P62" s="8"/>
      <c r="Q62" s="8"/>
      <c r="R62" s="8"/>
      <c r="S62" s="8"/>
      <c r="T62" s="8"/>
      <c r="U62" s="8"/>
      <c r="V62" s="8"/>
      <c r="W62" s="8"/>
      <c r="X62" s="8"/>
      <c r="Y62" s="47" t="s">
        <v>7</v>
      </c>
      <c r="Z62" s="43"/>
      <c r="AA62" s="5"/>
      <c r="AB62" s="5"/>
      <c r="AC62" s="5"/>
      <c r="AD62" s="5"/>
      <c r="AE62" s="5"/>
      <c r="AF62" s="5"/>
      <c r="AG62" s="96"/>
      <c r="AH62" s="96"/>
      <c r="AI62" s="96"/>
      <c r="AJ62" s="96"/>
      <c r="AK62" s="96"/>
      <c r="AL62" s="96"/>
      <c r="AM62" s="96"/>
      <c r="AN62" s="96"/>
      <c r="AO62" s="96"/>
      <c r="AP62" s="96"/>
      <c r="AQ62" s="96"/>
      <c r="AR62" s="96"/>
      <c r="AS62" s="96"/>
      <c r="AT62" s="96"/>
      <c r="AU62" s="96"/>
      <c r="AV62" s="96"/>
      <c r="AW62" s="96"/>
      <c r="AX62" s="96"/>
      <c r="AY62" s="96"/>
      <c r="AZ62" s="96"/>
    </row>
    <row r="63" spans="1:52" s="97" customFormat="1" ht="15" customHeight="1" thickTop="1" thickBot="1" x14ac:dyDescent="0.25">
      <c r="A63" s="76" t="s">
        <v>40</v>
      </c>
      <c r="B63" s="25"/>
      <c r="C63" s="24"/>
      <c r="D63" s="13" t="str">
        <f>IF(D64="","",(D64)*0.5)</f>
        <v/>
      </c>
      <c r="E63" s="13" t="str">
        <f t="shared" ref="E63:W63" si="9">IF(E64="","",(E64)*0.5)</f>
        <v/>
      </c>
      <c r="F63" s="13" t="str">
        <f t="shared" si="9"/>
        <v/>
      </c>
      <c r="G63" s="13" t="str">
        <f t="shared" si="9"/>
        <v/>
      </c>
      <c r="H63" s="13" t="str">
        <f t="shared" si="9"/>
        <v/>
      </c>
      <c r="I63" s="13" t="str">
        <f t="shared" si="9"/>
        <v/>
      </c>
      <c r="J63" s="13" t="str">
        <f t="shared" si="9"/>
        <v/>
      </c>
      <c r="K63" s="13" t="str">
        <f t="shared" si="9"/>
        <v/>
      </c>
      <c r="L63" s="13" t="str">
        <f t="shared" si="9"/>
        <v/>
      </c>
      <c r="M63" s="13" t="str">
        <f t="shared" si="9"/>
        <v/>
      </c>
      <c r="N63" s="13" t="str">
        <f t="shared" si="9"/>
        <v/>
      </c>
      <c r="O63" s="13" t="str">
        <f t="shared" si="9"/>
        <v/>
      </c>
      <c r="P63" s="13" t="str">
        <f t="shared" si="9"/>
        <v/>
      </c>
      <c r="Q63" s="13" t="str">
        <f t="shared" si="9"/>
        <v/>
      </c>
      <c r="R63" s="13" t="str">
        <f t="shared" si="9"/>
        <v/>
      </c>
      <c r="S63" s="13" t="str">
        <f t="shared" si="9"/>
        <v/>
      </c>
      <c r="T63" s="13" t="str">
        <f t="shared" si="9"/>
        <v/>
      </c>
      <c r="U63" s="13" t="str">
        <f t="shared" si="9"/>
        <v/>
      </c>
      <c r="V63" s="13" t="str">
        <f t="shared" si="9"/>
        <v/>
      </c>
      <c r="W63" s="13" t="str">
        <f t="shared" si="9"/>
        <v/>
      </c>
      <c r="X63" s="13"/>
      <c r="Y63" s="39">
        <f>SUM(D63:W63)</f>
        <v>0</v>
      </c>
      <c r="Z63" s="86"/>
      <c r="AA63" s="5" t="s">
        <v>23</v>
      </c>
      <c r="AB63" s="5"/>
      <c r="AC63" s="5"/>
      <c r="AD63" s="5"/>
      <c r="AE63" s="5"/>
      <c r="AF63" s="5"/>
      <c r="AG63" s="96"/>
      <c r="AH63" s="96"/>
      <c r="AI63" s="96"/>
      <c r="AJ63" s="96"/>
      <c r="AK63" s="96"/>
      <c r="AL63" s="96"/>
      <c r="AM63" s="96"/>
      <c r="AN63" s="96"/>
      <c r="AO63" s="96"/>
      <c r="AP63" s="96"/>
      <c r="AQ63" s="96"/>
      <c r="AR63" s="96"/>
      <c r="AS63" s="96"/>
      <c r="AT63" s="96"/>
      <c r="AU63" s="96"/>
      <c r="AV63" s="96"/>
      <c r="AW63" s="96"/>
      <c r="AX63" s="96"/>
      <c r="AY63" s="96"/>
      <c r="AZ63" s="96"/>
    </row>
    <row r="64" spans="1:52" s="97" customFormat="1" ht="15" customHeight="1" thickTop="1" thickBot="1" x14ac:dyDescent="0.25">
      <c r="A64" s="77" t="s">
        <v>41</v>
      </c>
      <c r="B64" s="27"/>
      <c r="C64" s="28"/>
      <c r="D64" s="33"/>
      <c r="E64" s="33"/>
      <c r="F64" s="33"/>
      <c r="G64" s="33"/>
      <c r="H64" s="33"/>
      <c r="I64" s="33"/>
      <c r="J64" s="33"/>
      <c r="K64" s="33"/>
      <c r="L64" s="33"/>
      <c r="M64" s="33"/>
      <c r="N64" s="33"/>
      <c r="O64" s="33"/>
      <c r="P64" s="33"/>
      <c r="Q64" s="33"/>
      <c r="R64" s="33"/>
      <c r="S64" s="33"/>
      <c r="T64" s="33"/>
      <c r="U64" s="33"/>
      <c r="V64" s="33"/>
      <c r="W64" s="33"/>
      <c r="X64" s="37"/>
      <c r="Y64" s="13"/>
      <c r="Z64" s="75"/>
      <c r="AA64" s="5" t="s">
        <v>10</v>
      </c>
      <c r="AB64" s="5"/>
      <c r="AC64" s="5"/>
      <c r="AD64" s="5"/>
      <c r="AE64" s="5"/>
      <c r="AF64" s="5"/>
      <c r="AG64" s="96"/>
      <c r="AH64" s="96"/>
      <c r="AI64" s="96"/>
      <c r="AJ64" s="96"/>
      <c r="AK64" s="96"/>
      <c r="AL64" s="96"/>
      <c r="AM64" s="96"/>
      <c r="AN64" s="96"/>
      <c r="AO64" s="96"/>
      <c r="AP64" s="96"/>
      <c r="AQ64" s="96"/>
      <c r="AR64" s="96"/>
      <c r="AS64" s="96"/>
      <c r="AT64" s="96"/>
      <c r="AU64" s="96"/>
      <c r="AV64" s="96"/>
      <c r="AW64" s="96"/>
      <c r="AX64" s="96"/>
      <c r="AY64" s="96"/>
      <c r="AZ64" s="96"/>
    </row>
    <row r="65" spans="1:52" s="97" customFormat="1" ht="15" customHeight="1" thickTop="1" thickBot="1" x14ac:dyDescent="0.25">
      <c r="A65" s="77" t="s">
        <v>39</v>
      </c>
      <c r="B65" s="27"/>
      <c r="C65" s="28"/>
      <c r="D65" s="33"/>
      <c r="E65" s="33"/>
      <c r="F65" s="33"/>
      <c r="G65" s="33"/>
      <c r="H65" s="33"/>
      <c r="I65" s="33"/>
      <c r="J65" s="33"/>
      <c r="K65" s="33"/>
      <c r="L65" s="33"/>
      <c r="M65" s="33"/>
      <c r="N65" s="33"/>
      <c r="O65" s="33"/>
      <c r="P65" s="33"/>
      <c r="Q65" s="33"/>
      <c r="R65" s="33"/>
      <c r="S65" s="33"/>
      <c r="T65" s="33"/>
      <c r="U65" s="33"/>
      <c r="V65" s="33"/>
      <c r="W65" s="33"/>
      <c r="X65" s="13"/>
      <c r="Y65" s="13"/>
      <c r="Z65" s="73"/>
      <c r="AA65" s="5" t="s">
        <v>12</v>
      </c>
      <c r="AB65" s="5"/>
      <c r="AC65" s="5"/>
      <c r="AD65" s="5"/>
      <c r="AE65" s="5"/>
      <c r="AF65" s="5"/>
      <c r="AG65" s="96"/>
      <c r="AH65" s="96"/>
      <c r="AI65" s="96"/>
      <c r="AJ65" s="96"/>
      <c r="AK65" s="96"/>
      <c r="AL65" s="96"/>
      <c r="AM65" s="96"/>
      <c r="AN65" s="96"/>
      <c r="AO65" s="96"/>
      <c r="AP65" s="96"/>
      <c r="AQ65" s="96"/>
      <c r="AR65" s="96"/>
      <c r="AS65" s="96"/>
      <c r="AT65" s="96"/>
      <c r="AU65" s="96"/>
      <c r="AV65" s="96"/>
      <c r="AW65" s="96"/>
      <c r="AX65" s="96"/>
      <c r="AY65" s="96"/>
      <c r="AZ65" s="96"/>
    </row>
    <row r="66" spans="1:52" s="97" customFormat="1" ht="15" customHeight="1" thickTop="1" thickBot="1" x14ac:dyDescent="0.25">
      <c r="A66" s="71"/>
      <c r="B66" s="6"/>
      <c r="C66" s="6"/>
      <c r="D66" s="6"/>
      <c r="E66" s="6"/>
      <c r="F66" s="6"/>
      <c r="G66" s="6"/>
      <c r="H66" s="6"/>
      <c r="I66" s="6"/>
      <c r="J66" s="6"/>
      <c r="K66" s="6"/>
      <c r="L66" s="6"/>
      <c r="M66" s="6"/>
      <c r="N66" s="6"/>
      <c r="O66" s="6"/>
      <c r="P66" s="6"/>
      <c r="Q66" s="6"/>
      <c r="R66" s="6"/>
      <c r="S66" s="6"/>
      <c r="T66" s="6"/>
      <c r="U66" s="6"/>
      <c r="V66" s="6"/>
      <c r="W66" s="6"/>
      <c r="X66" s="6"/>
      <c r="Y66" s="45"/>
      <c r="Z66" s="87"/>
      <c r="AA66" s="5" t="s">
        <v>13</v>
      </c>
      <c r="AB66" s="5"/>
      <c r="AC66" s="5"/>
      <c r="AD66" s="5"/>
      <c r="AE66" s="96"/>
      <c r="AF66" s="96"/>
      <c r="AG66" s="96"/>
      <c r="AH66" s="96"/>
      <c r="AI66" s="96"/>
      <c r="AJ66" s="96"/>
      <c r="AK66" s="96"/>
      <c r="AL66" s="96"/>
      <c r="AM66" s="96"/>
      <c r="AN66" s="96"/>
      <c r="AO66" s="96"/>
      <c r="AP66" s="96"/>
      <c r="AQ66" s="96"/>
      <c r="AR66" s="96"/>
      <c r="AS66" s="96"/>
      <c r="AT66" s="96"/>
      <c r="AU66" s="96"/>
      <c r="AV66" s="96"/>
      <c r="AW66" s="96"/>
      <c r="AX66" s="96"/>
      <c r="AY66" s="96"/>
      <c r="AZ66" s="96"/>
    </row>
    <row r="67" spans="1:52" s="5" customFormat="1" ht="15" customHeight="1" thickTop="1" thickBot="1" x14ac:dyDescent="0.25">
      <c r="A67" s="32" t="s">
        <v>49</v>
      </c>
      <c r="B67" s="2"/>
      <c r="C67" s="2"/>
      <c r="D67" s="2"/>
      <c r="E67" s="2"/>
      <c r="F67" s="2"/>
      <c r="G67" s="2"/>
      <c r="H67" s="2"/>
      <c r="I67" s="2"/>
      <c r="J67" s="2"/>
      <c r="K67" s="2"/>
      <c r="L67" s="2"/>
      <c r="M67" s="2"/>
      <c r="N67" s="2"/>
      <c r="O67" s="2"/>
      <c r="P67" s="2"/>
      <c r="Q67" s="2"/>
      <c r="R67" s="2"/>
      <c r="S67" s="2"/>
      <c r="T67" s="2"/>
      <c r="U67" s="2"/>
      <c r="V67" s="2"/>
      <c r="W67" s="2"/>
      <c r="X67" s="2"/>
      <c r="Y67" s="47" t="s">
        <v>7</v>
      </c>
      <c r="Z67" s="43"/>
      <c r="AE67" s="96"/>
      <c r="AF67" s="96"/>
    </row>
    <row r="68" spans="1:52" s="5" customFormat="1" ht="2.4500000000000002" customHeight="1" thickTop="1" thickBot="1" x14ac:dyDescent="0.25">
      <c r="A68" s="123"/>
      <c r="B68" s="124"/>
      <c r="C68" s="124"/>
      <c r="D68" s="125"/>
      <c r="E68" s="125"/>
      <c r="F68" s="125"/>
      <c r="G68" s="125"/>
      <c r="H68" s="125"/>
      <c r="I68" s="125"/>
      <c r="J68" s="125"/>
      <c r="K68" s="125"/>
      <c r="L68" s="125"/>
      <c r="M68" s="125"/>
      <c r="N68" s="125"/>
      <c r="O68" s="125"/>
      <c r="P68" s="125"/>
      <c r="Q68" s="125"/>
      <c r="R68" s="125"/>
      <c r="S68" s="125"/>
      <c r="T68" s="125"/>
      <c r="U68" s="125"/>
      <c r="V68" s="125"/>
      <c r="W68" s="125"/>
      <c r="X68" s="124"/>
      <c r="Y68" s="126"/>
      <c r="Z68" s="127"/>
      <c r="AE68" s="96"/>
      <c r="AF68" s="96"/>
    </row>
    <row r="69" spans="1:52" s="5" customFormat="1" ht="15" customHeight="1" thickTop="1" thickBot="1" x14ac:dyDescent="0.25">
      <c r="A69" s="76" t="s">
        <v>39</v>
      </c>
      <c r="B69" s="25"/>
      <c r="C69" s="24"/>
      <c r="D69" s="33"/>
      <c r="E69" s="33"/>
      <c r="F69" s="33"/>
      <c r="G69" s="33"/>
      <c r="H69" s="33"/>
      <c r="I69" s="33"/>
      <c r="J69" s="33"/>
      <c r="K69" s="33"/>
      <c r="L69" s="33"/>
      <c r="M69" s="33"/>
      <c r="N69" s="33"/>
      <c r="O69" s="33"/>
      <c r="P69" s="33"/>
      <c r="Q69" s="41"/>
      <c r="R69" s="41"/>
      <c r="S69" s="41"/>
      <c r="T69" s="41"/>
      <c r="U69" s="41"/>
      <c r="V69" s="41"/>
      <c r="W69" s="133"/>
      <c r="X69" s="27"/>
      <c r="Y69" s="90">
        <f>COUNT(D69:W69)*0.2</f>
        <v>0</v>
      </c>
      <c r="Z69" s="75"/>
      <c r="AD69" s="96"/>
      <c r="AE69" s="96"/>
      <c r="AF69" s="96"/>
    </row>
    <row r="70" spans="1:52" s="5" customFormat="1" ht="15" customHeight="1" thickTop="1" thickBot="1" x14ac:dyDescent="0.25">
      <c r="A70" s="71"/>
      <c r="B70" s="6"/>
      <c r="C70" s="6"/>
      <c r="D70" s="6"/>
      <c r="E70" s="6"/>
      <c r="F70" s="6"/>
      <c r="G70" s="6"/>
      <c r="H70" s="6"/>
      <c r="I70" s="6"/>
      <c r="J70" s="6"/>
      <c r="K70" s="6"/>
      <c r="L70" s="6"/>
      <c r="M70" s="6"/>
      <c r="N70" s="6"/>
      <c r="O70" s="6"/>
      <c r="P70" s="6"/>
      <c r="Q70" s="6"/>
      <c r="R70" s="6"/>
      <c r="S70" s="6"/>
      <c r="T70" s="6"/>
      <c r="U70" s="6"/>
      <c r="V70" s="6"/>
      <c r="W70" s="6"/>
      <c r="X70" s="6"/>
      <c r="Y70" s="45"/>
      <c r="Z70" s="87"/>
      <c r="AC70" s="96"/>
      <c r="AD70" s="96"/>
      <c r="AE70" s="96"/>
      <c r="AF70" s="96"/>
    </row>
    <row r="71" spans="1:52" s="5" customFormat="1" ht="14.25" thickTop="1" thickBot="1" x14ac:dyDescent="0.25">
      <c r="A71" s="32" t="s">
        <v>44</v>
      </c>
      <c r="B71" s="95"/>
      <c r="C71" s="95"/>
      <c r="D71" s="95"/>
      <c r="E71" s="95"/>
      <c r="F71" s="95"/>
      <c r="G71" s="95"/>
      <c r="H71" s="95"/>
      <c r="I71" s="95"/>
      <c r="J71" s="95"/>
      <c r="K71" s="95"/>
      <c r="L71" s="95"/>
      <c r="M71" s="95"/>
      <c r="N71" s="95"/>
      <c r="O71" s="95"/>
      <c r="P71" s="95"/>
      <c r="Q71" s="95"/>
      <c r="R71" s="95"/>
      <c r="S71" s="95"/>
      <c r="T71" s="95"/>
      <c r="U71" s="95"/>
      <c r="V71" s="95"/>
      <c r="W71" s="95"/>
      <c r="X71" s="95"/>
      <c r="Y71" s="47" t="s">
        <v>7</v>
      </c>
      <c r="Z71" s="47"/>
      <c r="AB71" s="96"/>
      <c r="AC71" s="96"/>
      <c r="AD71" s="96"/>
    </row>
    <row r="72" spans="1:52" s="5" customFormat="1" ht="14.25" thickTop="1" thickBot="1" x14ac:dyDescent="0.25">
      <c r="A72" s="106"/>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4"/>
      <c r="Z72" s="105"/>
      <c r="AA72" s="5" t="s">
        <v>13</v>
      </c>
      <c r="AB72" s="96"/>
      <c r="AC72" s="96"/>
      <c r="AD72" s="96"/>
    </row>
    <row r="73" spans="1:52" s="5" customFormat="1" ht="14.25" thickTop="1" thickBot="1" x14ac:dyDescent="0.25">
      <c r="A73" s="77" t="s">
        <v>39</v>
      </c>
      <c r="B73" s="27"/>
      <c r="C73" s="28"/>
      <c r="D73" s="33"/>
      <c r="E73" s="146"/>
      <c r="F73" s="144"/>
      <c r="G73" s="148"/>
      <c r="H73" s="152"/>
      <c r="I73" s="148"/>
      <c r="J73" s="148"/>
      <c r="K73" s="37"/>
      <c r="L73" s="143"/>
      <c r="M73" s="16" t="s">
        <v>42</v>
      </c>
      <c r="N73" s="16"/>
      <c r="O73" s="150"/>
      <c r="P73" s="102"/>
      <c r="Q73" s="102"/>
      <c r="R73" s="102"/>
      <c r="S73" s="148"/>
      <c r="T73" s="148"/>
      <c r="U73" s="37"/>
      <c r="V73" s="148"/>
      <c r="W73" s="147">
        <f>IF(ISNUMBER(H73),H73,IF(ISNUMBER((O73*10+P73*8+Q73*6)/(O73+P73+Q73+R73)),(O73*10+P73*8+Q73*6)/(O73+P73+Q73+R73),0))</f>
        <v>0</v>
      </c>
      <c r="X73" s="37"/>
      <c r="Y73" s="89">
        <f>IF(ISNUMBER(W73),IF(W73&gt;=6,(W73*(W73-5))/10,W73*0.09),0)</f>
        <v>0</v>
      </c>
      <c r="Z73" s="101"/>
      <c r="AB73" s="96"/>
      <c r="AC73" s="96"/>
      <c r="AD73" s="96"/>
    </row>
    <row r="74" spans="1:52" s="5" customFormat="1" ht="14.25" thickTop="1" thickBot="1" x14ac:dyDescent="0.25">
      <c r="A74" s="151" t="s">
        <v>66</v>
      </c>
      <c r="B74" s="144"/>
      <c r="C74" s="144"/>
      <c r="D74" s="144"/>
      <c r="E74" s="144"/>
      <c r="F74" s="144"/>
      <c r="G74" s="148"/>
      <c r="H74" s="149" t="s">
        <v>69</v>
      </c>
      <c r="I74" s="148"/>
      <c r="J74" s="148"/>
      <c r="K74" s="13"/>
      <c r="L74" s="15"/>
      <c r="M74" s="15" t="s">
        <v>65</v>
      </c>
      <c r="N74" s="13"/>
      <c r="O74" s="13" t="s">
        <v>53</v>
      </c>
      <c r="P74" s="13" t="s">
        <v>14</v>
      </c>
      <c r="Q74" s="13" t="s">
        <v>15</v>
      </c>
      <c r="R74" s="13" t="s">
        <v>16</v>
      </c>
      <c r="S74" s="148"/>
      <c r="T74" s="148"/>
      <c r="U74" s="13"/>
      <c r="V74" s="148"/>
      <c r="W74" s="145" t="s">
        <v>9</v>
      </c>
      <c r="X74" s="13"/>
      <c r="Y74" s="13"/>
      <c r="Z74" s="75"/>
      <c r="AB74" s="96"/>
      <c r="AC74" s="96"/>
    </row>
    <row r="75" spans="1:52" s="5" customFormat="1" ht="14.25" thickTop="1" thickBot="1" x14ac:dyDescent="0.25">
      <c r="A75" s="92"/>
      <c r="B75" s="98"/>
      <c r="C75" s="98"/>
      <c r="D75" s="98"/>
      <c r="E75" s="98"/>
      <c r="F75" s="98"/>
      <c r="G75" s="98"/>
      <c r="H75" s="98"/>
      <c r="I75" s="98"/>
      <c r="J75" s="98"/>
      <c r="K75" s="98"/>
      <c r="L75" s="98"/>
      <c r="M75" s="98"/>
      <c r="N75" s="98"/>
      <c r="O75" s="134"/>
      <c r="P75" s="98"/>
      <c r="Q75" s="98"/>
      <c r="R75" s="98"/>
      <c r="S75" s="98"/>
      <c r="T75" s="98"/>
      <c r="U75" s="98"/>
      <c r="V75" s="98"/>
      <c r="W75" s="98"/>
      <c r="X75" s="98"/>
      <c r="Y75" s="99"/>
      <c r="Z75" s="100"/>
      <c r="AB75" s="96"/>
    </row>
    <row r="76" spans="1:52" s="5" customFormat="1" ht="13.5" thickTop="1" x14ac:dyDescent="0.2">
      <c r="Y76" s="50"/>
      <c r="Z76" s="50"/>
    </row>
    <row r="77" spans="1:52" s="5" customFormat="1" x14ac:dyDescent="0.2">
      <c r="Y77" s="50"/>
      <c r="Z77" s="50"/>
      <c r="AA77" s="96"/>
    </row>
    <row r="78" spans="1:52" s="5" customFormat="1" x14ac:dyDescent="0.2">
      <c r="Y78" s="50"/>
      <c r="Z78" s="50"/>
      <c r="AA78" s="96"/>
    </row>
    <row r="79" spans="1:52" s="5" customFormat="1" x14ac:dyDescent="0.2">
      <c r="Y79" s="50"/>
      <c r="Z79" s="50"/>
      <c r="AA79" s="96"/>
    </row>
    <row r="80" spans="1:52" s="5" customFormat="1" x14ac:dyDescent="0.2">
      <c r="Y80" s="50"/>
      <c r="Z80" s="50"/>
      <c r="AA80" s="96"/>
    </row>
    <row r="81" spans="25:27" s="5" customFormat="1" x14ac:dyDescent="0.2">
      <c r="Y81" s="50"/>
      <c r="Z81" s="50"/>
      <c r="AA81" s="96"/>
    </row>
    <row r="82" spans="25:27" s="5" customFormat="1" x14ac:dyDescent="0.2">
      <c r="Y82" s="50"/>
      <c r="Z82" s="50"/>
    </row>
    <row r="83" spans="25:27" s="5" customFormat="1" x14ac:dyDescent="0.2">
      <c r="Y83" s="50"/>
      <c r="Z83" s="50"/>
    </row>
    <row r="84" spans="25:27" s="5" customFormat="1" x14ac:dyDescent="0.2">
      <c r="Y84" s="50"/>
      <c r="Z84" s="50"/>
    </row>
    <row r="85" spans="25:27" s="5" customFormat="1" x14ac:dyDescent="0.2">
      <c r="Y85" s="50"/>
      <c r="Z85" s="50"/>
    </row>
    <row r="86" spans="25:27" s="5" customFormat="1" x14ac:dyDescent="0.2">
      <c r="Y86" s="50"/>
      <c r="Z86" s="50"/>
    </row>
    <row r="87" spans="25:27" s="5" customFormat="1" x14ac:dyDescent="0.2">
      <c r="Y87" s="50"/>
      <c r="Z87" s="50"/>
    </row>
    <row r="88" spans="25:27" s="5" customFormat="1" x14ac:dyDescent="0.2">
      <c r="Y88" s="50"/>
      <c r="Z88" s="50"/>
    </row>
    <row r="89" spans="25:27" s="5" customFormat="1" x14ac:dyDescent="0.2">
      <c r="Y89" s="50"/>
      <c r="Z89" s="50"/>
    </row>
    <row r="90" spans="25:27" s="5" customFormat="1" x14ac:dyDescent="0.2">
      <c r="Y90" s="50"/>
      <c r="Z90" s="50"/>
    </row>
    <row r="91" spans="25:27" s="5" customFormat="1" x14ac:dyDescent="0.2">
      <c r="Y91" s="50"/>
      <c r="Z91" s="50"/>
    </row>
    <row r="92" spans="25:27" s="5" customFormat="1" x14ac:dyDescent="0.2">
      <c r="Y92" s="50"/>
      <c r="Z92" s="50"/>
    </row>
    <row r="93" spans="25:27" s="5" customFormat="1" x14ac:dyDescent="0.2">
      <c r="Y93" s="50"/>
      <c r="Z93" s="50"/>
    </row>
    <row r="94" spans="25:27" s="5" customFormat="1" x14ac:dyDescent="0.2">
      <c r="Y94" s="50"/>
      <c r="Z94" s="50"/>
    </row>
    <row r="95" spans="25:27" s="5" customFormat="1" x14ac:dyDescent="0.2">
      <c r="Y95" s="50"/>
      <c r="Z95" s="50"/>
    </row>
    <row r="96" spans="25:27" s="5" customFormat="1" x14ac:dyDescent="0.2">
      <c r="Y96" s="50"/>
      <c r="Z96" s="50"/>
    </row>
    <row r="97" spans="25:26" s="5" customFormat="1" x14ac:dyDescent="0.2">
      <c r="Y97" s="50"/>
      <c r="Z97" s="50"/>
    </row>
    <row r="98" spans="25:26" s="5" customFormat="1" x14ac:dyDescent="0.2">
      <c r="Y98" s="50"/>
      <c r="Z98" s="50"/>
    </row>
    <row r="99" spans="25:26" s="5" customFormat="1" x14ac:dyDescent="0.2">
      <c r="Y99" s="50"/>
      <c r="Z99" s="50"/>
    </row>
    <row r="100" spans="25:26" s="5" customFormat="1" x14ac:dyDescent="0.2">
      <c r="Y100" s="50"/>
      <c r="Z100" s="50"/>
    </row>
    <row r="101" spans="25:26" s="5" customFormat="1" x14ac:dyDescent="0.2">
      <c r="Y101" s="50"/>
      <c r="Z101" s="50"/>
    </row>
    <row r="102" spans="25:26" s="5" customFormat="1" x14ac:dyDescent="0.2">
      <c r="Y102" s="50"/>
      <c r="Z102" s="50"/>
    </row>
    <row r="103" spans="25:26" s="5" customFormat="1" x14ac:dyDescent="0.2">
      <c r="Y103" s="50"/>
      <c r="Z103" s="50"/>
    </row>
    <row r="104" spans="25:26" s="5" customFormat="1" x14ac:dyDescent="0.2">
      <c r="Y104" s="50"/>
      <c r="Z104" s="50"/>
    </row>
    <row r="105" spans="25:26" s="5" customFormat="1" x14ac:dyDescent="0.2">
      <c r="Y105" s="50"/>
      <c r="Z105" s="50"/>
    </row>
    <row r="106" spans="25:26" s="5" customFormat="1" x14ac:dyDescent="0.2">
      <c r="Y106" s="50"/>
      <c r="Z106" s="50"/>
    </row>
    <row r="107" spans="25:26" s="5" customFormat="1" x14ac:dyDescent="0.2">
      <c r="Y107" s="50"/>
      <c r="Z107" s="50"/>
    </row>
    <row r="108" spans="25:26" s="5" customFormat="1" x14ac:dyDescent="0.2">
      <c r="Y108" s="50"/>
      <c r="Z108" s="50"/>
    </row>
    <row r="109" spans="25:26" s="5" customFormat="1" x14ac:dyDescent="0.2">
      <c r="Y109" s="50"/>
      <c r="Z109" s="50"/>
    </row>
    <row r="110" spans="25:26" s="5" customFormat="1" x14ac:dyDescent="0.2">
      <c r="Y110" s="50"/>
      <c r="Z110" s="50"/>
    </row>
    <row r="111" spans="25:26" s="5" customFormat="1" x14ac:dyDescent="0.2">
      <c r="Y111" s="50"/>
      <c r="Z111" s="50"/>
    </row>
    <row r="112" spans="25:26" s="5" customFormat="1" x14ac:dyDescent="0.2">
      <c r="Y112" s="50"/>
      <c r="Z112" s="50"/>
    </row>
    <row r="113" spans="25:26" s="5" customFormat="1" x14ac:dyDescent="0.2">
      <c r="Y113" s="50"/>
      <c r="Z113" s="50"/>
    </row>
    <row r="114" spans="25:26" s="5" customFormat="1" x14ac:dyDescent="0.2">
      <c r="Y114" s="50"/>
      <c r="Z114" s="50"/>
    </row>
    <row r="115" spans="25:26" s="5" customFormat="1" x14ac:dyDescent="0.2">
      <c r="Y115" s="50"/>
      <c r="Z115" s="50"/>
    </row>
    <row r="116" spans="25:26" s="5" customFormat="1" x14ac:dyDescent="0.2">
      <c r="Y116" s="50"/>
      <c r="Z116" s="50"/>
    </row>
    <row r="117" spans="25:26" s="5" customFormat="1" x14ac:dyDescent="0.2">
      <c r="Y117" s="50"/>
      <c r="Z117" s="50"/>
    </row>
    <row r="118" spans="25:26" s="5" customFormat="1" x14ac:dyDescent="0.2">
      <c r="Y118" s="50"/>
      <c r="Z118" s="50"/>
    </row>
    <row r="119" spans="25:26" s="5" customFormat="1" x14ac:dyDescent="0.2">
      <c r="Y119" s="50"/>
      <c r="Z119" s="50"/>
    </row>
    <row r="120" spans="25:26" s="5" customFormat="1" x14ac:dyDescent="0.2">
      <c r="Y120" s="50"/>
      <c r="Z120" s="50"/>
    </row>
    <row r="121" spans="25:26" s="5" customFormat="1" x14ac:dyDescent="0.2">
      <c r="Y121" s="50"/>
      <c r="Z121" s="50"/>
    </row>
    <row r="122" spans="25:26" s="5" customFormat="1" x14ac:dyDescent="0.2">
      <c r="Y122" s="50"/>
      <c r="Z122" s="50"/>
    </row>
    <row r="123" spans="25:26" s="5" customFormat="1" x14ac:dyDescent="0.2">
      <c r="Y123" s="50"/>
      <c r="Z123" s="50"/>
    </row>
    <row r="124" spans="25:26" s="5" customFormat="1" x14ac:dyDescent="0.2">
      <c r="Y124" s="50"/>
      <c r="Z124" s="50"/>
    </row>
    <row r="125" spans="25:26" s="5" customFormat="1" x14ac:dyDescent="0.2">
      <c r="Y125" s="50"/>
      <c r="Z125" s="50"/>
    </row>
    <row r="126" spans="25:26" s="5" customFormat="1" x14ac:dyDescent="0.2">
      <c r="Y126" s="50"/>
      <c r="Z126" s="50"/>
    </row>
    <row r="127" spans="25:26" s="5" customFormat="1" x14ac:dyDescent="0.2">
      <c r="Y127" s="50"/>
      <c r="Z127" s="50"/>
    </row>
    <row r="128" spans="25:26" s="5" customFormat="1" x14ac:dyDescent="0.2">
      <c r="Y128" s="50"/>
      <c r="Z128" s="50"/>
    </row>
    <row r="129" spans="25:26" s="5" customFormat="1" x14ac:dyDescent="0.2">
      <c r="Y129" s="50"/>
      <c r="Z129" s="50"/>
    </row>
    <row r="130" spans="25:26" s="5" customFormat="1" x14ac:dyDescent="0.2">
      <c r="Y130" s="50"/>
      <c r="Z130" s="50"/>
    </row>
    <row r="131" spans="25:26" s="5" customFormat="1" x14ac:dyDescent="0.2">
      <c r="Y131" s="50"/>
      <c r="Z131" s="50"/>
    </row>
    <row r="132" spans="25:26" s="5" customFormat="1" x14ac:dyDescent="0.2">
      <c r="Y132" s="50"/>
      <c r="Z132" s="50"/>
    </row>
    <row r="133" spans="25:26" s="5" customFormat="1" x14ac:dyDescent="0.2">
      <c r="Y133" s="50"/>
      <c r="Z133" s="50"/>
    </row>
    <row r="134" spans="25:26" s="5" customFormat="1" x14ac:dyDescent="0.2">
      <c r="Y134" s="50"/>
      <c r="Z134" s="50"/>
    </row>
    <row r="135" spans="25:26" s="5" customFormat="1" x14ac:dyDescent="0.2">
      <c r="Y135" s="50"/>
      <c r="Z135" s="50"/>
    </row>
    <row r="136" spans="25:26" s="5" customFormat="1" x14ac:dyDescent="0.2">
      <c r="Y136" s="50"/>
      <c r="Z136" s="50"/>
    </row>
    <row r="137" spans="25:26" s="5" customFormat="1" x14ac:dyDescent="0.2">
      <c r="Y137" s="50"/>
      <c r="Z137" s="50"/>
    </row>
    <row r="138" spans="25:26" s="5" customFormat="1" x14ac:dyDescent="0.2">
      <c r="Y138" s="50"/>
      <c r="Z138" s="50"/>
    </row>
    <row r="139" spans="25:26" s="5" customFormat="1" x14ac:dyDescent="0.2">
      <c r="Y139" s="50"/>
      <c r="Z139" s="50"/>
    </row>
    <row r="140" spans="25:26" s="5" customFormat="1" x14ac:dyDescent="0.2">
      <c r="Y140" s="50"/>
      <c r="Z140" s="50"/>
    </row>
    <row r="141" spans="25:26" s="5" customFormat="1" x14ac:dyDescent="0.2">
      <c r="Y141" s="50"/>
      <c r="Z141" s="50"/>
    </row>
    <row r="142" spans="25:26" s="5" customFormat="1" x14ac:dyDescent="0.2">
      <c r="Y142" s="50"/>
      <c r="Z142" s="50"/>
    </row>
    <row r="143" spans="25:26" s="5" customFormat="1" x14ac:dyDescent="0.2">
      <c r="Y143" s="50"/>
      <c r="Z143" s="50"/>
    </row>
    <row r="144" spans="25:26" s="5" customFormat="1" x14ac:dyDescent="0.2">
      <c r="Y144" s="50"/>
      <c r="Z144" s="50"/>
    </row>
    <row r="145" spans="25:26" s="5" customFormat="1" x14ac:dyDescent="0.2">
      <c r="Y145" s="50"/>
      <c r="Z145" s="50"/>
    </row>
    <row r="146" spans="25:26" s="5" customFormat="1" x14ac:dyDescent="0.2">
      <c r="Y146" s="50"/>
      <c r="Z146" s="50"/>
    </row>
    <row r="147" spans="25:26" s="5" customFormat="1" x14ac:dyDescent="0.2">
      <c r="Y147" s="50"/>
      <c r="Z147" s="50"/>
    </row>
    <row r="148" spans="25:26" s="5" customFormat="1" x14ac:dyDescent="0.2">
      <c r="Y148" s="50"/>
      <c r="Z148" s="50"/>
    </row>
    <row r="149" spans="25:26" s="5" customFormat="1" x14ac:dyDescent="0.2">
      <c r="Y149" s="50"/>
      <c r="Z149" s="50"/>
    </row>
    <row r="150" spans="25:26" s="5" customFormat="1" x14ac:dyDescent="0.2">
      <c r="Y150" s="50"/>
      <c r="Z150" s="50"/>
    </row>
    <row r="151" spans="25:26" s="5" customFormat="1" x14ac:dyDescent="0.2">
      <c r="Y151" s="50"/>
      <c r="Z151" s="50"/>
    </row>
    <row r="152" spans="25:26" s="5" customFormat="1" x14ac:dyDescent="0.2">
      <c r="Y152" s="50"/>
      <c r="Z152" s="50"/>
    </row>
    <row r="153" spans="25:26" s="5" customFormat="1" x14ac:dyDescent="0.2">
      <c r="Y153" s="50"/>
      <c r="Z153" s="50"/>
    </row>
    <row r="154" spans="25:26" s="5" customFormat="1" x14ac:dyDescent="0.2">
      <c r="Y154" s="50"/>
      <c r="Z154" s="50"/>
    </row>
    <row r="155" spans="25:26" s="5" customFormat="1" x14ac:dyDescent="0.2">
      <c r="Y155" s="50"/>
      <c r="Z155" s="50"/>
    </row>
    <row r="156" spans="25:26" s="5" customFormat="1" x14ac:dyDescent="0.2">
      <c r="Y156" s="50"/>
      <c r="Z156" s="50"/>
    </row>
    <row r="157" spans="25:26" s="5" customFormat="1" x14ac:dyDescent="0.2">
      <c r="Y157" s="50"/>
      <c r="Z157" s="50"/>
    </row>
    <row r="158" spans="25:26" s="5" customFormat="1" x14ac:dyDescent="0.2">
      <c r="Y158" s="50"/>
      <c r="Z158" s="50"/>
    </row>
    <row r="159" spans="25:26" s="5" customFormat="1" x14ac:dyDescent="0.2">
      <c r="Y159" s="50"/>
      <c r="Z159" s="50"/>
    </row>
    <row r="160" spans="25:26" s="5" customFormat="1" x14ac:dyDescent="0.2">
      <c r="Y160" s="50"/>
      <c r="Z160" s="50"/>
    </row>
    <row r="161" spans="25:26" s="5" customFormat="1" x14ac:dyDescent="0.2">
      <c r="Y161" s="50"/>
      <c r="Z161" s="50"/>
    </row>
    <row r="162" spans="25:26" s="5" customFormat="1" x14ac:dyDescent="0.2">
      <c r="Y162" s="50"/>
      <c r="Z162" s="50"/>
    </row>
    <row r="163" spans="25:26" s="5" customFormat="1" x14ac:dyDescent="0.2">
      <c r="Y163" s="50"/>
      <c r="Z163" s="50"/>
    </row>
    <row r="164" spans="25:26" s="5" customFormat="1" x14ac:dyDescent="0.2">
      <c r="Y164" s="50"/>
      <c r="Z164" s="50"/>
    </row>
    <row r="165" spans="25:26" s="5" customFormat="1" x14ac:dyDescent="0.2">
      <c r="Y165" s="50"/>
      <c r="Z165" s="50"/>
    </row>
    <row r="166" spans="25:26" s="5" customFormat="1" x14ac:dyDescent="0.2">
      <c r="Y166" s="50"/>
      <c r="Z166" s="50"/>
    </row>
    <row r="167" spans="25:26" s="5" customFormat="1" x14ac:dyDescent="0.2">
      <c r="Y167" s="50"/>
      <c r="Z167" s="50"/>
    </row>
    <row r="168" spans="25:26" s="5" customFormat="1" x14ac:dyDescent="0.2">
      <c r="Y168" s="50"/>
      <c r="Z168" s="50"/>
    </row>
    <row r="169" spans="25:26" s="5" customFormat="1" x14ac:dyDescent="0.2">
      <c r="Y169" s="50"/>
      <c r="Z169" s="50"/>
    </row>
    <row r="170" spans="25:26" s="5" customFormat="1" x14ac:dyDescent="0.2">
      <c r="Y170" s="50"/>
      <c r="Z170" s="50"/>
    </row>
    <row r="171" spans="25:26" s="5" customFormat="1" x14ac:dyDescent="0.2">
      <c r="Y171" s="50"/>
      <c r="Z171" s="50"/>
    </row>
    <row r="172" spans="25:26" s="5" customFormat="1" x14ac:dyDescent="0.2">
      <c r="Y172" s="50"/>
      <c r="Z172" s="50"/>
    </row>
    <row r="173" spans="25:26" s="5" customFormat="1" x14ac:dyDescent="0.2">
      <c r="Y173" s="50"/>
      <c r="Z173" s="50"/>
    </row>
    <row r="174" spans="25:26" s="5" customFormat="1" x14ac:dyDescent="0.2">
      <c r="Y174" s="50"/>
      <c r="Z174" s="50"/>
    </row>
    <row r="175" spans="25:26" s="5" customFormat="1" x14ac:dyDescent="0.2">
      <c r="Y175" s="50"/>
      <c r="Z175" s="50"/>
    </row>
    <row r="176" spans="25:26" s="5" customFormat="1" x14ac:dyDescent="0.2">
      <c r="Y176" s="50"/>
      <c r="Z176" s="50"/>
    </row>
    <row r="177" spans="25:26" s="5" customFormat="1" x14ac:dyDescent="0.2">
      <c r="Y177" s="50"/>
      <c r="Z177" s="50"/>
    </row>
    <row r="178" spans="25:26" s="5" customFormat="1" x14ac:dyDescent="0.2">
      <c r="Y178" s="50"/>
      <c r="Z178" s="50"/>
    </row>
    <row r="179" spans="25:26" s="5" customFormat="1" x14ac:dyDescent="0.2">
      <c r="Y179" s="50"/>
      <c r="Z179" s="50"/>
    </row>
    <row r="180" spans="25:26" s="5" customFormat="1" x14ac:dyDescent="0.2">
      <c r="Y180" s="50"/>
      <c r="Z180" s="50"/>
    </row>
    <row r="181" spans="25:26" s="5" customFormat="1" x14ac:dyDescent="0.2">
      <c r="Y181" s="50"/>
      <c r="Z181" s="50"/>
    </row>
    <row r="182" spans="25:26" s="5" customFormat="1" x14ac:dyDescent="0.2">
      <c r="Y182" s="50"/>
      <c r="Z182" s="50"/>
    </row>
    <row r="183" spans="25:26" s="5" customFormat="1" x14ac:dyDescent="0.2">
      <c r="Y183" s="50"/>
      <c r="Z183" s="50"/>
    </row>
    <row r="184" spans="25:26" s="5" customFormat="1" x14ac:dyDescent="0.2">
      <c r="Y184" s="50"/>
      <c r="Z184" s="50"/>
    </row>
    <row r="185" spans="25:26" s="5" customFormat="1" x14ac:dyDescent="0.2">
      <c r="Y185" s="50"/>
      <c r="Z185" s="50"/>
    </row>
    <row r="186" spans="25:26" s="5" customFormat="1" x14ac:dyDescent="0.2">
      <c r="Y186" s="50"/>
      <c r="Z186" s="50"/>
    </row>
    <row r="187" spans="25:26" s="5" customFormat="1" x14ac:dyDescent="0.2">
      <c r="Y187" s="50"/>
      <c r="Z187" s="50"/>
    </row>
    <row r="188" spans="25:26" s="5" customFormat="1" x14ac:dyDescent="0.2">
      <c r="Y188" s="50"/>
      <c r="Z188" s="50"/>
    </row>
    <row r="189" spans="25:26" s="5" customFormat="1" x14ac:dyDescent="0.2">
      <c r="Y189" s="50"/>
      <c r="Z189" s="50"/>
    </row>
    <row r="190" spans="25:26" s="5" customFormat="1" x14ac:dyDescent="0.2">
      <c r="Y190" s="50"/>
      <c r="Z190" s="50"/>
    </row>
    <row r="191" spans="25:26" s="5" customFormat="1" x14ac:dyDescent="0.2">
      <c r="Y191" s="50"/>
      <c r="Z191" s="50"/>
    </row>
    <row r="192" spans="25:26" s="5" customFormat="1" x14ac:dyDescent="0.2">
      <c r="Y192" s="50"/>
      <c r="Z192" s="50"/>
    </row>
    <row r="193" spans="25:26" s="5" customFormat="1" x14ac:dyDescent="0.2">
      <c r="Y193" s="50"/>
      <c r="Z193" s="50"/>
    </row>
    <row r="194" spans="25:26" s="5" customFormat="1" x14ac:dyDescent="0.2">
      <c r="Y194" s="50"/>
      <c r="Z194" s="50"/>
    </row>
    <row r="195" spans="25:26" s="5" customFormat="1" x14ac:dyDescent="0.2">
      <c r="Y195" s="50"/>
      <c r="Z195" s="50"/>
    </row>
    <row r="196" spans="25:26" s="5" customFormat="1" x14ac:dyDescent="0.2">
      <c r="Y196" s="50"/>
      <c r="Z196" s="50"/>
    </row>
    <row r="197" spans="25:26" s="5" customFormat="1" x14ac:dyDescent="0.2">
      <c r="Y197" s="50"/>
      <c r="Z197" s="50"/>
    </row>
    <row r="198" spans="25:26" s="5" customFormat="1" x14ac:dyDescent="0.2">
      <c r="Y198" s="50"/>
      <c r="Z198" s="50"/>
    </row>
    <row r="199" spans="25:26" s="5" customFormat="1" x14ac:dyDescent="0.2">
      <c r="Y199" s="50"/>
      <c r="Z199" s="50"/>
    </row>
    <row r="200" spans="25:26" s="5" customFormat="1" x14ac:dyDescent="0.2">
      <c r="Y200" s="50"/>
      <c r="Z200" s="50"/>
    </row>
    <row r="201" spans="25:26" s="5" customFormat="1" x14ac:dyDescent="0.2">
      <c r="Y201" s="50"/>
      <c r="Z201" s="50"/>
    </row>
    <row r="202" spans="25:26" s="5" customFormat="1" x14ac:dyDescent="0.2">
      <c r="Y202" s="50"/>
      <c r="Z202" s="50"/>
    </row>
    <row r="203" spans="25:26" s="5" customFormat="1" x14ac:dyDescent="0.2">
      <c r="Y203" s="50"/>
      <c r="Z203" s="50"/>
    </row>
    <row r="204" spans="25:26" s="5" customFormat="1" x14ac:dyDescent="0.2">
      <c r="Y204" s="50"/>
      <c r="Z204" s="50"/>
    </row>
    <row r="205" spans="25:26" s="5" customFormat="1" x14ac:dyDescent="0.2">
      <c r="Y205" s="50"/>
      <c r="Z205" s="50"/>
    </row>
    <row r="206" spans="25:26" s="5" customFormat="1" x14ac:dyDescent="0.2">
      <c r="Y206" s="50"/>
      <c r="Z206" s="50"/>
    </row>
    <row r="207" spans="25:26" s="5" customFormat="1" x14ac:dyDescent="0.2">
      <c r="Y207" s="50"/>
      <c r="Z207" s="50"/>
    </row>
    <row r="208" spans="25:26" s="5" customFormat="1" x14ac:dyDescent="0.2">
      <c r="Y208" s="50"/>
      <c r="Z208" s="50"/>
    </row>
    <row r="209" spans="25:26" s="5" customFormat="1" x14ac:dyDescent="0.2">
      <c r="Y209" s="50"/>
      <c r="Z209" s="50"/>
    </row>
    <row r="210" spans="25:26" s="5" customFormat="1" x14ac:dyDescent="0.2">
      <c r="Y210" s="50"/>
      <c r="Z210" s="50"/>
    </row>
    <row r="211" spans="25:26" s="5" customFormat="1" x14ac:dyDescent="0.2">
      <c r="Y211" s="50"/>
      <c r="Z211" s="50"/>
    </row>
    <row r="212" spans="25:26" s="5" customFormat="1" x14ac:dyDescent="0.2">
      <c r="Y212" s="50"/>
      <c r="Z212" s="50"/>
    </row>
    <row r="213" spans="25:26" s="5" customFormat="1" x14ac:dyDescent="0.2">
      <c r="Y213" s="50"/>
      <c r="Z213" s="50"/>
    </row>
    <row r="214" spans="25:26" s="5" customFormat="1" x14ac:dyDescent="0.2">
      <c r="Y214" s="50"/>
      <c r="Z214" s="50"/>
    </row>
    <row r="215" spans="25:26" s="5" customFormat="1" x14ac:dyDescent="0.2">
      <c r="Y215" s="50"/>
      <c r="Z215" s="50"/>
    </row>
    <row r="216" spans="25:26" s="5" customFormat="1" x14ac:dyDescent="0.2">
      <c r="Y216" s="50"/>
      <c r="Z216" s="50"/>
    </row>
    <row r="217" spans="25:26" s="5" customFormat="1" x14ac:dyDescent="0.2">
      <c r="Y217" s="50"/>
      <c r="Z217" s="50"/>
    </row>
    <row r="218" spans="25:26" s="5" customFormat="1" x14ac:dyDescent="0.2">
      <c r="Y218" s="50"/>
      <c r="Z218" s="50"/>
    </row>
    <row r="219" spans="25:26" s="5" customFormat="1" x14ac:dyDescent="0.2">
      <c r="Y219" s="50"/>
      <c r="Z219" s="50"/>
    </row>
    <row r="220" spans="25:26" s="5" customFormat="1" x14ac:dyDescent="0.2">
      <c r="Y220" s="50"/>
      <c r="Z220" s="50"/>
    </row>
    <row r="221" spans="25:26" s="5" customFormat="1" x14ac:dyDescent="0.2">
      <c r="Y221" s="50"/>
      <c r="Z221" s="50"/>
    </row>
    <row r="222" spans="25:26" s="5" customFormat="1" x14ac:dyDescent="0.2">
      <c r="Y222" s="50"/>
      <c r="Z222" s="50"/>
    </row>
    <row r="223" spans="25:26" s="5" customFormat="1" x14ac:dyDescent="0.2">
      <c r="Y223" s="50"/>
      <c r="Z223" s="50"/>
    </row>
    <row r="224" spans="25:26" s="5" customFormat="1" x14ac:dyDescent="0.2">
      <c r="Y224" s="50"/>
      <c r="Z224" s="50"/>
    </row>
    <row r="225" spans="25:26" s="5" customFormat="1" x14ac:dyDescent="0.2">
      <c r="Y225" s="50"/>
      <c r="Z225" s="50"/>
    </row>
    <row r="226" spans="25:26" s="5" customFormat="1" x14ac:dyDescent="0.2">
      <c r="Y226" s="50"/>
      <c r="Z226" s="50"/>
    </row>
    <row r="227" spans="25:26" s="5" customFormat="1" x14ac:dyDescent="0.2">
      <c r="Y227" s="50"/>
      <c r="Z227" s="50"/>
    </row>
    <row r="228" spans="25:26" s="5" customFormat="1" x14ac:dyDescent="0.2">
      <c r="Y228" s="50"/>
      <c r="Z228" s="50"/>
    </row>
    <row r="229" spans="25:26" s="5" customFormat="1" x14ac:dyDescent="0.2">
      <c r="Y229" s="50"/>
      <c r="Z229" s="50"/>
    </row>
    <row r="230" spans="25:26" s="5" customFormat="1" x14ac:dyDescent="0.2">
      <c r="Y230" s="50"/>
      <c r="Z230" s="50"/>
    </row>
    <row r="231" spans="25:26" s="5" customFormat="1" x14ac:dyDescent="0.2">
      <c r="Y231" s="50"/>
      <c r="Z231" s="50"/>
    </row>
    <row r="232" spans="25:26" s="5" customFormat="1" x14ac:dyDescent="0.2">
      <c r="Y232" s="50"/>
      <c r="Z232" s="50"/>
    </row>
    <row r="233" spans="25:26" s="5" customFormat="1" x14ac:dyDescent="0.2">
      <c r="Y233" s="50"/>
      <c r="Z233" s="50"/>
    </row>
    <row r="234" spans="25:26" s="5" customFormat="1" x14ac:dyDescent="0.2">
      <c r="Y234" s="50"/>
      <c r="Z234" s="50"/>
    </row>
    <row r="235" spans="25:26" s="5" customFormat="1" x14ac:dyDescent="0.2">
      <c r="Y235" s="50"/>
      <c r="Z235" s="50"/>
    </row>
    <row r="236" spans="25:26" s="5" customFormat="1" x14ac:dyDescent="0.2">
      <c r="Y236" s="50"/>
      <c r="Z236" s="50"/>
    </row>
    <row r="237" spans="25:26" s="5" customFormat="1" x14ac:dyDescent="0.2">
      <c r="Y237" s="50"/>
      <c r="Z237" s="50"/>
    </row>
    <row r="238" spans="25:26" s="5" customFormat="1" x14ac:dyDescent="0.2">
      <c r="Y238" s="50"/>
      <c r="Z238" s="50"/>
    </row>
    <row r="239" spans="25:26" s="5" customFormat="1" x14ac:dyDescent="0.2">
      <c r="Y239" s="50"/>
      <c r="Z239" s="50"/>
    </row>
    <row r="240" spans="25:26" s="5" customFormat="1" x14ac:dyDescent="0.2">
      <c r="Y240" s="50"/>
      <c r="Z240" s="50"/>
    </row>
    <row r="241" spans="25:26" s="5" customFormat="1" x14ac:dyDescent="0.2">
      <c r="Y241" s="50"/>
      <c r="Z241" s="50"/>
    </row>
    <row r="242" spans="25:26" s="5" customFormat="1" x14ac:dyDescent="0.2">
      <c r="Y242" s="50"/>
      <c r="Z242" s="50"/>
    </row>
    <row r="243" spans="25:26" s="5" customFormat="1" x14ac:dyDescent="0.2">
      <c r="Y243" s="50"/>
      <c r="Z243" s="50"/>
    </row>
    <row r="244" spans="25:26" s="5" customFormat="1" x14ac:dyDescent="0.2">
      <c r="Y244" s="50"/>
      <c r="Z244" s="50"/>
    </row>
    <row r="245" spans="25:26" s="5" customFormat="1" x14ac:dyDescent="0.2">
      <c r="Y245" s="50"/>
      <c r="Z245" s="50"/>
    </row>
    <row r="246" spans="25:26" s="5" customFormat="1" x14ac:dyDescent="0.2">
      <c r="Y246" s="50"/>
      <c r="Z246" s="50"/>
    </row>
    <row r="247" spans="25:26" s="5" customFormat="1" x14ac:dyDescent="0.2">
      <c r="Y247" s="50"/>
      <c r="Z247" s="50"/>
    </row>
    <row r="248" spans="25:26" s="5" customFormat="1" x14ac:dyDescent="0.2">
      <c r="Y248" s="50"/>
      <c r="Z248" s="50"/>
    </row>
    <row r="249" spans="25:26" s="5" customFormat="1" x14ac:dyDescent="0.2">
      <c r="Y249" s="50"/>
      <c r="Z249" s="50"/>
    </row>
    <row r="250" spans="25:26" s="5" customFormat="1" x14ac:dyDescent="0.2">
      <c r="Y250" s="50"/>
      <c r="Z250" s="50"/>
    </row>
    <row r="251" spans="25:26" s="5" customFormat="1" x14ac:dyDescent="0.2">
      <c r="Y251" s="50"/>
      <c r="Z251" s="50"/>
    </row>
    <row r="252" spans="25:26" s="5" customFormat="1" x14ac:dyDescent="0.2">
      <c r="Y252" s="50"/>
      <c r="Z252" s="50"/>
    </row>
    <row r="253" spans="25:26" s="5" customFormat="1" x14ac:dyDescent="0.2">
      <c r="Y253" s="50"/>
      <c r="Z253" s="50"/>
    </row>
    <row r="254" spans="25:26" s="5" customFormat="1" x14ac:dyDescent="0.2">
      <c r="Y254" s="50"/>
      <c r="Z254" s="50"/>
    </row>
    <row r="255" spans="25:26" s="5" customFormat="1" x14ac:dyDescent="0.2">
      <c r="Y255" s="50"/>
      <c r="Z255" s="50"/>
    </row>
    <row r="256" spans="25:26" s="5" customFormat="1" x14ac:dyDescent="0.2">
      <c r="Y256" s="50"/>
      <c r="Z256" s="50"/>
    </row>
    <row r="257" spans="25:26" s="5" customFormat="1" x14ac:dyDescent="0.2">
      <c r="Y257" s="50"/>
      <c r="Z257" s="50"/>
    </row>
    <row r="258" spans="25:26" s="5" customFormat="1" x14ac:dyDescent="0.2">
      <c r="Y258" s="50"/>
      <c r="Z258" s="50"/>
    </row>
    <row r="259" spans="25:26" s="5" customFormat="1" x14ac:dyDescent="0.2">
      <c r="Y259" s="50"/>
      <c r="Z259" s="50"/>
    </row>
    <row r="260" spans="25:26" s="5" customFormat="1" x14ac:dyDescent="0.2">
      <c r="Y260" s="50"/>
      <c r="Z260" s="50"/>
    </row>
    <row r="261" spans="25:26" s="5" customFormat="1" x14ac:dyDescent="0.2">
      <c r="Y261" s="50"/>
      <c r="Z261" s="50"/>
    </row>
    <row r="262" spans="25:26" s="5" customFormat="1" x14ac:dyDescent="0.2">
      <c r="Y262" s="50"/>
      <c r="Z262" s="50"/>
    </row>
    <row r="263" spans="25:26" s="5" customFormat="1" x14ac:dyDescent="0.2">
      <c r="Y263" s="50"/>
      <c r="Z263" s="50"/>
    </row>
    <row r="264" spans="25:26" s="5" customFormat="1" x14ac:dyDescent="0.2">
      <c r="Y264" s="50"/>
      <c r="Z264" s="50"/>
    </row>
    <row r="265" spans="25:26" s="5" customFormat="1" x14ac:dyDescent="0.2">
      <c r="Y265" s="50"/>
      <c r="Z265" s="50"/>
    </row>
    <row r="266" spans="25:26" s="5" customFormat="1" x14ac:dyDescent="0.2">
      <c r="Y266" s="50"/>
      <c r="Z266" s="50"/>
    </row>
    <row r="267" spans="25:26" s="5" customFormat="1" x14ac:dyDescent="0.2">
      <c r="Y267" s="50"/>
      <c r="Z267" s="50"/>
    </row>
    <row r="268" spans="25:26" s="5" customFormat="1" x14ac:dyDescent="0.2">
      <c r="Y268" s="50"/>
      <c r="Z268" s="50"/>
    </row>
    <row r="269" spans="25:26" s="5" customFormat="1" x14ac:dyDescent="0.2">
      <c r="Y269" s="50"/>
      <c r="Z269" s="50"/>
    </row>
    <row r="270" spans="25:26" s="5" customFormat="1" x14ac:dyDescent="0.2">
      <c r="Y270" s="50"/>
      <c r="Z270" s="50"/>
    </row>
    <row r="271" spans="25:26" s="5" customFormat="1" x14ac:dyDescent="0.2">
      <c r="Y271" s="50"/>
      <c r="Z271" s="50"/>
    </row>
    <row r="272" spans="25:26" s="5" customFormat="1" x14ac:dyDescent="0.2">
      <c r="Y272" s="50"/>
      <c r="Z272" s="50"/>
    </row>
    <row r="273" spans="25:26" s="5" customFormat="1" x14ac:dyDescent="0.2">
      <c r="Y273" s="50"/>
      <c r="Z273" s="50"/>
    </row>
    <row r="274" spans="25:26" s="5" customFormat="1" x14ac:dyDescent="0.2">
      <c r="Y274" s="50"/>
      <c r="Z274" s="50"/>
    </row>
    <row r="275" spans="25:26" s="5" customFormat="1" x14ac:dyDescent="0.2">
      <c r="Y275" s="50"/>
      <c r="Z275" s="50"/>
    </row>
    <row r="276" spans="25:26" s="5" customFormat="1" x14ac:dyDescent="0.2">
      <c r="Y276" s="50"/>
      <c r="Z276" s="50"/>
    </row>
    <row r="277" spans="25:26" s="5" customFormat="1" x14ac:dyDescent="0.2">
      <c r="Y277" s="50"/>
      <c r="Z277" s="50"/>
    </row>
    <row r="278" spans="25:26" s="5" customFormat="1" x14ac:dyDescent="0.2">
      <c r="Y278" s="50"/>
      <c r="Z278" s="50"/>
    </row>
    <row r="279" spans="25:26" s="5" customFormat="1" x14ac:dyDescent="0.2">
      <c r="Y279" s="50"/>
      <c r="Z279" s="50"/>
    </row>
    <row r="280" spans="25:26" s="5" customFormat="1" x14ac:dyDescent="0.2">
      <c r="Y280" s="50"/>
      <c r="Z280" s="50"/>
    </row>
    <row r="281" spans="25:26" s="5" customFormat="1" x14ac:dyDescent="0.2">
      <c r="Y281" s="50"/>
      <c r="Z281" s="50"/>
    </row>
    <row r="282" spans="25:26" s="5" customFormat="1" x14ac:dyDescent="0.2">
      <c r="Y282" s="50"/>
      <c r="Z282" s="50"/>
    </row>
    <row r="283" spans="25:26" s="5" customFormat="1" x14ac:dyDescent="0.2">
      <c r="Y283" s="50"/>
      <c r="Z283" s="50"/>
    </row>
    <row r="284" spans="25:26" s="5" customFormat="1" x14ac:dyDescent="0.2">
      <c r="Y284" s="50"/>
      <c r="Z284" s="50"/>
    </row>
    <row r="285" spans="25:26" s="5" customFormat="1" x14ac:dyDescent="0.2">
      <c r="Y285" s="50"/>
      <c r="Z285" s="50"/>
    </row>
    <row r="286" spans="25:26" s="5" customFormat="1" x14ac:dyDescent="0.2">
      <c r="Y286" s="50"/>
      <c r="Z286" s="50"/>
    </row>
    <row r="287" spans="25:26" s="5" customFormat="1" x14ac:dyDescent="0.2">
      <c r="Y287" s="50"/>
      <c r="Z287" s="50"/>
    </row>
    <row r="288" spans="25:26" s="5" customFormat="1" x14ac:dyDescent="0.2">
      <c r="Y288" s="50"/>
      <c r="Z288" s="50"/>
    </row>
    <row r="289" spans="25:26" s="5" customFormat="1" x14ac:dyDescent="0.2">
      <c r="Y289" s="50"/>
      <c r="Z289" s="50"/>
    </row>
    <row r="290" spans="25:26" s="5" customFormat="1" x14ac:dyDescent="0.2">
      <c r="Y290" s="50"/>
      <c r="Z290" s="50"/>
    </row>
    <row r="291" spans="25:26" s="5" customFormat="1" x14ac:dyDescent="0.2">
      <c r="Y291" s="50"/>
      <c r="Z291" s="50"/>
    </row>
    <row r="292" spans="25:26" s="5" customFormat="1" x14ac:dyDescent="0.2">
      <c r="Y292" s="50"/>
      <c r="Z292" s="50"/>
    </row>
    <row r="293" spans="25:26" s="5" customFormat="1" x14ac:dyDescent="0.2">
      <c r="Y293" s="50"/>
      <c r="Z293" s="50"/>
    </row>
    <row r="294" spans="25:26" s="5" customFormat="1" x14ac:dyDescent="0.2">
      <c r="Y294" s="50"/>
      <c r="Z294" s="50"/>
    </row>
    <row r="295" spans="25:26" s="5" customFormat="1" x14ac:dyDescent="0.2">
      <c r="Y295" s="50"/>
      <c r="Z295" s="50"/>
    </row>
    <row r="296" spans="25:26" s="5" customFormat="1" x14ac:dyDescent="0.2">
      <c r="Y296" s="50"/>
      <c r="Z296" s="50"/>
    </row>
    <row r="297" spans="25:26" s="5" customFormat="1" x14ac:dyDescent="0.2">
      <c r="Y297" s="50"/>
      <c r="Z297" s="50"/>
    </row>
    <row r="298" spans="25:26" s="5" customFormat="1" x14ac:dyDescent="0.2">
      <c r="Y298" s="50"/>
      <c r="Z298" s="50"/>
    </row>
    <row r="299" spans="25:26" s="5" customFormat="1" x14ac:dyDescent="0.2">
      <c r="Y299" s="50"/>
      <c r="Z299" s="50"/>
    </row>
    <row r="300" spans="25:26" s="5" customFormat="1" x14ac:dyDescent="0.2">
      <c r="Y300" s="50"/>
      <c r="Z300" s="50"/>
    </row>
    <row r="301" spans="25:26" s="5" customFormat="1" x14ac:dyDescent="0.2">
      <c r="Y301" s="50"/>
      <c r="Z301" s="50"/>
    </row>
    <row r="302" spans="25:26" s="5" customFormat="1" x14ac:dyDescent="0.2">
      <c r="Y302" s="50"/>
      <c r="Z302" s="50"/>
    </row>
    <row r="303" spans="25:26" s="5" customFormat="1" x14ac:dyDescent="0.2">
      <c r="Y303" s="50"/>
      <c r="Z303" s="50"/>
    </row>
    <row r="304" spans="25:26" s="5" customFormat="1" x14ac:dyDescent="0.2">
      <c r="Y304" s="50"/>
      <c r="Z304" s="50"/>
    </row>
    <row r="305" spans="25:26" s="5" customFormat="1" x14ac:dyDescent="0.2">
      <c r="Y305" s="50"/>
      <c r="Z305" s="50"/>
    </row>
    <row r="306" spans="25:26" s="5" customFormat="1" x14ac:dyDescent="0.2">
      <c r="Y306" s="50"/>
      <c r="Z306" s="50"/>
    </row>
    <row r="307" spans="25:26" s="5" customFormat="1" x14ac:dyDescent="0.2">
      <c r="Y307" s="50"/>
      <c r="Z307" s="50"/>
    </row>
    <row r="308" spans="25:26" s="5" customFormat="1" x14ac:dyDescent="0.2">
      <c r="Y308" s="50"/>
      <c r="Z308" s="50"/>
    </row>
    <row r="309" spans="25:26" s="5" customFormat="1" x14ac:dyDescent="0.2">
      <c r="Y309" s="50"/>
      <c r="Z309" s="50"/>
    </row>
    <row r="310" spans="25:26" s="5" customFormat="1" x14ac:dyDescent="0.2">
      <c r="Y310" s="50"/>
      <c r="Z310" s="50"/>
    </row>
    <row r="311" spans="25:26" s="5" customFormat="1" x14ac:dyDescent="0.2">
      <c r="Y311" s="50"/>
      <c r="Z311" s="50"/>
    </row>
    <row r="312" spans="25:26" s="5" customFormat="1" x14ac:dyDescent="0.2">
      <c r="Y312" s="50"/>
      <c r="Z312" s="50"/>
    </row>
    <row r="313" spans="25:26" s="5" customFormat="1" x14ac:dyDescent="0.2">
      <c r="Y313" s="50"/>
      <c r="Z313" s="50"/>
    </row>
    <row r="314" spans="25:26" s="5" customFormat="1" x14ac:dyDescent="0.2">
      <c r="Y314" s="50"/>
      <c r="Z314" s="50"/>
    </row>
    <row r="315" spans="25:26" s="5" customFormat="1" x14ac:dyDescent="0.2">
      <c r="Y315" s="50"/>
      <c r="Z315" s="50"/>
    </row>
    <row r="316" spans="25:26" s="5" customFormat="1" x14ac:dyDescent="0.2">
      <c r="Y316" s="50"/>
      <c r="Z316" s="50"/>
    </row>
    <row r="317" spans="25:26" s="5" customFormat="1" x14ac:dyDescent="0.2">
      <c r="Y317" s="50"/>
      <c r="Z317" s="50"/>
    </row>
    <row r="318" spans="25:26" s="5" customFormat="1" x14ac:dyDescent="0.2">
      <c r="Y318" s="50"/>
      <c r="Z318" s="50"/>
    </row>
    <row r="319" spans="25:26" s="5" customFormat="1" x14ac:dyDescent="0.2">
      <c r="Y319" s="50"/>
      <c r="Z319" s="50"/>
    </row>
    <row r="320" spans="25:26" s="5" customFormat="1" x14ac:dyDescent="0.2">
      <c r="Y320" s="50"/>
      <c r="Z320" s="50"/>
    </row>
    <row r="321" spans="25:26" s="5" customFormat="1" x14ac:dyDescent="0.2">
      <c r="Y321" s="50"/>
      <c r="Z321" s="50"/>
    </row>
    <row r="322" spans="25:26" s="5" customFormat="1" x14ac:dyDescent="0.2">
      <c r="Y322" s="50"/>
      <c r="Z322" s="50"/>
    </row>
    <row r="323" spans="25:26" s="5" customFormat="1" x14ac:dyDescent="0.2">
      <c r="Y323" s="50"/>
      <c r="Z323" s="50"/>
    </row>
    <row r="324" spans="25:26" s="5" customFormat="1" x14ac:dyDescent="0.2">
      <c r="Y324" s="50"/>
      <c r="Z324" s="50"/>
    </row>
    <row r="325" spans="25:26" s="5" customFormat="1" x14ac:dyDescent="0.2">
      <c r="Y325" s="50"/>
      <c r="Z325" s="50"/>
    </row>
    <row r="326" spans="25:26" s="5" customFormat="1" x14ac:dyDescent="0.2">
      <c r="Y326" s="50"/>
      <c r="Z326" s="50"/>
    </row>
    <row r="327" spans="25:26" s="5" customFormat="1" x14ac:dyDescent="0.2">
      <c r="Y327" s="50"/>
      <c r="Z327" s="50"/>
    </row>
    <row r="328" spans="25:26" s="5" customFormat="1" x14ac:dyDescent="0.2">
      <c r="Y328" s="50"/>
      <c r="Z328" s="50"/>
    </row>
    <row r="329" spans="25:26" s="5" customFormat="1" x14ac:dyDescent="0.2">
      <c r="Y329" s="50"/>
      <c r="Z329" s="50"/>
    </row>
    <row r="330" spans="25:26" s="5" customFormat="1" x14ac:dyDescent="0.2">
      <c r="Y330" s="50"/>
      <c r="Z330" s="50"/>
    </row>
    <row r="331" spans="25:26" s="5" customFormat="1" x14ac:dyDescent="0.2">
      <c r="Y331" s="50"/>
      <c r="Z331" s="50"/>
    </row>
    <row r="332" spans="25:26" s="5" customFormat="1" x14ac:dyDescent="0.2">
      <c r="Y332" s="50"/>
      <c r="Z332" s="50"/>
    </row>
    <row r="333" spans="25:26" s="5" customFormat="1" x14ac:dyDescent="0.2">
      <c r="Y333" s="50"/>
      <c r="Z333" s="50"/>
    </row>
    <row r="334" spans="25:26" s="5" customFormat="1" x14ac:dyDescent="0.2">
      <c r="Y334" s="50"/>
      <c r="Z334" s="50"/>
    </row>
    <row r="335" spans="25:26" s="5" customFormat="1" x14ac:dyDescent="0.2">
      <c r="Y335" s="50"/>
      <c r="Z335" s="50"/>
    </row>
    <row r="336" spans="25:26" s="5" customFormat="1" x14ac:dyDescent="0.2">
      <c r="Y336" s="50"/>
      <c r="Z336" s="50"/>
    </row>
    <row r="337" spans="25:26" s="5" customFormat="1" x14ac:dyDescent="0.2">
      <c r="Y337" s="50"/>
      <c r="Z337" s="50"/>
    </row>
    <row r="338" spans="25:26" s="5" customFormat="1" x14ac:dyDescent="0.2">
      <c r="Y338" s="50"/>
      <c r="Z338" s="50"/>
    </row>
    <row r="339" spans="25:26" s="5" customFormat="1" x14ac:dyDescent="0.2">
      <c r="Y339" s="50"/>
      <c r="Z339" s="50"/>
    </row>
    <row r="340" spans="25:26" s="5" customFormat="1" x14ac:dyDescent="0.2">
      <c r="Y340" s="50"/>
      <c r="Z340" s="50"/>
    </row>
    <row r="341" spans="25:26" s="5" customFormat="1" x14ac:dyDescent="0.2">
      <c r="Y341" s="50"/>
      <c r="Z341" s="50"/>
    </row>
    <row r="342" spans="25:26" s="5" customFormat="1" x14ac:dyDescent="0.2">
      <c r="Y342" s="50"/>
      <c r="Z342" s="50"/>
    </row>
    <row r="343" spans="25:26" s="5" customFormat="1" x14ac:dyDescent="0.2">
      <c r="Y343" s="50"/>
      <c r="Z343" s="50"/>
    </row>
    <row r="344" spans="25:26" s="5" customFormat="1" x14ac:dyDescent="0.2">
      <c r="Y344" s="50"/>
      <c r="Z344" s="50"/>
    </row>
    <row r="345" spans="25:26" s="5" customFormat="1" x14ac:dyDescent="0.2">
      <c r="Y345" s="50"/>
      <c r="Z345" s="50"/>
    </row>
    <row r="346" spans="25:26" s="5" customFormat="1" x14ac:dyDescent="0.2">
      <c r="Y346" s="50"/>
      <c r="Z346" s="50"/>
    </row>
    <row r="347" spans="25:26" s="5" customFormat="1" x14ac:dyDescent="0.2">
      <c r="Y347" s="50"/>
      <c r="Z347" s="50"/>
    </row>
    <row r="348" spans="25:26" s="5" customFormat="1" x14ac:dyDescent="0.2">
      <c r="Y348" s="50"/>
      <c r="Z348" s="50"/>
    </row>
    <row r="349" spans="25:26" s="5" customFormat="1" x14ac:dyDescent="0.2">
      <c r="Y349" s="50"/>
      <c r="Z349" s="50"/>
    </row>
    <row r="350" spans="25:26" s="5" customFormat="1" x14ac:dyDescent="0.2">
      <c r="Y350" s="50"/>
      <c r="Z350" s="50"/>
    </row>
    <row r="351" spans="25:26" s="5" customFormat="1" x14ac:dyDescent="0.2">
      <c r="Y351" s="50"/>
      <c r="Z351" s="50"/>
    </row>
    <row r="352" spans="25:26" s="5" customFormat="1" x14ac:dyDescent="0.2">
      <c r="Y352" s="50"/>
      <c r="Z352" s="50"/>
    </row>
    <row r="353" spans="25:26" s="5" customFormat="1" x14ac:dyDescent="0.2">
      <c r="Y353" s="50"/>
      <c r="Z353" s="50"/>
    </row>
    <row r="354" spans="25:26" s="5" customFormat="1" x14ac:dyDescent="0.2">
      <c r="Y354" s="50"/>
      <c r="Z354" s="50"/>
    </row>
    <row r="355" spans="25:26" s="5" customFormat="1" x14ac:dyDescent="0.2">
      <c r="Y355" s="50"/>
      <c r="Z355" s="50"/>
    </row>
    <row r="356" spans="25:26" s="5" customFormat="1" x14ac:dyDescent="0.2">
      <c r="Y356" s="50"/>
      <c r="Z356" s="50"/>
    </row>
    <row r="357" spans="25:26" s="5" customFormat="1" x14ac:dyDescent="0.2">
      <c r="Y357" s="50"/>
      <c r="Z357" s="50"/>
    </row>
    <row r="358" spans="25:26" s="5" customFormat="1" x14ac:dyDescent="0.2">
      <c r="Y358" s="50"/>
      <c r="Z358" s="50"/>
    </row>
    <row r="359" spans="25:26" s="5" customFormat="1" x14ac:dyDescent="0.2">
      <c r="Y359" s="50"/>
      <c r="Z359" s="50"/>
    </row>
    <row r="360" spans="25:26" s="5" customFormat="1" x14ac:dyDescent="0.2">
      <c r="Y360" s="50"/>
      <c r="Z360" s="50"/>
    </row>
    <row r="361" spans="25:26" s="5" customFormat="1" x14ac:dyDescent="0.2">
      <c r="Y361" s="50"/>
      <c r="Z361" s="50"/>
    </row>
    <row r="362" spans="25:26" s="5" customFormat="1" x14ac:dyDescent="0.2">
      <c r="Y362" s="50"/>
      <c r="Z362" s="50"/>
    </row>
    <row r="363" spans="25:26" s="5" customFormat="1" x14ac:dyDescent="0.2">
      <c r="Y363" s="50"/>
      <c r="Z363" s="50"/>
    </row>
    <row r="364" spans="25:26" s="5" customFormat="1" x14ac:dyDescent="0.2">
      <c r="Y364" s="50"/>
      <c r="Z364" s="50"/>
    </row>
    <row r="365" spans="25:26" s="5" customFormat="1" x14ac:dyDescent="0.2">
      <c r="Y365" s="50"/>
      <c r="Z365" s="50"/>
    </row>
    <row r="366" spans="25:26" s="5" customFormat="1" x14ac:dyDescent="0.2">
      <c r="Y366" s="50"/>
      <c r="Z366" s="50"/>
    </row>
    <row r="367" spans="25:26" s="5" customFormat="1" x14ac:dyDescent="0.2">
      <c r="Y367" s="50"/>
      <c r="Z367" s="50"/>
    </row>
    <row r="368" spans="25:26" s="5" customFormat="1" x14ac:dyDescent="0.2">
      <c r="Y368" s="50"/>
      <c r="Z368" s="50"/>
    </row>
    <row r="369" spans="25:26" s="5" customFormat="1" x14ac:dyDescent="0.2">
      <c r="Y369" s="50"/>
      <c r="Z369" s="50"/>
    </row>
    <row r="370" spans="25:26" s="5" customFormat="1" x14ac:dyDescent="0.2">
      <c r="Y370" s="50"/>
      <c r="Z370" s="50"/>
    </row>
    <row r="371" spans="25:26" s="5" customFormat="1" x14ac:dyDescent="0.2">
      <c r="Y371" s="50"/>
      <c r="Z371" s="50"/>
    </row>
    <row r="372" spans="25:26" s="5" customFormat="1" x14ac:dyDescent="0.2">
      <c r="Y372" s="50"/>
      <c r="Z372" s="50"/>
    </row>
    <row r="373" spans="25:26" s="5" customFormat="1" x14ac:dyDescent="0.2">
      <c r="Y373" s="50"/>
      <c r="Z373" s="50"/>
    </row>
    <row r="374" spans="25:26" s="5" customFormat="1" x14ac:dyDescent="0.2">
      <c r="Y374" s="50"/>
      <c r="Z374" s="50"/>
    </row>
    <row r="375" spans="25:26" s="5" customFormat="1" x14ac:dyDescent="0.2">
      <c r="Y375" s="50"/>
      <c r="Z375" s="50"/>
    </row>
    <row r="376" spans="25:26" s="5" customFormat="1" x14ac:dyDescent="0.2">
      <c r="Y376" s="50"/>
      <c r="Z376" s="50"/>
    </row>
    <row r="377" spans="25:26" s="5" customFormat="1" x14ac:dyDescent="0.2">
      <c r="Y377" s="50"/>
      <c r="Z377" s="50"/>
    </row>
    <row r="378" spans="25:26" s="5" customFormat="1" x14ac:dyDescent="0.2">
      <c r="Y378" s="50"/>
      <c r="Z378" s="50"/>
    </row>
    <row r="379" spans="25:26" s="5" customFormat="1" x14ac:dyDescent="0.2">
      <c r="Y379" s="50"/>
      <c r="Z379" s="50"/>
    </row>
    <row r="380" spans="25:26" s="5" customFormat="1" x14ac:dyDescent="0.2">
      <c r="Y380" s="50"/>
      <c r="Z380" s="50"/>
    </row>
    <row r="381" spans="25:26" s="5" customFormat="1" x14ac:dyDescent="0.2">
      <c r="Y381" s="50"/>
      <c r="Z381" s="50"/>
    </row>
    <row r="382" spans="25:26" s="5" customFormat="1" x14ac:dyDescent="0.2">
      <c r="Y382" s="50"/>
      <c r="Z382" s="50"/>
    </row>
    <row r="383" spans="25:26" s="5" customFormat="1" x14ac:dyDescent="0.2">
      <c r="Y383" s="50"/>
      <c r="Z383" s="50"/>
    </row>
    <row r="384" spans="25:26" s="5" customFormat="1" x14ac:dyDescent="0.2">
      <c r="Y384" s="50"/>
      <c r="Z384" s="50"/>
    </row>
    <row r="385" spans="1:26" s="5" customFormat="1" x14ac:dyDescent="0.2">
      <c r="Y385" s="50"/>
      <c r="Z385" s="50"/>
    </row>
    <row r="386" spans="1:26" s="5" customFormat="1" x14ac:dyDescent="0.2">
      <c r="Y386" s="50"/>
      <c r="Z386" s="50"/>
    </row>
    <row r="387" spans="1:26" s="5" customFormat="1" x14ac:dyDescent="0.2">
      <c r="Y387" s="50"/>
      <c r="Z387" s="50"/>
    </row>
    <row r="388" spans="1:26" s="5" customFormat="1" x14ac:dyDescent="0.2">
      <c r="Y388" s="50"/>
      <c r="Z388" s="50"/>
    </row>
    <row r="389" spans="1:26" s="5" customFormat="1" x14ac:dyDescent="0.2">
      <c r="Y389" s="50"/>
      <c r="Z389" s="50"/>
    </row>
    <row r="390" spans="1:26"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0"/>
      <c r="Z390" s="50"/>
    </row>
    <row r="391" spans="1:26"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0"/>
      <c r="Z391" s="50"/>
    </row>
    <row r="392" spans="1:26"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0"/>
      <c r="Z392" s="50"/>
    </row>
    <row r="393" spans="1:26"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0"/>
      <c r="Z393" s="50"/>
    </row>
    <row r="394" spans="1:26"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0"/>
      <c r="Z394" s="50"/>
    </row>
    <row r="395" spans="1:26"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0"/>
      <c r="Z395" s="50"/>
    </row>
    <row r="396" spans="1:26"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0"/>
      <c r="Z396" s="50"/>
    </row>
    <row r="397" spans="1:26"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0"/>
      <c r="Z397" s="50"/>
    </row>
    <row r="398" spans="1:26"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0"/>
      <c r="Z398" s="50"/>
    </row>
  </sheetData>
  <sheetProtection algorithmName="SHA-512" hashValue="sXVzN9QJA3+lVEUgqleWnQss1ZmsSZG69rQIf01ET0Md6phgZpFiBJZ+/hohjBfNxgH57MMtPSoDRe93Moq1Qw==" saltValue="h8xe5ABjywQPYSiFQLTNGg==" spinCount="100000" sheet="1" objects="1" scenarios="1" selectLockedCells="1"/>
  <dataConsolidate/>
  <mergeCells count="17">
    <mergeCell ref="F1:X1"/>
    <mergeCell ref="D2:M2"/>
    <mergeCell ref="O2:P2"/>
    <mergeCell ref="Q2:R2"/>
    <mergeCell ref="B3:F3"/>
    <mergeCell ref="F6:G6"/>
    <mergeCell ref="H6:I6"/>
    <mergeCell ref="D6:E6"/>
    <mergeCell ref="J6:K6"/>
    <mergeCell ref="A7:C8"/>
    <mergeCell ref="A56:W56"/>
    <mergeCell ref="A9:C10"/>
    <mergeCell ref="W55:Y55"/>
    <mergeCell ref="M12:N12"/>
    <mergeCell ref="M17:N17"/>
    <mergeCell ref="N55:O55"/>
    <mergeCell ref="X18:Y18"/>
  </mergeCells>
  <phoneticPr fontId="0" type="noConversion"/>
  <dataValidations count="6">
    <dataValidation type="list" allowBlank="1" showInputMessage="1" showErrorMessage="1" sqref="D59:W59">
      <formula1>$AA$63:$AA$66</formula1>
    </dataValidation>
    <dataValidation type="list" allowBlank="1" showInputMessage="1" showErrorMessage="1" sqref="D39:W39">
      <formula1>$AA$35:$AA$36</formula1>
    </dataValidation>
    <dataValidation type="list" allowBlank="1" showInputMessage="1" showErrorMessage="1" sqref="D33:N33">
      <formula1>$AA$37:$AA$38</formula1>
    </dataValidation>
    <dataValidation type="list" allowBlank="1" showInputMessage="1" showErrorMessage="1" sqref="Q2:R2">
      <formula1>$AA$2:$AA$3</formula1>
    </dataValidation>
    <dataValidation type="list" allowBlank="1" showInputMessage="1" showErrorMessage="1" sqref="D21:W21">
      <formula1>$AA$21:$AA$28</formula1>
    </dataValidation>
    <dataValidation type="list" allowBlank="1" showInputMessage="1" showErrorMessage="1" sqref="D27:N27">
      <formula1>$AA$30:$AA$32</formula1>
    </dataValidation>
  </dataValidations>
  <hyperlinks>
    <hyperlink ref="X18" r:id="rId1" display="Qualis"/>
    <hyperlink ref="X18:Y18" r:id="rId2" display="QUALIS"/>
  </hyperlinks>
  <pageMargins left="0.39370078740157483" right="0.39370078740157483" top="0.78740157480314965" bottom="0.78740157480314965" header="0.51181102362204722" footer="0.51181102362204722"/>
  <pageSetup paperSize="9" scale="70" fitToHeight="3" orientation="portrait" horizontalDpi="1200" verticalDpi="1200" r:id="rId3"/>
  <headerFooter alignWithMargins="0">
    <oddHeader>&amp;CPlanilha de Cálculo de Pontuação - PPGV - UFPel</oddHead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3</vt:i4>
      </vt:variant>
    </vt:vector>
  </HeadingPairs>
  <TitlesOfParts>
    <vt:vector size="4" baseType="lpstr">
      <vt:lpstr>UFRGS-PPGBCM-Aval. de Currículo</vt:lpstr>
      <vt:lpstr>'UFRGS-PPGBCM-Aval. de Currículo'!Area_de_impressao</vt:lpstr>
      <vt:lpstr>Patente</vt:lpstr>
      <vt:lpstr>Qualis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Planilha de Cálculo de Pontuação</dc:title>
  <dc:creator>PPGV</dc:creator>
  <cp:lastModifiedBy>PPGV</cp:lastModifiedBy>
  <cp:lastPrinted>2024-09-13T21:05:36Z</cp:lastPrinted>
  <dcterms:created xsi:type="dcterms:W3CDTF">2002-12-23T15:03:27Z</dcterms:created>
  <dcterms:modified xsi:type="dcterms:W3CDTF">2024-09-18T19:34:31Z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prietário">
    <vt:lpwstr>Sérgio Ceroni da Silva</vt:lpwstr>
  </property>
</Properties>
</file>