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Atuais" sheetId="1" r:id="rId1"/>
  </sheets>
  <calcPr calcId="125725"/>
</workbook>
</file>

<file path=xl/calcChain.xml><?xml version="1.0" encoding="utf-8"?>
<calcChain xmlns="http://schemas.openxmlformats.org/spreadsheetml/2006/main">
  <c r="K57" i="1"/>
  <c r="K27"/>
  <c r="J12"/>
  <c r="D45"/>
  <c r="D46"/>
  <c r="D47"/>
  <c r="D48"/>
  <c r="D49"/>
  <c r="D50"/>
  <c r="D51"/>
  <c r="D52"/>
  <c r="D53"/>
  <c r="D54"/>
  <c r="D44"/>
  <c r="F35"/>
  <c r="F36"/>
  <c r="F37"/>
  <c r="F34"/>
  <c r="D35"/>
  <c r="D36"/>
  <c r="D37"/>
  <c r="D34"/>
  <c r="D38" s="1"/>
  <c r="K26"/>
  <c r="K25"/>
  <c r="K24"/>
  <c r="J11"/>
  <c r="K11" s="1"/>
  <c r="J10"/>
  <c r="K28" l="1"/>
  <c r="J54" l="1"/>
  <c r="H54"/>
  <c r="F54"/>
  <c r="J53"/>
  <c r="H53"/>
  <c r="F53"/>
  <c r="J52"/>
  <c r="H52"/>
  <c r="F52"/>
  <c r="J51"/>
  <c r="H51"/>
  <c r="F51"/>
  <c r="J50"/>
  <c r="H50"/>
  <c r="F50"/>
  <c r="J49"/>
  <c r="H49"/>
  <c r="F49"/>
  <c r="J48"/>
  <c r="H48"/>
  <c r="F48"/>
  <c r="J47"/>
  <c r="H47"/>
  <c r="F47"/>
  <c r="J46"/>
  <c r="H46"/>
  <c r="F46"/>
  <c r="J45"/>
  <c r="H45"/>
  <c r="F45"/>
  <c r="J44"/>
  <c r="H44"/>
  <c r="F44"/>
  <c r="J37"/>
  <c r="H37"/>
  <c r="J36"/>
  <c r="H36"/>
  <c r="J35"/>
  <c r="H35"/>
  <c r="J34"/>
  <c r="H34"/>
  <c r="K18"/>
  <c r="K17"/>
  <c r="K10"/>
  <c r="J9"/>
  <c r="K9" s="1"/>
  <c r="J8"/>
  <c r="K8" s="1"/>
  <c r="J7"/>
  <c r="K7" s="1"/>
  <c r="H38" l="1"/>
  <c r="K36"/>
  <c r="K13"/>
  <c r="K19" s="1"/>
  <c r="F55"/>
  <c r="J55"/>
  <c r="K45"/>
  <c r="K47"/>
  <c r="K49"/>
  <c r="K51"/>
  <c r="K53"/>
  <c r="K54"/>
  <c r="F38"/>
  <c r="J38"/>
  <c r="K35"/>
  <c r="K37"/>
  <c r="H55"/>
  <c r="K46"/>
  <c r="K48"/>
  <c r="K50"/>
  <c r="K52"/>
  <c r="D55"/>
  <c r="K34"/>
  <c r="K44"/>
  <c r="K38" l="1"/>
  <c r="K55"/>
</calcChain>
</file>

<file path=xl/sharedStrings.xml><?xml version="1.0" encoding="utf-8"?>
<sst xmlns="http://schemas.openxmlformats.org/spreadsheetml/2006/main" count="53" uniqueCount="48">
  <si>
    <t>Atuais Orientadores</t>
  </si>
  <si>
    <t>Programa de Pós-Graduação em Veterinária</t>
  </si>
  <si>
    <t>Válido para a seleção 2020</t>
  </si>
  <si>
    <t xml:space="preserve">NOME: </t>
  </si>
  <si>
    <t>1. Parâmetros Quali/Quantitativos</t>
  </si>
  <si>
    <t>Total</t>
  </si>
  <si>
    <t>Média</t>
  </si>
  <si>
    <t>2. Parâmetro Quantitativo - Sucupira CAPES / Bonificação PPGV</t>
  </si>
  <si>
    <r>
      <t xml:space="preserve">Entrega, </t>
    </r>
    <r>
      <rPr>
        <b/>
        <sz val="10"/>
        <rFont val="Arial"/>
        <family val="2"/>
      </rPr>
      <t>no prazo</t>
    </r>
    <r>
      <rPr>
        <sz val="10"/>
        <rFont val="Arial"/>
        <family val="2"/>
      </rPr>
      <t>, do formulário com dados para preenchimento do último relatório CAPES    ("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>" ou "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>") **</t>
    </r>
  </si>
  <si>
    <r>
      <t xml:space="preserve">Entrega, </t>
    </r>
    <r>
      <rPr>
        <b/>
        <sz val="10"/>
        <rFont val="Arial"/>
        <family val="2"/>
      </rPr>
      <t>no prazo</t>
    </r>
    <r>
      <rPr>
        <sz val="10"/>
        <rFont val="Arial"/>
        <family val="2"/>
      </rPr>
      <t>, das solicitações do PPGV (fechamento de notas Cobalto, oferta de disciplinas, prazos e arquivos defesas)    ("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>" ou "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>") ***</t>
    </r>
  </si>
  <si>
    <t>Peso</t>
  </si>
  <si>
    <t>4. Parâmetros Quantitativos</t>
  </si>
  <si>
    <t>Somente artigos com volume e número de páginas ou DOI</t>
  </si>
  <si>
    <t>OBSERVAÇÕES: Publicações ligadas às linhas de pesquisa do Programa</t>
  </si>
  <si>
    <t>A1 = 10,0</t>
  </si>
  <si>
    <t xml:space="preserve">A2 = 8,5 </t>
  </si>
  <si>
    <t>A3 = 7,0</t>
  </si>
  <si>
    <t>A4 = 5,5</t>
  </si>
  <si>
    <t>B1 = 4,0</t>
  </si>
  <si>
    <t>B2 = 2,5</t>
  </si>
  <si>
    <t>B3 = 1,0</t>
  </si>
  <si>
    <t>B4 = 0,5</t>
  </si>
  <si>
    <t>Patente Licenciada</t>
  </si>
  <si>
    <t>Patente Outorgada</t>
  </si>
  <si>
    <t>Todos os critérios/atributos e pontuações dessa planilha seguem as recomendações da CAPES.</t>
  </si>
  <si>
    <t>Pontuação Total</t>
  </si>
  <si>
    <t>** Orientadores que fizeram a entrega da planilha até o prazo determinado serão bonificados com 12 pontos (1,2 equivalente A1).</t>
  </si>
  <si>
    <t>*** Orientadores que cumpriram os prazos estabelecidos pelo PPGV serão bonificados em 20 pontos (2 equivalente A1).</t>
  </si>
  <si>
    <t>Número de titulados por docente em equivalente dissertação (1 tese = 2 dissertações)                   Meta: ≥ 1,3/ano</t>
  </si>
  <si>
    <t>Patente Depositada (por meio da CIT da UFPel)</t>
  </si>
  <si>
    <t>Número médio de orientandos/docente                                               Meta: de 2 a 4</t>
  </si>
  <si>
    <t>Tempo médio de titulação: Mestrado (Meta ≤ 24)                          Escore ≤ 24 = +2     ≥ 30 = -2</t>
  </si>
  <si>
    <t>Tempo médio de titulação: Doutorado (Meta ≤ 48)                         Escore ≤ 48 = +2     ≥ 50 = -2</t>
  </si>
  <si>
    <r>
      <t xml:space="preserve">Percentual de publicações A e B com participação de Discentes Autores PG - </t>
    </r>
    <r>
      <rPr>
        <b/>
        <sz val="10"/>
        <rFont val="Arial"/>
        <family val="2"/>
      </rPr>
      <t>Considerar até 3 anos após a conclusão do curso</t>
    </r>
    <r>
      <rPr>
        <sz val="10"/>
        <rFont val="Arial"/>
        <family val="2"/>
      </rPr>
      <t xml:space="preserve"> (Meta: ≥ 50%)                                            Escore: ≥ 70% = +2;&lt; 50% = -2 </t>
    </r>
  </si>
  <si>
    <t>3. Parâmetro Quantitativo - Cooperação Internacional</t>
  </si>
  <si>
    <t>Editais de Fomento (Finep, PG, Universal, DAI, etc) - Nº de editais aprovados no ano - Deverá ser comprovado (com todas as informações do edital - duração, valor, etc)</t>
  </si>
  <si>
    <r>
      <t>Bolsa de Produtividade em Pesquisa (PQ) ou de Desenvolvimento Tecnológico (DT) - Nº de editais aprovados no ano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Deverá ser comprovado com documento da implementação - </t>
    </r>
    <r>
      <rPr>
        <b/>
        <sz val="10"/>
        <rFont val="Arial"/>
        <family val="2"/>
      </rPr>
      <t>PQ: 1,0 / DT: 0,5</t>
    </r>
  </si>
  <si>
    <t>Orientações de IC (com comprovação de bolsa) - Nº de orientandos aprovados no ano</t>
  </si>
  <si>
    <t>**** Deverá ser comprovado com documento da agência de fomento ou da instituição na qual foi realizado o estágio.</t>
  </si>
  <si>
    <t>5. Parâmetros Quantitativos</t>
  </si>
  <si>
    <r>
      <t>Coordenação de Projeto de Extensão (Projeto unificado registrado no Cobalto)* - 2,5 pontos por ano ("</t>
    </r>
    <r>
      <rPr>
        <b/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" ou "</t>
    </r>
    <r>
      <rPr>
        <b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") </t>
    </r>
  </si>
  <si>
    <r>
      <t>Membro de corpo editorial em revista internacional no quadriênio  ("</t>
    </r>
    <r>
      <rPr>
        <b/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" ou "</t>
    </r>
    <r>
      <rPr>
        <b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") - Deverá ser comprovado</t>
    </r>
  </si>
  <si>
    <r>
      <t>Realização, no quadriênio, de Pós-Doutorado ou Estágio Senior no Exterior por um período igual ou superior a 4 meses consecutivos ("</t>
    </r>
    <r>
      <rPr>
        <b/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" ou "</t>
    </r>
    <r>
      <rPr>
        <b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")****</t>
    </r>
  </si>
  <si>
    <r>
      <t>Convênio aprovado ou em atividade no quadriênio ("</t>
    </r>
    <r>
      <rPr>
        <b/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" ou "</t>
    </r>
    <r>
      <rPr>
        <b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") - Deverá ser comprovado </t>
    </r>
  </si>
  <si>
    <r>
      <t xml:space="preserve">Parcerias Público Privadas (cooperação nacional no ano) - Deverá ser comprovado com documento da Instituição - </t>
    </r>
    <r>
      <rPr>
        <b/>
        <sz val="10"/>
        <color indexed="8"/>
        <rFont val="Arial"/>
        <family val="2"/>
      </rPr>
      <t>Coordenador: 1,0 / Colaborador: 0,5</t>
    </r>
  </si>
  <si>
    <t>* Entregar o projeto registrado no Cobalto e incluir também a comprovação de existência de convênio com instituição pública, ou colaboração com comunidades ou ainda artigos publicados em períodicos de extensão.</t>
  </si>
  <si>
    <t>***** Indicar o nome do pesquisador e da instituição do colaborador internacional.</t>
  </si>
  <si>
    <r>
      <t>Publicações A ou B com participação de coautores de instituições internacionais - por ano ("</t>
    </r>
    <r>
      <rPr>
        <b/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" ou "</t>
    </r>
    <r>
      <rPr>
        <b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")*****</t>
    </r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</si>
</sst>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2"/>
      <color theme="3" tint="0.3999755851924192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4DA9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2" fontId="2" fillId="0" borderId="5" xfId="0" applyNumberFormat="1" applyFont="1" applyFill="1" applyBorder="1" applyAlignment="1" applyProtection="1">
      <alignment horizontal="center" vertical="center" wrapText="1"/>
    </xf>
    <xf numFmtId="2" fontId="2" fillId="6" borderId="5" xfId="0" applyNumberFormat="1" applyFont="1" applyFill="1" applyBorder="1" applyAlignment="1" applyProtection="1">
      <alignment horizontal="center" vertical="center" wrapText="1"/>
    </xf>
    <xf numFmtId="2" fontId="2" fillId="7" borderId="5" xfId="0" quotePrefix="1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2" fontId="6" fillId="3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164" fontId="2" fillId="6" borderId="5" xfId="0" applyNumberFormat="1" applyFont="1" applyFill="1" applyBorder="1" applyAlignment="1" applyProtection="1">
      <alignment horizontal="center" vertical="center" wrapText="1"/>
    </xf>
    <xf numFmtId="164" fontId="6" fillId="6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center" wrapText="1"/>
    </xf>
    <xf numFmtId="0" fontId="2" fillId="0" borderId="10" xfId="0" applyFont="1" applyBorder="1" applyAlignment="1" applyProtection="1">
      <alignment horizontal="center" vertical="center" wrapText="1"/>
    </xf>
    <xf numFmtId="164" fontId="2" fillId="5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164" fontId="6" fillId="3" borderId="5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horizontal="center" vertical="center" wrapText="1"/>
    </xf>
    <xf numFmtId="164" fontId="2" fillId="5" borderId="8" xfId="0" applyNumberFormat="1" applyFont="1" applyFill="1" applyBorder="1" applyAlignment="1" applyProtection="1">
      <alignment horizontal="center" vertical="center" wrapText="1"/>
    </xf>
    <xf numFmtId="164" fontId="6" fillId="3" borderId="8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10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10" fillId="0" borderId="1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2" fontId="6" fillId="3" borderId="6" xfId="0" applyNumberFormat="1" applyFont="1" applyFill="1" applyBorder="1" applyAlignment="1" applyProtection="1">
      <alignment horizontal="center" vertical="center" wrapText="1"/>
    </xf>
    <xf numFmtId="2" fontId="6" fillId="3" borderId="8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64DA91"/>
      <color rgb="FF00CC5C"/>
      <color rgb="FF33CC33"/>
      <color rgb="FF66FF66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workbookViewId="0">
      <selection activeCell="A4" sqref="A4:K4"/>
    </sheetView>
  </sheetViews>
  <sheetFormatPr defaultColWidth="9.140625" defaultRowHeight="12.75"/>
  <cols>
    <col min="1" max="1" width="78.7109375" style="6" customWidth="1"/>
    <col min="2" max="10" width="5.7109375" style="6" customWidth="1"/>
    <col min="11" max="11" width="7.7109375" style="6" customWidth="1"/>
    <col min="12" max="16384" width="9.140625" style="6"/>
  </cols>
  <sheetData>
    <row r="1" spans="1:11" ht="15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5.75" customHeight="1">
      <c r="A2" s="1" t="s">
        <v>1</v>
      </c>
      <c r="B2" s="62" t="s">
        <v>2</v>
      </c>
      <c r="C2" s="62"/>
      <c r="D2" s="62"/>
      <c r="E2" s="62"/>
      <c r="F2" s="62"/>
      <c r="G2" s="62"/>
      <c r="H2" s="62"/>
      <c r="I2" s="62"/>
      <c r="J2" s="62"/>
      <c r="K2" s="62"/>
    </row>
    <row r="3" spans="1:11">
      <c r="A3" s="2"/>
      <c r="B3" s="3"/>
      <c r="C3" s="3"/>
      <c r="D3" s="3"/>
      <c r="E3" s="3"/>
      <c r="F3" s="3"/>
      <c r="G3" s="3"/>
      <c r="H3" s="3"/>
      <c r="I3" s="3"/>
      <c r="J3" s="4"/>
      <c r="K3" s="4"/>
    </row>
    <row r="4" spans="1:11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>
      <c r="A5" s="64"/>
      <c r="B5" s="65"/>
      <c r="C5" s="65"/>
      <c r="D5" s="65"/>
      <c r="E5" s="65"/>
      <c r="F5" s="65"/>
      <c r="G5" s="65"/>
      <c r="H5" s="65"/>
      <c r="I5" s="65"/>
      <c r="J5" s="65"/>
      <c r="K5" s="66"/>
    </row>
    <row r="6" spans="1:11">
      <c r="A6" s="47" t="s">
        <v>4</v>
      </c>
      <c r="B6" s="47"/>
      <c r="C6" s="47"/>
      <c r="D6" s="47"/>
      <c r="E6" s="47"/>
      <c r="F6" s="5">
        <v>2016</v>
      </c>
      <c r="G6" s="5">
        <v>2017</v>
      </c>
      <c r="H6" s="5">
        <v>2018</v>
      </c>
      <c r="I6" s="5">
        <v>2019</v>
      </c>
      <c r="J6" s="5" t="s">
        <v>5</v>
      </c>
      <c r="K6" s="5" t="s">
        <v>6</v>
      </c>
    </row>
    <row r="7" spans="1:11">
      <c r="A7" s="48" t="s">
        <v>28</v>
      </c>
      <c r="B7" s="48"/>
      <c r="C7" s="48"/>
      <c r="D7" s="48"/>
      <c r="E7" s="48"/>
      <c r="F7" s="39"/>
      <c r="G7" s="39"/>
      <c r="H7" s="39"/>
      <c r="I7" s="39"/>
      <c r="J7" s="7">
        <f>SUM(F7:I7)</f>
        <v>0</v>
      </c>
      <c r="K7" s="7">
        <f>J7/4</f>
        <v>0</v>
      </c>
    </row>
    <row r="8" spans="1:11">
      <c r="A8" s="48" t="s">
        <v>30</v>
      </c>
      <c r="B8" s="48"/>
      <c r="C8" s="48"/>
      <c r="D8" s="48"/>
      <c r="E8" s="48"/>
      <c r="F8" s="39"/>
      <c r="G8" s="39"/>
      <c r="H8" s="39"/>
      <c r="I8" s="39"/>
      <c r="J8" s="7">
        <f t="shared" ref="J8" si="0">SUM(F8:I8)</f>
        <v>0</v>
      </c>
      <c r="K8" s="7">
        <f t="shared" ref="K8:K10" si="1">J8/4</f>
        <v>0</v>
      </c>
    </row>
    <row r="9" spans="1:11" ht="24.95" customHeight="1">
      <c r="A9" s="54" t="s">
        <v>33</v>
      </c>
      <c r="B9" s="54"/>
      <c r="C9" s="54"/>
      <c r="D9" s="54"/>
      <c r="E9" s="54"/>
      <c r="F9" s="40"/>
      <c r="G9" s="40"/>
      <c r="H9" s="40"/>
      <c r="I9" s="40"/>
      <c r="J9" s="7">
        <f>SUM(F9:I9)</f>
        <v>0</v>
      </c>
      <c r="K9" s="8">
        <f>J9/4</f>
        <v>0</v>
      </c>
    </row>
    <row r="10" spans="1:11">
      <c r="A10" s="48" t="s">
        <v>31</v>
      </c>
      <c r="B10" s="48"/>
      <c r="C10" s="48"/>
      <c r="D10" s="48"/>
      <c r="E10" s="48"/>
      <c r="F10" s="40"/>
      <c r="G10" s="40"/>
      <c r="H10" s="40"/>
      <c r="I10" s="40"/>
      <c r="J10" s="7">
        <f t="shared" ref="J10" si="2">SUM(F10:I10)</f>
        <v>0</v>
      </c>
      <c r="K10" s="8">
        <f t="shared" si="1"/>
        <v>0</v>
      </c>
    </row>
    <row r="11" spans="1:11">
      <c r="A11" s="48" t="s">
        <v>32</v>
      </c>
      <c r="B11" s="48"/>
      <c r="C11" s="48"/>
      <c r="D11" s="48"/>
      <c r="E11" s="48"/>
      <c r="F11" s="40"/>
      <c r="G11" s="40"/>
      <c r="H11" s="40"/>
      <c r="I11" s="40"/>
      <c r="J11" s="7">
        <f t="shared" ref="J11" si="3">SUM(F11:I11)</f>
        <v>0</v>
      </c>
      <c r="K11" s="8">
        <f t="shared" ref="K11" si="4">J11/4</f>
        <v>0</v>
      </c>
    </row>
    <row r="12" spans="1:11" ht="12.75" customHeight="1">
      <c r="A12" s="53" t="s">
        <v>40</v>
      </c>
      <c r="B12" s="53">
        <v>2.5</v>
      </c>
      <c r="C12" s="53"/>
      <c r="D12" s="53"/>
      <c r="E12" s="53"/>
      <c r="F12" s="40"/>
      <c r="G12" s="40"/>
      <c r="H12" s="40"/>
      <c r="I12" s="40"/>
      <c r="J12" s="8">
        <f>((IF(F12="S",2.5,0))+(IF(G12="S",2.5,0))+(IF(H12="S",2.5,0))+(IF(I12="S",2.5,0)))</f>
        <v>0</v>
      </c>
      <c r="K12" s="9"/>
    </row>
    <row r="13" spans="1:11" ht="22.5" customHeight="1">
      <c r="A13" s="55" t="s">
        <v>45</v>
      </c>
      <c r="B13" s="55"/>
      <c r="C13" s="55"/>
      <c r="D13" s="55"/>
      <c r="E13" s="55"/>
      <c r="F13" s="55"/>
      <c r="G13" s="55"/>
      <c r="H13" s="55"/>
      <c r="I13" s="55"/>
      <c r="J13" s="10"/>
      <c r="K13" s="11">
        <f>(SUM(K9:K11)+J12)</f>
        <v>0</v>
      </c>
    </row>
    <row r="14" spans="1:11">
      <c r="A14" s="12"/>
      <c r="B14" s="13"/>
      <c r="C14" s="13"/>
      <c r="D14" s="13"/>
      <c r="F14" s="13"/>
      <c r="G14" s="13"/>
      <c r="H14" s="13"/>
      <c r="I14" s="14"/>
      <c r="J14" s="10"/>
      <c r="K14" s="13"/>
    </row>
    <row r="15" spans="1:11" ht="8.1" customHeight="1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>
      <c r="A16" s="57" t="s">
        <v>7</v>
      </c>
      <c r="B16" s="58"/>
      <c r="C16" s="58"/>
      <c r="D16" s="58"/>
      <c r="E16" s="58"/>
      <c r="F16" s="58"/>
      <c r="G16" s="58"/>
      <c r="H16" s="58"/>
      <c r="I16" s="58"/>
      <c r="J16" s="58"/>
      <c r="K16" s="5" t="s">
        <v>5</v>
      </c>
    </row>
    <row r="17" spans="1:11">
      <c r="A17" s="48" t="s">
        <v>8</v>
      </c>
      <c r="B17" s="48"/>
      <c r="C17" s="48"/>
      <c r="D17" s="48"/>
      <c r="E17" s="48"/>
      <c r="F17" s="48"/>
      <c r="G17" s="48"/>
      <c r="H17" s="48"/>
      <c r="I17" s="48"/>
      <c r="J17" s="40"/>
      <c r="K17" s="8">
        <f xml:space="preserve"> IF(J17="S",12,0)</f>
        <v>0</v>
      </c>
    </row>
    <row r="18" spans="1:11">
      <c r="A18" s="48" t="s">
        <v>9</v>
      </c>
      <c r="B18" s="48"/>
      <c r="C18" s="48"/>
      <c r="D18" s="48"/>
      <c r="E18" s="48"/>
      <c r="F18" s="48"/>
      <c r="G18" s="48"/>
      <c r="H18" s="48"/>
      <c r="I18" s="48"/>
      <c r="J18" s="40"/>
      <c r="K18" s="8">
        <f xml:space="preserve"> IF(J18="S",20,0)</f>
        <v>0</v>
      </c>
    </row>
    <row r="19" spans="1:11" ht="11.1" customHeight="1">
      <c r="A19" s="56" t="s">
        <v>26</v>
      </c>
      <c r="B19" s="56"/>
      <c r="C19" s="56"/>
      <c r="D19" s="56"/>
      <c r="E19" s="56"/>
      <c r="F19" s="56"/>
      <c r="G19" s="56"/>
      <c r="H19" s="56"/>
      <c r="I19" s="56"/>
      <c r="J19" s="13"/>
      <c r="K19" s="59">
        <f>SUM(K13:K18)</f>
        <v>0</v>
      </c>
    </row>
    <row r="20" spans="1:11">
      <c r="A20" s="56" t="s">
        <v>27</v>
      </c>
      <c r="B20" s="56"/>
      <c r="C20" s="56"/>
      <c r="D20" s="56"/>
      <c r="E20" s="56"/>
      <c r="F20" s="56"/>
      <c r="G20" s="56"/>
      <c r="H20" s="56"/>
      <c r="I20" s="56"/>
      <c r="J20" s="13"/>
      <c r="K20" s="60"/>
    </row>
    <row r="21" spans="1:11">
      <c r="A21" s="15"/>
      <c r="B21" s="15"/>
      <c r="C21" s="15"/>
      <c r="D21" s="15"/>
      <c r="E21" s="15"/>
      <c r="F21" s="15"/>
      <c r="G21" s="15"/>
      <c r="H21" s="15"/>
      <c r="I21" s="15"/>
      <c r="J21" s="13"/>
      <c r="K21" s="16"/>
    </row>
    <row r="22" spans="1:11" ht="8.1" customHeight="1">
      <c r="A22" s="17"/>
      <c r="B22" s="13"/>
      <c r="C22" s="13"/>
      <c r="D22" s="13"/>
      <c r="E22" s="13"/>
      <c r="F22" s="12"/>
      <c r="G22" s="13"/>
      <c r="H22" s="13"/>
      <c r="I22" s="13"/>
      <c r="J22" s="13"/>
      <c r="K22" s="16"/>
    </row>
    <row r="23" spans="1:11">
      <c r="A23" s="57" t="s">
        <v>34</v>
      </c>
      <c r="B23" s="58"/>
      <c r="C23" s="58"/>
      <c r="D23" s="58"/>
      <c r="E23" s="58"/>
      <c r="F23" s="58"/>
      <c r="G23" s="58"/>
      <c r="H23" s="58"/>
      <c r="I23" s="58"/>
      <c r="J23" s="58"/>
      <c r="K23" s="41" t="s">
        <v>5</v>
      </c>
    </row>
    <row r="24" spans="1:11">
      <c r="A24" s="48" t="s">
        <v>43</v>
      </c>
      <c r="B24" s="48"/>
      <c r="C24" s="48"/>
      <c r="D24" s="48"/>
      <c r="E24" s="48"/>
      <c r="F24" s="48"/>
      <c r="G24" s="48"/>
      <c r="H24" s="48"/>
      <c r="I24" s="48"/>
      <c r="J24" s="40"/>
      <c r="K24" s="8">
        <f xml:space="preserve"> IF(J24="S",8,0)</f>
        <v>0</v>
      </c>
    </row>
    <row r="25" spans="1:11">
      <c r="A25" s="48" t="s">
        <v>41</v>
      </c>
      <c r="B25" s="48"/>
      <c r="C25" s="48"/>
      <c r="D25" s="48"/>
      <c r="E25" s="48"/>
      <c r="F25" s="48"/>
      <c r="G25" s="48"/>
      <c r="H25" s="48"/>
      <c r="I25" s="48"/>
      <c r="J25" s="40"/>
      <c r="K25" s="8">
        <f xml:space="preserve"> IF(J25="S",5,0)</f>
        <v>0</v>
      </c>
    </row>
    <row r="26" spans="1:11" ht="12.75" customHeight="1">
      <c r="A26" s="48" t="s">
        <v>42</v>
      </c>
      <c r="B26" s="48"/>
      <c r="C26" s="48"/>
      <c r="D26" s="48"/>
      <c r="E26" s="48"/>
      <c r="F26" s="48"/>
      <c r="G26" s="48"/>
      <c r="H26" s="48"/>
      <c r="I26" s="48"/>
      <c r="J26" s="40"/>
      <c r="K26" s="8">
        <f xml:space="preserve"> IF(J26="S",5,0)</f>
        <v>0</v>
      </c>
    </row>
    <row r="27" spans="1:11">
      <c r="A27" s="53" t="s">
        <v>47</v>
      </c>
      <c r="B27" s="53"/>
      <c r="C27" s="53"/>
      <c r="D27" s="53"/>
      <c r="E27" s="53"/>
      <c r="F27" s="40"/>
      <c r="G27" s="40"/>
      <c r="H27" s="40"/>
      <c r="I27" s="40"/>
      <c r="J27" s="18"/>
      <c r="K27" s="8">
        <f>((IF(F27="S",1,0))+(IF(G27="S",1,0))+(IF(H27="S",1,0))+(IF(I27="S",1,0)))</f>
        <v>0</v>
      </c>
    </row>
    <row r="28" spans="1:11" ht="12.6" customHeight="1">
      <c r="A28" s="49" t="s">
        <v>38</v>
      </c>
      <c r="B28" s="50"/>
      <c r="C28" s="50"/>
      <c r="D28" s="50"/>
      <c r="E28" s="51"/>
      <c r="F28" s="19">
        <v>2016</v>
      </c>
      <c r="G28" s="19">
        <v>2017</v>
      </c>
      <c r="H28" s="19">
        <v>2018</v>
      </c>
      <c r="I28" s="19">
        <v>2019</v>
      </c>
      <c r="K28" s="11">
        <f>SUM(K24:K27)</f>
        <v>0</v>
      </c>
    </row>
    <row r="29" spans="1:11" ht="11.1" customHeight="1">
      <c r="A29" s="42" t="s">
        <v>46</v>
      </c>
      <c r="B29" s="43"/>
      <c r="C29" s="43"/>
      <c r="D29" s="43"/>
      <c r="E29" s="43"/>
      <c r="F29" s="12"/>
      <c r="G29" s="13"/>
      <c r="H29" s="13"/>
      <c r="I29" s="13"/>
      <c r="J29" s="13"/>
      <c r="K29" s="16"/>
    </row>
    <row r="30" spans="1:11" ht="8.1" customHeight="1">
      <c r="A30" s="20"/>
      <c r="B30" s="20"/>
      <c r="C30" s="20"/>
      <c r="D30" s="20"/>
      <c r="E30" s="20"/>
      <c r="F30" s="20"/>
      <c r="G30" s="20"/>
      <c r="H30" s="20"/>
      <c r="I30" s="20"/>
      <c r="J30" s="21"/>
    </row>
    <row r="31" spans="1:11">
      <c r="A31" s="17"/>
      <c r="B31" s="13"/>
      <c r="C31" s="13"/>
      <c r="D31" s="13"/>
      <c r="E31" s="13"/>
      <c r="F31" s="12"/>
      <c r="G31" s="13"/>
      <c r="H31" s="13"/>
      <c r="I31" s="13"/>
      <c r="J31" s="13"/>
      <c r="K31" s="16"/>
    </row>
    <row r="32" spans="1:11">
      <c r="A32" s="47" t="s">
        <v>11</v>
      </c>
      <c r="B32" s="47" t="s">
        <v>10</v>
      </c>
      <c r="C32" s="47">
        <v>2016</v>
      </c>
      <c r="D32" s="47"/>
      <c r="E32" s="47">
        <v>2017</v>
      </c>
      <c r="F32" s="47"/>
      <c r="G32" s="47">
        <v>2018</v>
      </c>
      <c r="H32" s="47"/>
      <c r="I32" s="47">
        <v>2019</v>
      </c>
      <c r="J32" s="47"/>
      <c r="K32" s="47" t="s">
        <v>5</v>
      </c>
    </row>
    <row r="33" spans="1:1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ht="25.5">
      <c r="A34" s="22" t="s">
        <v>44</v>
      </c>
      <c r="B34" s="23">
        <v>2</v>
      </c>
      <c r="C34" s="40"/>
      <c r="D34" s="24">
        <f>B34*C34</f>
        <v>0</v>
      </c>
      <c r="E34" s="40"/>
      <c r="F34" s="24">
        <f>B34*E34</f>
        <v>0</v>
      </c>
      <c r="G34" s="40"/>
      <c r="H34" s="24">
        <f>B34*G34</f>
        <v>0</v>
      </c>
      <c r="I34" s="40"/>
      <c r="J34" s="24">
        <f>B34*I34</f>
        <v>0</v>
      </c>
      <c r="K34" s="25">
        <f>SUM(D34,F34,H34,J34)</f>
        <v>0</v>
      </c>
    </row>
    <row r="35" spans="1:11" ht="38.25">
      <c r="A35" s="26" t="s">
        <v>36</v>
      </c>
      <c r="B35" s="23">
        <v>8</v>
      </c>
      <c r="C35" s="40"/>
      <c r="D35" s="24">
        <f t="shared" ref="D35:D37" si="5">B35*C35</f>
        <v>0</v>
      </c>
      <c r="E35" s="40"/>
      <c r="F35" s="24">
        <f t="shared" ref="F35:F37" si="6">B35*E35</f>
        <v>0</v>
      </c>
      <c r="G35" s="40"/>
      <c r="H35" s="24">
        <f>B35*G35</f>
        <v>0</v>
      </c>
      <c r="I35" s="40"/>
      <c r="J35" s="24">
        <f>B35*I35</f>
        <v>0</v>
      </c>
      <c r="K35" s="25">
        <f>SUM(D35,F35,H35,J35)</f>
        <v>0</v>
      </c>
    </row>
    <row r="36" spans="1:11" ht="25.5">
      <c r="A36" s="22" t="s">
        <v>35</v>
      </c>
      <c r="B36" s="23">
        <v>8</v>
      </c>
      <c r="C36" s="40"/>
      <c r="D36" s="24">
        <f t="shared" si="5"/>
        <v>0</v>
      </c>
      <c r="E36" s="40"/>
      <c r="F36" s="24">
        <f t="shared" si="6"/>
        <v>0</v>
      </c>
      <c r="G36" s="40"/>
      <c r="H36" s="24">
        <f t="shared" ref="H36:H37" si="7">B36*G36</f>
        <v>0</v>
      </c>
      <c r="I36" s="40"/>
      <c r="J36" s="24">
        <f t="shared" ref="J36:J37" si="8">B36*I36</f>
        <v>0</v>
      </c>
      <c r="K36" s="25">
        <f t="shared" ref="K36:K37" si="9">SUM(D36,F36,H36,J36)</f>
        <v>0</v>
      </c>
    </row>
    <row r="37" spans="1:11">
      <c r="A37" s="22" t="s">
        <v>37</v>
      </c>
      <c r="B37" s="23">
        <v>1</v>
      </c>
      <c r="C37" s="40"/>
      <c r="D37" s="24">
        <f t="shared" si="5"/>
        <v>0</v>
      </c>
      <c r="E37" s="40"/>
      <c r="F37" s="24">
        <f t="shared" si="6"/>
        <v>0</v>
      </c>
      <c r="G37" s="40"/>
      <c r="H37" s="24">
        <f t="shared" si="7"/>
        <v>0</v>
      </c>
      <c r="I37" s="40"/>
      <c r="J37" s="24">
        <f t="shared" si="8"/>
        <v>0</v>
      </c>
      <c r="K37" s="25">
        <f t="shared" si="9"/>
        <v>0</v>
      </c>
    </row>
    <row r="38" spans="1:11">
      <c r="A38" s="17"/>
      <c r="B38" s="27"/>
      <c r="C38" s="27"/>
      <c r="D38" s="28">
        <f>SUM(D34:D37)</f>
        <v>0</v>
      </c>
      <c r="E38" s="29"/>
      <c r="F38" s="28">
        <f>SUM(F34:F37)</f>
        <v>0</v>
      </c>
      <c r="G38" s="29"/>
      <c r="H38" s="28">
        <f>SUM(H34:H37)</f>
        <v>0</v>
      </c>
      <c r="I38" s="29"/>
      <c r="J38" s="28">
        <f>SUM(J34:J37)</f>
        <v>0</v>
      </c>
      <c r="K38" s="30">
        <f>SUM(K34:K37)</f>
        <v>0</v>
      </c>
    </row>
    <row r="39" spans="1:11" ht="8.1" customHeight="1">
      <c r="A39" s="31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>
      <c r="A40" s="31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>
      <c r="A41" s="32" t="s">
        <v>39</v>
      </c>
      <c r="B41" s="47" t="s">
        <v>10</v>
      </c>
      <c r="C41" s="47">
        <v>2016</v>
      </c>
      <c r="D41" s="47"/>
      <c r="E41" s="47">
        <v>2017</v>
      </c>
      <c r="F41" s="47"/>
      <c r="G41" s="47">
        <v>2018</v>
      </c>
      <c r="H41" s="47"/>
      <c r="I41" s="47">
        <v>2019</v>
      </c>
      <c r="J41" s="47"/>
      <c r="K41" s="47" t="s">
        <v>5</v>
      </c>
    </row>
    <row r="42" spans="1:11">
      <c r="A42" s="33" t="s">
        <v>12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</row>
    <row r="43" spans="1:11">
      <c r="A43" s="34" t="s">
        <v>13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1">
      <c r="A44" s="22" t="s">
        <v>14</v>
      </c>
      <c r="B44" s="23">
        <v>10</v>
      </c>
      <c r="C44" s="40"/>
      <c r="D44" s="24">
        <f>B44*C44</f>
        <v>0</v>
      </c>
      <c r="E44" s="40"/>
      <c r="F44" s="24">
        <f>B44*E44</f>
        <v>0</v>
      </c>
      <c r="G44" s="40"/>
      <c r="H44" s="24">
        <f>B44*G44</f>
        <v>0</v>
      </c>
      <c r="I44" s="40"/>
      <c r="J44" s="24">
        <f>B44*I44</f>
        <v>0</v>
      </c>
      <c r="K44" s="25">
        <f>SUM(D44,F44,H44,J44)</f>
        <v>0</v>
      </c>
    </row>
    <row r="45" spans="1:11">
      <c r="A45" s="22" t="s">
        <v>15</v>
      </c>
      <c r="B45" s="23">
        <v>8.5</v>
      </c>
      <c r="C45" s="40"/>
      <c r="D45" s="24">
        <f t="shared" ref="D45:D54" si="10">B45*C45</f>
        <v>0</v>
      </c>
      <c r="E45" s="40"/>
      <c r="F45" s="24">
        <f t="shared" ref="F45:F54" si="11">B45*E45</f>
        <v>0</v>
      </c>
      <c r="G45" s="40"/>
      <c r="H45" s="24">
        <f t="shared" ref="H45:H54" si="12">B45*G45</f>
        <v>0</v>
      </c>
      <c r="I45" s="40"/>
      <c r="J45" s="24">
        <f t="shared" ref="J45:J54" si="13">B45*I45</f>
        <v>0</v>
      </c>
      <c r="K45" s="25">
        <f t="shared" ref="K45:K54" si="14">SUM(D45,F45,H45,J45)</f>
        <v>0</v>
      </c>
    </row>
    <row r="46" spans="1:11">
      <c r="A46" s="22" t="s">
        <v>16</v>
      </c>
      <c r="B46" s="23">
        <v>7</v>
      </c>
      <c r="C46" s="40"/>
      <c r="D46" s="24">
        <f t="shared" si="10"/>
        <v>0</v>
      </c>
      <c r="E46" s="40"/>
      <c r="F46" s="24">
        <f t="shared" si="11"/>
        <v>0</v>
      </c>
      <c r="G46" s="40"/>
      <c r="H46" s="24">
        <f t="shared" si="12"/>
        <v>0</v>
      </c>
      <c r="I46" s="40"/>
      <c r="J46" s="24">
        <f t="shared" si="13"/>
        <v>0</v>
      </c>
      <c r="K46" s="25">
        <f t="shared" si="14"/>
        <v>0</v>
      </c>
    </row>
    <row r="47" spans="1:11">
      <c r="A47" s="22" t="s">
        <v>17</v>
      </c>
      <c r="B47" s="23">
        <v>5.5</v>
      </c>
      <c r="C47" s="40"/>
      <c r="D47" s="24">
        <f t="shared" si="10"/>
        <v>0</v>
      </c>
      <c r="E47" s="40"/>
      <c r="F47" s="24">
        <f t="shared" si="11"/>
        <v>0</v>
      </c>
      <c r="G47" s="40"/>
      <c r="H47" s="24">
        <f t="shared" si="12"/>
        <v>0</v>
      </c>
      <c r="I47" s="40"/>
      <c r="J47" s="24">
        <f t="shared" si="13"/>
        <v>0</v>
      </c>
      <c r="K47" s="25">
        <f t="shared" si="14"/>
        <v>0</v>
      </c>
    </row>
    <row r="48" spans="1:11">
      <c r="A48" s="22" t="s">
        <v>18</v>
      </c>
      <c r="B48" s="23">
        <v>4</v>
      </c>
      <c r="C48" s="40"/>
      <c r="D48" s="24">
        <f t="shared" si="10"/>
        <v>0</v>
      </c>
      <c r="E48" s="40"/>
      <c r="F48" s="24">
        <f t="shared" si="11"/>
        <v>0</v>
      </c>
      <c r="G48" s="40"/>
      <c r="H48" s="24">
        <f t="shared" si="12"/>
        <v>0</v>
      </c>
      <c r="I48" s="40"/>
      <c r="J48" s="24">
        <f t="shared" si="13"/>
        <v>0</v>
      </c>
      <c r="K48" s="25">
        <f t="shared" si="14"/>
        <v>0</v>
      </c>
    </row>
    <row r="49" spans="1:11">
      <c r="A49" s="22" t="s">
        <v>19</v>
      </c>
      <c r="B49" s="23">
        <v>2.5</v>
      </c>
      <c r="C49" s="40"/>
      <c r="D49" s="24">
        <f t="shared" si="10"/>
        <v>0</v>
      </c>
      <c r="E49" s="40"/>
      <c r="F49" s="24">
        <f t="shared" si="11"/>
        <v>0</v>
      </c>
      <c r="G49" s="40"/>
      <c r="H49" s="24">
        <f t="shared" si="12"/>
        <v>0</v>
      </c>
      <c r="I49" s="40"/>
      <c r="J49" s="24">
        <f t="shared" si="13"/>
        <v>0</v>
      </c>
      <c r="K49" s="25">
        <f t="shared" si="14"/>
        <v>0</v>
      </c>
    </row>
    <row r="50" spans="1:11">
      <c r="A50" s="22" t="s">
        <v>20</v>
      </c>
      <c r="B50" s="23">
        <v>1</v>
      </c>
      <c r="C50" s="40"/>
      <c r="D50" s="24">
        <f t="shared" si="10"/>
        <v>0</v>
      </c>
      <c r="E50" s="40"/>
      <c r="F50" s="24">
        <f t="shared" si="11"/>
        <v>0</v>
      </c>
      <c r="G50" s="40"/>
      <c r="H50" s="24">
        <f t="shared" si="12"/>
        <v>0</v>
      </c>
      <c r="I50" s="40"/>
      <c r="J50" s="24">
        <f t="shared" si="13"/>
        <v>0</v>
      </c>
      <c r="K50" s="25">
        <f t="shared" si="14"/>
        <v>0</v>
      </c>
    </row>
    <row r="51" spans="1:11">
      <c r="A51" s="22" t="s">
        <v>21</v>
      </c>
      <c r="B51" s="23">
        <v>0.5</v>
      </c>
      <c r="C51" s="40"/>
      <c r="D51" s="24">
        <f t="shared" si="10"/>
        <v>0</v>
      </c>
      <c r="E51" s="40"/>
      <c r="F51" s="24">
        <f t="shared" si="11"/>
        <v>0</v>
      </c>
      <c r="G51" s="40"/>
      <c r="H51" s="24">
        <f t="shared" si="12"/>
        <v>0</v>
      </c>
      <c r="I51" s="40"/>
      <c r="J51" s="24">
        <f t="shared" si="13"/>
        <v>0</v>
      </c>
      <c r="K51" s="25">
        <f t="shared" si="14"/>
        <v>0</v>
      </c>
    </row>
    <row r="52" spans="1:11">
      <c r="A52" s="22" t="s">
        <v>22</v>
      </c>
      <c r="B52" s="23">
        <v>10</v>
      </c>
      <c r="C52" s="40"/>
      <c r="D52" s="24">
        <f t="shared" si="10"/>
        <v>0</v>
      </c>
      <c r="E52" s="40"/>
      <c r="F52" s="24">
        <f t="shared" si="11"/>
        <v>0</v>
      </c>
      <c r="G52" s="40"/>
      <c r="H52" s="24">
        <f t="shared" si="12"/>
        <v>0</v>
      </c>
      <c r="I52" s="40"/>
      <c r="J52" s="24">
        <f t="shared" si="13"/>
        <v>0</v>
      </c>
      <c r="K52" s="25">
        <f t="shared" si="14"/>
        <v>0</v>
      </c>
    </row>
    <row r="53" spans="1:11">
      <c r="A53" s="22" t="s">
        <v>23</v>
      </c>
      <c r="B53" s="23">
        <v>7</v>
      </c>
      <c r="C53" s="40"/>
      <c r="D53" s="24">
        <f t="shared" si="10"/>
        <v>0</v>
      </c>
      <c r="E53" s="40"/>
      <c r="F53" s="24">
        <f t="shared" si="11"/>
        <v>0</v>
      </c>
      <c r="G53" s="40"/>
      <c r="H53" s="24">
        <f t="shared" si="12"/>
        <v>0</v>
      </c>
      <c r="I53" s="40"/>
      <c r="J53" s="24">
        <f t="shared" si="13"/>
        <v>0</v>
      </c>
      <c r="K53" s="25">
        <f t="shared" si="14"/>
        <v>0</v>
      </c>
    </row>
    <row r="54" spans="1:11">
      <c r="A54" s="22" t="s">
        <v>29</v>
      </c>
      <c r="B54" s="23">
        <v>4</v>
      </c>
      <c r="C54" s="40"/>
      <c r="D54" s="24">
        <f t="shared" si="10"/>
        <v>0</v>
      </c>
      <c r="E54" s="40"/>
      <c r="F54" s="24">
        <f t="shared" si="11"/>
        <v>0</v>
      </c>
      <c r="G54" s="40"/>
      <c r="H54" s="24">
        <f t="shared" si="12"/>
        <v>0</v>
      </c>
      <c r="I54" s="40"/>
      <c r="J54" s="24">
        <f t="shared" si="13"/>
        <v>0</v>
      </c>
      <c r="K54" s="25">
        <f t="shared" si="14"/>
        <v>0</v>
      </c>
    </row>
    <row r="55" spans="1:11">
      <c r="B55" s="27"/>
      <c r="C55" s="29"/>
      <c r="D55" s="36">
        <f>SUM(D44:D54)</f>
        <v>0</v>
      </c>
      <c r="E55" s="29"/>
      <c r="F55" s="36">
        <f>SUM(F44:F54)</f>
        <v>0</v>
      </c>
      <c r="G55" s="29"/>
      <c r="H55" s="36">
        <f>SUM(H44:H54)</f>
        <v>0</v>
      </c>
      <c r="I55" s="29"/>
      <c r="J55" s="36">
        <f>SUM(J44:J54)</f>
        <v>0</v>
      </c>
      <c r="K55" s="37">
        <f>SUM(K44:K54)</f>
        <v>0</v>
      </c>
    </row>
    <row r="56" spans="1:11" ht="12.75" customHeight="1">
      <c r="B56" s="29"/>
      <c r="C56" s="29"/>
      <c r="D56" s="29"/>
      <c r="E56" s="29"/>
      <c r="F56" s="29"/>
      <c r="G56" s="29"/>
      <c r="H56" s="29"/>
      <c r="I56" s="14"/>
      <c r="J56" s="13"/>
      <c r="K56" s="29"/>
    </row>
    <row r="57" spans="1:11" ht="24.95" customHeight="1">
      <c r="A57" s="46" t="s">
        <v>24</v>
      </c>
      <c r="B57" s="46"/>
      <c r="C57" s="46"/>
      <c r="D57" s="38"/>
      <c r="E57" s="38"/>
      <c r="F57" s="45" t="s">
        <v>25</v>
      </c>
      <c r="G57" s="45"/>
      <c r="H57" s="45"/>
      <c r="I57" s="45"/>
      <c r="J57" s="45"/>
      <c r="K57" s="30">
        <f>SUM(K13,K19,K28,K38,K55)</f>
        <v>0</v>
      </c>
    </row>
    <row r="58" spans="1:1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</row>
    <row r="59" spans="1:1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</row>
    <row r="60" spans="1:1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</row>
    <row r="61" spans="1:1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</row>
  </sheetData>
  <sheetProtection password="C3A0" sheet="1" objects="1" scenarios="1" selectLockedCells="1"/>
  <mergeCells count="43">
    <mergeCell ref="K19:K20"/>
    <mergeCell ref="A1:K1"/>
    <mergeCell ref="A6:E6"/>
    <mergeCell ref="A7:E7"/>
    <mergeCell ref="A8:E8"/>
    <mergeCell ref="B2:K2"/>
    <mergeCell ref="A4:K4"/>
    <mergeCell ref="A5:K5"/>
    <mergeCell ref="A24:I24"/>
    <mergeCell ref="A9:E9"/>
    <mergeCell ref="A12:E12"/>
    <mergeCell ref="A17:I17"/>
    <mergeCell ref="A18:I18"/>
    <mergeCell ref="A13:I13"/>
    <mergeCell ref="A19:I19"/>
    <mergeCell ref="A20:I20"/>
    <mergeCell ref="A10:E10"/>
    <mergeCell ref="A16:J16"/>
    <mergeCell ref="A23:J23"/>
    <mergeCell ref="A11:E11"/>
    <mergeCell ref="A25:I25"/>
    <mergeCell ref="A28:E28"/>
    <mergeCell ref="A59:K59"/>
    <mergeCell ref="A58:K58"/>
    <mergeCell ref="A60:K60"/>
    <mergeCell ref="C32:D33"/>
    <mergeCell ref="E32:F33"/>
    <mergeCell ref="G32:H33"/>
    <mergeCell ref="I32:J33"/>
    <mergeCell ref="A27:E27"/>
    <mergeCell ref="A26:I26"/>
    <mergeCell ref="A61:K61"/>
    <mergeCell ref="F57:J57"/>
    <mergeCell ref="A57:C57"/>
    <mergeCell ref="K32:K33"/>
    <mergeCell ref="B41:B42"/>
    <mergeCell ref="C41:D42"/>
    <mergeCell ref="E41:F42"/>
    <mergeCell ref="G41:H42"/>
    <mergeCell ref="I41:J42"/>
    <mergeCell ref="K41:K42"/>
    <mergeCell ref="A32:A33"/>
    <mergeCell ref="B32:B33"/>
  </mergeCells>
  <pageMargins left="0.31496062992125984" right="0.19685039370078741" top="0.47244094488188981" bottom="0.31496062992125984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Atuais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PPGV</dc:creator>
  <cp:lastModifiedBy>PPGV</cp:lastModifiedBy>
  <cp:lastPrinted>2019-09-27T14:59:50Z</cp:lastPrinted>
  <dcterms:created xsi:type="dcterms:W3CDTF">2019-09-26T17:30:52Z</dcterms:created>
  <dcterms:modified xsi:type="dcterms:W3CDTF">2019-10-08T19:27:11Z</dcterms:modified>
</cp:coreProperties>
</file>