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20115" windowHeight="8505"/>
  </bookViews>
  <sheets>
    <sheet name="AVALIAÇÃO TÍTULOS" sheetId="1" r:id="rId1"/>
  </sheets>
  <calcPr calcId="145621"/>
  <customWorkbookViews>
    <customWorkbookView name="Elvis Martins - Modo de exibição pessoal" guid="{2275F9EB-DA25-480A-A5C2-2243CCDDCA10}" mergeInterval="0" personalView="1" maximized="1" xWindow="1" yWindow="1" windowWidth="1362" windowHeight="534" activeSheetId="1"/>
  </customWorkbookViews>
</workbook>
</file>

<file path=xl/calcChain.xml><?xml version="1.0" encoding="utf-8"?>
<calcChain xmlns="http://schemas.openxmlformats.org/spreadsheetml/2006/main">
  <c r="AD4" i="1" l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B4" i="1"/>
  <c r="AB5" i="1"/>
  <c r="AB6" i="1"/>
  <c r="AB7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V4" i="1"/>
  <c r="V5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T4" i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4" i="1"/>
  <c r="AE4" i="1" s="1"/>
  <c r="AF4" i="1" s="1"/>
  <c r="AD3" i="1"/>
  <c r="AB3" i="1"/>
  <c r="Z3" i="1"/>
  <c r="X3" i="1"/>
  <c r="V3" i="1"/>
  <c r="T3" i="1"/>
  <c r="R3" i="1"/>
  <c r="P3" i="1"/>
  <c r="N3" i="1"/>
  <c r="L3" i="1"/>
  <c r="J3" i="1"/>
  <c r="H3" i="1"/>
  <c r="F3" i="1"/>
  <c r="D3" i="1"/>
  <c r="AE8" i="1"/>
  <c r="AF8" i="1" s="1"/>
  <c r="AE10" i="1"/>
  <c r="AF10" i="1" s="1"/>
  <c r="AE12" i="1"/>
  <c r="AF12" i="1" s="1"/>
  <c r="AE14" i="1"/>
  <c r="AF14" i="1" s="1"/>
  <c r="AE16" i="1"/>
  <c r="AF16" i="1" s="1"/>
  <c r="AE18" i="1"/>
  <c r="AF18" i="1" s="1"/>
  <c r="AE20" i="1"/>
  <c r="AF20" i="1" s="1"/>
  <c r="AE22" i="1"/>
  <c r="AF22" i="1" s="1"/>
  <c r="AE26" i="1" l="1"/>
  <c r="AF26" i="1" s="1"/>
  <c r="AE24" i="1"/>
  <c r="AF24" i="1" s="1"/>
  <c r="AE6" i="1"/>
  <c r="AF6" i="1" s="1"/>
  <c r="AE7" i="1"/>
  <c r="AF7" i="1" s="1"/>
  <c r="AE9" i="1"/>
  <c r="AF9" i="1" s="1"/>
  <c r="AE21" i="1"/>
  <c r="AF21" i="1" s="1"/>
  <c r="AE19" i="1"/>
  <c r="AF19" i="1" s="1"/>
  <c r="AE23" i="1"/>
  <c r="AF23" i="1" s="1"/>
  <c r="AE11" i="1"/>
  <c r="AF11" i="1" s="1"/>
  <c r="AE13" i="1"/>
  <c r="AF13" i="1" s="1"/>
  <c r="AE17" i="1"/>
  <c r="AF17" i="1" s="1"/>
  <c r="AE15" i="1"/>
  <c r="AF15" i="1" s="1"/>
  <c r="AE25" i="1"/>
  <c r="AF25" i="1" s="1"/>
  <c r="AE5" i="1"/>
  <c r="AF5" i="1" s="1"/>
  <c r="AE3" i="1"/>
  <c r="AF3" i="1" s="1"/>
</calcChain>
</file>

<file path=xl/sharedStrings.xml><?xml version="1.0" encoding="utf-8"?>
<sst xmlns="http://schemas.openxmlformats.org/spreadsheetml/2006/main" count="58" uniqueCount="45">
  <si>
    <t>ELISA ECHENIQUE GIOIELLI</t>
  </si>
  <si>
    <t>ALEXANDRA MORAN BARBOSA</t>
  </si>
  <si>
    <t>MAXWELL RAMOS MACHADO</t>
  </si>
  <si>
    <t>JULIANA MATTAREDONA PELLIZZARI</t>
  </si>
  <si>
    <t>DIONLEI ALVES DECKER</t>
  </si>
  <si>
    <t>JONATA DE LIMA BRIGNOL</t>
  </si>
  <si>
    <t>DARLAN PEZ WOCIECHOSKI</t>
  </si>
  <si>
    <t>LETÍCIA DE SOUZA SOARES</t>
  </si>
  <si>
    <t>OX SIAS D’VILA</t>
  </si>
  <si>
    <t>ILONE BEZERRA MULLER</t>
  </si>
  <si>
    <t>ANDERSON TIAGO DECKER</t>
  </si>
  <si>
    <t>MATEUS BRETTAS LUND</t>
  </si>
  <si>
    <t>CÁTIA REGINA MULLER</t>
  </si>
  <si>
    <t>LIVIA DORA DA FONSECA</t>
  </si>
  <si>
    <t>CAROLINA DOS SANTOS VAZ</t>
  </si>
  <si>
    <t>FERNANDA WINCK MORAES</t>
  </si>
  <si>
    <t>AIDA MARIA HANBANN MACHADO</t>
  </si>
  <si>
    <t>ALINE GONZALES KOCHHANN</t>
  </si>
  <si>
    <t>MELISSA VASCONCELLOS CHIATTONE NEDEL</t>
  </si>
  <si>
    <t>JOÃO FRANCISCO DA SILVA VAZ</t>
  </si>
  <si>
    <t>LUCIANA ROCHEDO SPENCEL DOS SANTOS</t>
  </si>
  <si>
    <t>MARCELO FRIO MARTINS</t>
  </si>
  <si>
    <t>LUIZ GUSTAVO DAS NEVES SAES</t>
  </si>
  <si>
    <t xml:space="preserve">ROSÉLIA SOUZA DE OLIVEIRA </t>
  </si>
  <si>
    <t>INSCRIÇÃO</t>
  </si>
  <si>
    <t>CANDIDATO</t>
  </si>
  <si>
    <t>Lato Sensu (360h)</t>
  </si>
  <si>
    <t>TÍTULOS</t>
  </si>
  <si>
    <t>pontos</t>
  </si>
  <si>
    <t>Bolsa IC</t>
  </si>
  <si>
    <t>PET</t>
  </si>
  <si>
    <t>Outras</t>
  </si>
  <si>
    <t>Artigo A1/A2</t>
  </si>
  <si>
    <t>Artigo B1</t>
  </si>
  <si>
    <t>Artigo B2</t>
  </si>
  <si>
    <t>Artigo B3</t>
  </si>
  <si>
    <t>Artigo B4</t>
  </si>
  <si>
    <t>Artigo B5</t>
  </si>
  <si>
    <t>Artigo Anais</t>
  </si>
  <si>
    <t>Resumo Anais</t>
  </si>
  <si>
    <t>Livro</t>
  </si>
  <si>
    <t>Capítulo Livro</t>
  </si>
  <si>
    <t>TOTAL</t>
  </si>
  <si>
    <t>NOTA FINAL</t>
  </si>
  <si>
    <r>
      <rPr>
        <b/>
        <sz val="10"/>
        <color theme="1"/>
        <rFont val="Calibri"/>
        <family val="2"/>
        <scheme val="minor"/>
      </rPr>
      <t>Nota:</t>
    </r>
    <r>
      <rPr>
        <sz val="10"/>
        <color theme="1"/>
        <rFont val="Calibri"/>
        <family val="2"/>
        <scheme val="minor"/>
      </rPr>
      <t xml:space="preserve"> Para a maior pontuação, neste caso 29 pontos, atribuiu-se nota 10. As demais notas foram ponderadas a partir da pontuação máxima.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</si>
</sst>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.0_-;\-* #,##0.0_-;_-* &quot;-&quot;_-;_-@_-"/>
  </numFmts>
  <fonts count="9" x14ac:knownFonts="1"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4" fillId="4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6" fillId="2" borderId="1" xfId="0" applyFont="1" applyFill="1" applyBorder="1" applyAlignment="1">
      <alignment horizontal="justify" vertical="top" wrapText="1"/>
    </xf>
    <xf numFmtId="0" fontId="6" fillId="2" borderId="7" xfId="0" applyFont="1" applyFill="1" applyBorder="1" applyAlignment="1">
      <alignment horizontal="justify" vertical="top" wrapText="1"/>
    </xf>
    <xf numFmtId="0" fontId="4" fillId="0" borderId="2" xfId="0" applyFont="1" applyBorder="1" applyAlignment="1">
      <alignment horizontal="center"/>
    </xf>
    <xf numFmtId="164" fontId="2" fillId="0" borderId="1" xfId="1" applyNumberFormat="1" applyFont="1" applyBorder="1"/>
    <xf numFmtId="0" fontId="2" fillId="0" borderId="0" xfId="0" applyFont="1" applyAlignment="1"/>
    <xf numFmtId="0" fontId="4" fillId="0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F27"/>
  <sheetViews>
    <sheetView showGridLines="0" tabSelected="1" workbookViewId="0">
      <pane xSplit="2" ySplit="2" topLeftCell="AF3" activePane="bottomRight" state="frozen"/>
      <selection pane="topRight" activeCell="C1" sqref="C1"/>
      <selection pane="bottomLeft" activeCell="A3" sqref="A3"/>
      <selection pane="bottomRight" activeCell="AF3" sqref="AF3:AF26"/>
    </sheetView>
  </sheetViews>
  <sheetFormatPr defaultRowHeight="12.75" x14ac:dyDescent="0.2"/>
  <cols>
    <col min="1" max="1" width="9.42578125" style="5" bestFit="1" customWidth="1"/>
    <col min="2" max="2" width="34.7109375" style="1" bestFit="1" customWidth="1"/>
    <col min="3" max="3" width="15" style="1" customWidth="1"/>
    <col min="4" max="4" width="6.42578125" style="1" customWidth="1"/>
    <col min="5" max="5" width="7.42578125" style="1" customWidth="1"/>
    <col min="6" max="6" width="6.42578125" style="1" customWidth="1"/>
    <col min="7" max="7" width="3.7109375" style="1" customWidth="1"/>
    <col min="8" max="10" width="6.42578125" style="1" customWidth="1"/>
    <col min="11" max="11" width="10.85546875" style="1" customWidth="1"/>
    <col min="12" max="12" width="6.42578125" style="1" customWidth="1"/>
    <col min="13" max="13" width="8.140625" style="1" customWidth="1"/>
    <col min="14" max="14" width="6.42578125" style="1" customWidth="1"/>
    <col min="15" max="15" width="8.140625" style="1" customWidth="1"/>
    <col min="16" max="16" width="6.42578125" style="1" customWidth="1"/>
    <col min="17" max="17" width="8.140625" style="1" customWidth="1"/>
    <col min="18" max="18" width="6.42578125" style="1" customWidth="1"/>
    <col min="19" max="19" width="8.140625" style="1" customWidth="1"/>
    <col min="20" max="20" width="6.42578125" style="1" customWidth="1"/>
    <col min="21" max="21" width="8.140625" style="1" customWidth="1"/>
    <col min="22" max="22" width="6.42578125" style="1" customWidth="1"/>
    <col min="23" max="23" width="10.5703125" style="1" customWidth="1"/>
    <col min="24" max="24" width="6.42578125" style="1" customWidth="1"/>
    <col min="25" max="25" width="12" style="1" customWidth="1"/>
    <col min="26" max="26" width="6.42578125" style="1" customWidth="1"/>
    <col min="27" max="27" width="4.85546875" style="1" customWidth="1"/>
    <col min="28" max="28" width="6.42578125" style="1" customWidth="1"/>
    <col min="29" max="29" width="11.85546875" style="1" customWidth="1"/>
    <col min="30" max="30" width="6.42578125" style="1" customWidth="1"/>
    <col min="31" max="31" width="9.140625" style="1" customWidth="1"/>
    <col min="32" max="32" width="10.5703125" style="1" customWidth="1"/>
    <col min="33" max="16384" width="9.140625" style="1"/>
  </cols>
  <sheetData>
    <row r="1" spans="1:32" x14ac:dyDescent="0.2">
      <c r="A1" s="19" t="s">
        <v>24</v>
      </c>
      <c r="B1" s="19" t="s">
        <v>25</v>
      </c>
      <c r="C1" s="15" t="s">
        <v>27</v>
      </c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7"/>
      <c r="AE1" s="18" t="s">
        <v>42</v>
      </c>
      <c r="AF1" s="21" t="s">
        <v>43</v>
      </c>
    </row>
    <row r="2" spans="1:32" x14ac:dyDescent="0.2">
      <c r="A2" s="20"/>
      <c r="B2" s="20"/>
      <c r="C2" s="2" t="s">
        <v>26</v>
      </c>
      <c r="D2" s="3" t="s">
        <v>28</v>
      </c>
      <c r="E2" s="2" t="s">
        <v>29</v>
      </c>
      <c r="F2" s="3" t="s">
        <v>28</v>
      </c>
      <c r="G2" s="2" t="s">
        <v>30</v>
      </c>
      <c r="H2" s="3" t="s">
        <v>28</v>
      </c>
      <c r="I2" s="2" t="s">
        <v>31</v>
      </c>
      <c r="J2" s="3" t="s">
        <v>28</v>
      </c>
      <c r="K2" s="2" t="s">
        <v>32</v>
      </c>
      <c r="L2" s="3" t="s">
        <v>28</v>
      </c>
      <c r="M2" s="2" t="s">
        <v>33</v>
      </c>
      <c r="N2" s="3" t="s">
        <v>28</v>
      </c>
      <c r="O2" s="2" t="s">
        <v>34</v>
      </c>
      <c r="P2" s="3" t="s">
        <v>28</v>
      </c>
      <c r="Q2" s="2" t="s">
        <v>35</v>
      </c>
      <c r="R2" s="3" t="s">
        <v>28</v>
      </c>
      <c r="S2" s="2" t="s">
        <v>36</v>
      </c>
      <c r="T2" s="3" t="s">
        <v>28</v>
      </c>
      <c r="U2" s="2" t="s">
        <v>37</v>
      </c>
      <c r="V2" s="3" t="s">
        <v>28</v>
      </c>
      <c r="W2" s="2" t="s">
        <v>38</v>
      </c>
      <c r="X2" s="3" t="s">
        <v>28</v>
      </c>
      <c r="Y2" s="2" t="s">
        <v>39</v>
      </c>
      <c r="Z2" s="3" t="s">
        <v>28</v>
      </c>
      <c r="AA2" s="2" t="s">
        <v>40</v>
      </c>
      <c r="AB2" s="3" t="s">
        <v>28</v>
      </c>
      <c r="AC2" s="2" t="s">
        <v>41</v>
      </c>
      <c r="AD2" s="3" t="s">
        <v>28</v>
      </c>
      <c r="AE2" s="18"/>
      <c r="AF2" s="21"/>
    </row>
    <row r="3" spans="1:32" x14ac:dyDescent="0.2">
      <c r="A3" s="4">
        <v>1</v>
      </c>
      <c r="B3" s="9" t="s">
        <v>0</v>
      </c>
      <c r="C3" s="14">
        <v>2</v>
      </c>
      <c r="D3" s="3">
        <f>C3*10</f>
        <v>20</v>
      </c>
      <c r="E3" s="7"/>
      <c r="F3" s="3">
        <f>E3*4</f>
        <v>0</v>
      </c>
      <c r="G3" s="7"/>
      <c r="H3" s="3">
        <f>G3*4</f>
        <v>0</v>
      </c>
      <c r="I3" s="7"/>
      <c r="J3" s="3">
        <f>I3*4</f>
        <v>0</v>
      </c>
      <c r="K3" s="7"/>
      <c r="L3" s="3">
        <f>K3*25</f>
        <v>0</v>
      </c>
      <c r="M3" s="7"/>
      <c r="N3" s="3">
        <f>M3*20</f>
        <v>0</v>
      </c>
      <c r="O3" s="7"/>
      <c r="P3" s="3">
        <f>O3*15</f>
        <v>0</v>
      </c>
      <c r="Q3" s="7"/>
      <c r="R3" s="3">
        <f>Q3*10</f>
        <v>0</v>
      </c>
      <c r="S3" s="7"/>
      <c r="T3" s="3">
        <f>S3*8</f>
        <v>0</v>
      </c>
      <c r="U3" s="7"/>
      <c r="V3" s="3">
        <f>U3*5</f>
        <v>0</v>
      </c>
      <c r="W3" s="7"/>
      <c r="X3" s="3">
        <f>W3*5</f>
        <v>0</v>
      </c>
      <c r="Y3" s="7">
        <v>2</v>
      </c>
      <c r="Z3" s="3">
        <f>Y3*1</f>
        <v>2</v>
      </c>
      <c r="AA3" s="7"/>
      <c r="AB3" s="3">
        <f>AA3*15</f>
        <v>0</v>
      </c>
      <c r="AC3" s="7"/>
      <c r="AD3" s="3">
        <f>AC3*10</f>
        <v>0</v>
      </c>
      <c r="AE3" s="6">
        <f>D3+F3+H3+J3+L3+N3+P3+R3+T3+V3+X3+Z3+AB3+AD3</f>
        <v>22</v>
      </c>
      <c r="AF3" s="12">
        <f>(AE3/29)*10</f>
        <v>7.5862068965517242</v>
      </c>
    </row>
    <row r="4" spans="1:32" x14ac:dyDescent="0.2">
      <c r="A4" s="4">
        <v>2</v>
      </c>
      <c r="B4" s="9" t="s">
        <v>1</v>
      </c>
      <c r="C4" s="8">
        <v>1</v>
      </c>
      <c r="D4" s="3">
        <f>C4*10</f>
        <v>10</v>
      </c>
      <c r="E4" s="8"/>
      <c r="F4" s="3">
        <f t="shared" ref="F4:F26" si="0">E4*4</f>
        <v>0</v>
      </c>
      <c r="G4" s="8"/>
      <c r="H4" s="3">
        <f t="shared" ref="H4:H26" si="1">G4*4</f>
        <v>0</v>
      </c>
      <c r="I4" s="8"/>
      <c r="J4" s="3">
        <f t="shared" ref="J4:J26" si="2">I4*4</f>
        <v>0</v>
      </c>
      <c r="K4" s="8"/>
      <c r="L4" s="3">
        <f t="shared" ref="L4:L26" si="3">K4*25</f>
        <v>0</v>
      </c>
      <c r="M4" s="8"/>
      <c r="N4" s="3">
        <f t="shared" ref="N4:N26" si="4">M4*20</f>
        <v>0</v>
      </c>
      <c r="O4" s="8"/>
      <c r="P4" s="3">
        <f t="shared" ref="P4:P26" si="5">O4*15</f>
        <v>0</v>
      </c>
      <c r="Q4" s="8"/>
      <c r="R4" s="3">
        <f t="shared" ref="R4:R26" si="6">Q4*10</f>
        <v>0</v>
      </c>
      <c r="S4" s="8"/>
      <c r="T4" s="3">
        <f t="shared" ref="T4:T26" si="7">S4*8</f>
        <v>0</v>
      </c>
      <c r="U4" s="8"/>
      <c r="V4" s="3">
        <f t="shared" ref="V4:V26" si="8">U4*5</f>
        <v>0</v>
      </c>
      <c r="W4" s="8"/>
      <c r="X4" s="3">
        <f t="shared" ref="X4:X26" si="9">W4*5</f>
        <v>0</v>
      </c>
      <c r="Y4" s="8"/>
      <c r="Z4" s="3">
        <f t="shared" ref="Z4:Z26" si="10">Y4*1</f>
        <v>0</v>
      </c>
      <c r="AA4" s="8"/>
      <c r="AB4" s="3">
        <f t="shared" ref="AB4:AB26" si="11">AA4*15</f>
        <v>0</v>
      </c>
      <c r="AC4" s="8"/>
      <c r="AD4" s="3">
        <f t="shared" ref="AD4:AD26" si="12">AC4*10</f>
        <v>0</v>
      </c>
      <c r="AE4" s="6">
        <f t="shared" ref="AE4:AE26" si="13">D4+F4+H4+J4+L4+N4+P4+R4+T4+V4+X4+Z4+AB4+AD4</f>
        <v>10</v>
      </c>
      <c r="AF4" s="12">
        <f t="shared" ref="AF4:AF26" si="14">(AE4/29)*10</f>
        <v>3.4482758620689657</v>
      </c>
    </row>
    <row r="5" spans="1:32" x14ac:dyDescent="0.2">
      <c r="A5" s="4">
        <v>3</v>
      </c>
      <c r="B5" s="9" t="s">
        <v>2</v>
      </c>
      <c r="C5" s="7"/>
      <c r="D5" s="3">
        <f t="shared" ref="D5:D26" si="15">C5*10</f>
        <v>0</v>
      </c>
      <c r="E5" s="7"/>
      <c r="F5" s="3">
        <f t="shared" si="0"/>
        <v>0</v>
      </c>
      <c r="G5" s="7"/>
      <c r="H5" s="3">
        <f t="shared" si="1"/>
        <v>0</v>
      </c>
      <c r="I5" s="7">
        <v>1</v>
      </c>
      <c r="J5" s="3">
        <f t="shared" si="2"/>
        <v>4</v>
      </c>
      <c r="K5" s="7"/>
      <c r="L5" s="3">
        <f t="shared" si="3"/>
        <v>0</v>
      </c>
      <c r="M5" s="7"/>
      <c r="N5" s="3">
        <f t="shared" si="4"/>
        <v>0</v>
      </c>
      <c r="O5" s="7"/>
      <c r="P5" s="3">
        <f t="shared" si="5"/>
        <v>0</v>
      </c>
      <c r="Q5" s="7"/>
      <c r="R5" s="3">
        <f t="shared" si="6"/>
        <v>0</v>
      </c>
      <c r="S5" s="7"/>
      <c r="T5" s="3">
        <f t="shared" si="7"/>
        <v>0</v>
      </c>
      <c r="U5" s="7"/>
      <c r="V5" s="3">
        <f t="shared" si="8"/>
        <v>0</v>
      </c>
      <c r="W5" s="7"/>
      <c r="X5" s="3">
        <f t="shared" si="9"/>
        <v>0</v>
      </c>
      <c r="Y5" s="7"/>
      <c r="Z5" s="3">
        <f t="shared" si="10"/>
        <v>0</v>
      </c>
      <c r="AA5" s="7"/>
      <c r="AB5" s="3">
        <f t="shared" si="11"/>
        <v>0</v>
      </c>
      <c r="AC5" s="7"/>
      <c r="AD5" s="3">
        <f t="shared" si="12"/>
        <v>0</v>
      </c>
      <c r="AE5" s="6">
        <f t="shared" si="13"/>
        <v>4</v>
      </c>
      <c r="AF5" s="12">
        <f t="shared" si="14"/>
        <v>1.3793103448275863</v>
      </c>
    </row>
    <row r="6" spans="1:32" x14ac:dyDescent="0.2">
      <c r="A6" s="4">
        <v>4</v>
      </c>
      <c r="B6" s="9" t="s">
        <v>3</v>
      </c>
      <c r="C6" s="7">
        <v>1</v>
      </c>
      <c r="D6" s="3">
        <f t="shared" si="15"/>
        <v>10</v>
      </c>
      <c r="E6" s="7"/>
      <c r="F6" s="3">
        <f t="shared" si="0"/>
        <v>0</v>
      </c>
      <c r="G6" s="7"/>
      <c r="H6" s="3">
        <f t="shared" si="1"/>
        <v>0</v>
      </c>
      <c r="I6" s="7">
        <v>3</v>
      </c>
      <c r="J6" s="3">
        <f t="shared" si="2"/>
        <v>12</v>
      </c>
      <c r="K6" s="7"/>
      <c r="L6" s="3">
        <f t="shared" si="3"/>
        <v>0</v>
      </c>
      <c r="M6" s="7"/>
      <c r="N6" s="3">
        <f t="shared" si="4"/>
        <v>0</v>
      </c>
      <c r="O6" s="7"/>
      <c r="P6" s="3">
        <f t="shared" si="5"/>
        <v>0</v>
      </c>
      <c r="Q6" s="7"/>
      <c r="R6" s="3">
        <f t="shared" si="6"/>
        <v>0</v>
      </c>
      <c r="S6" s="7"/>
      <c r="T6" s="3">
        <f t="shared" si="7"/>
        <v>0</v>
      </c>
      <c r="U6" s="7"/>
      <c r="V6" s="3">
        <f t="shared" si="8"/>
        <v>0</v>
      </c>
      <c r="W6" s="7"/>
      <c r="X6" s="3">
        <f t="shared" si="9"/>
        <v>0</v>
      </c>
      <c r="Y6" s="7"/>
      <c r="Z6" s="3">
        <f t="shared" si="10"/>
        <v>0</v>
      </c>
      <c r="AA6" s="7"/>
      <c r="AB6" s="3">
        <f t="shared" si="11"/>
        <v>0</v>
      </c>
      <c r="AC6" s="7"/>
      <c r="AD6" s="3">
        <f t="shared" si="12"/>
        <v>0</v>
      </c>
      <c r="AE6" s="6">
        <f t="shared" si="13"/>
        <v>22</v>
      </c>
      <c r="AF6" s="12">
        <f t="shared" si="14"/>
        <v>7.5862068965517242</v>
      </c>
    </row>
    <row r="7" spans="1:32" x14ac:dyDescent="0.2">
      <c r="A7" s="4">
        <v>5</v>
      </c>
      <c r="B7" s="9" t="s">
        <v>4</v>
      </c>
      <c r="C7" s="7">
        <v>1</v>
      </c>
      <c r="D7" s="3">
        <f t="shared" si="15"/>
        <v>10</v>
      </c>
      <c r="E7" s="7"/>
      <c r="F7" s="3">
        <f t="shared" si="0"/>
        <v>0</v>
      </c>
      <c r="G7" s="7"/>
      <c r="H7" s="3">
        <f t="shared" si="1"/>
        <v>0</v>
      </c>
      <c r="I7" s="7"/>
      <c r="J7" s="3">
        <f t="shared" si="2"/>
        <v>0</v>
      </c>
      <c r="K7" s="7"/>
      <c r="L7" s="3">
        <f t="shared" si="3"/>
        <v>0</v>
      </c>
      <c r="M7" s="7"/>
      <c r="N7" s="3">
        <f t="shared" si="4"/>
        <v>0</v>
      </c>
      <c r="O7" s="7"/>
      <c r="P7" s="3">
        <f t="shared" si="5"/>
        <v>0</v>
      </c>
      <c r="Q7" s="7"/>
      <c r="R7" s="3">
        <f t="shared" si="6"/>
        <v>0</v>
      </c>
      <c r="S7" s="7"/>
      <c r="T7" s="3">
        <f t="shared" si="7"/>
        <v>0</v>
      </c>
      <c r="U7" s="7"/>
      <c r="V7" s="3">
        <f t="shared" si="8"/>
        <v>0</v>
      </c>
      <c r="W7" s="7"/>
      <c r="X7" s="3">
        <f t="shared" si="9"/>
        <v>0</v>
      </c>
      <c r="Y7" s="7"/>
      <c r="Z7" s="3">
        <f t="shared" si="10"/>
        <v>0</v>
      </c>
      <c r="AA7" s="7"/>
      <c r="AB7" s="3">
        <f t="shared" si="11"/>
        <v>0</v>
      </c>
      <c r="AC7" s="7"/>
      <c r="AD7" s="3">
        <f t="shared" si="12"/>
        <v>0</v>
      </c>
      <c r="AE7" s="6">
        <f t="shared" si="13"/>
        <v>10</v>
      </c>
      <c r="AF7" s="12">
        <f t="shared" si="14"/>
        <v>3.4482758620689657</v>
      </c>
    </row>
    <row r="8" spans="1:32" x14ac:dyDescent="0.2">
      <c r="A8" s="4">
        <v>6</v>
      </c>
      <c r="B8" s="9" t="s">
        <v>5</v>
      </c>
      <c r="C8" s="7">
        <v>1</v>
      </c>
      <c r="D8" s="3">
        <f t="shared" si="15"/>
        <v>10</v>
      </c>
      <c r="E8" s="7"/>
      <c r="F8" s="3">
        <f t="shared" si="0"/>
        <v>0</v>
      </c>
      <c r="G8" s="7"/>
      <c r="H8" s="3">
        <f t="shared" si="1"/>
        <v>0</v>
      </c>
      <c r="I8" s="7"/>
      <c r="J8" s="3">
        <f t="shared" si="2"/>
        <v>0</v>
      </c>
      <c r="K8" s="7"/>
      <c r="L8" s="3">
        <f t="shared" si="3"/>
        <v>0</v>
      </c>
      <c r="M8" s="7"/>
      <c r="N8" s="3">
        <f t="shared" si="4"/>
        <v>0</v>
      </c>
      <c r="O8" s="7"/>
      <c r="P8" s="3">
        <f t="shared" si="5"/>
        <v>0</v>
      </c>
      <c r="Q8" s="7"/>
      <c r="R8" s="3">
        <f t="shared" si="6"/>
        <v>0</v>
      </c>
      <c r="S8" s="7"/>
      <c r="T8" s="3">
        <f t="shared" si="7"/>
        <v>0</v>
      </c>
      <c r="U8" s="7"/>
      <c r="V8" s="3">
        <f t="shared" si="8"/>
        <v>0</v>
      </c>
      <c r="W8" s="7"/>
      <c r="X8" s="3">
        <f t="shared" si="9"/>
        <v>0</v>
      </c>
      <c r="Y8" s="7"/>
      <c r="Z8" s="3">
        <f t="shared" si="10"/>
        <v>0</v>
      </c>
      <c r="AA8" s="7"/>
      <c r="AB8" s="3">
        <f t="shared" si="11"/>
        <v>0</v>
      </c>
      <c r="AC8" s="7"/>
      <c r="AD8" s="3">
        <f t="shared" si="12"/>
        <v>0</v>
      </c>
      <c r="AE8" s="6">
        <f t="shared" si="13"/>
        <v>10</v>
      </c>
      <c r="AF8" s="12">
        <f t="shared" si="14"/>
        <v>3.4482758620689657</v>
      </c>
    </row>
    <row r="9" spans="1:32" x14ac:dyDescent="0.2">
      <c r="A9" s="4">
        <v>7</v>
      </c>
      <c r="B9" s="9" t="s">
        <v>6</v>
      </c>
      <c r="C9" s="7"/>
      <c r="D9" s="3">
        <f t="shared" si="15"/>
        <v>0</v>
      </c>
      <c r="E9" s="7">
        <v>1</v>
      </c>
      <c r="F9" s="3">
        <f t="shared" si="0"/>
        <v>4</v>
      </c>
      <c r="G9" s="7"/>
      <c r="H9" s="3">
        <f t="shared" si="1"/>
        <v>0</v>
      </c>
      <c r="I9" s="7">
        <v>2</v>
      </c>
      <c r="J9" s="3">
        <f t="shared" si="2"/>
        <v>8</v>
      </c>
      <c r="K9" s="7"/>
      <c r="L9" s="3">
        <f t="shared" si="3"/>
        <v>0</v>
      </c>
      <c r="M9" s="7"/>
      <c r="N9" s="3">
        <f t="shared" si="4"/>
        <v>0</v>
      </c>
      <c r="O9" s="7"/>
      <c r="P9" s="3">
        <f t="shared" si="5"/>
        <v>0</v>
      </c>
      <c r="Q9" s="7"/>
      <c r="R9" s="3">
        <f t="shared" si="6"/>
        <v>0</v>
      </c>
      <c r="S9" s="7"/>
      <c r="T9" s="3">
        <f t="shared" si="7"/>
        <v>0</v>
      </c>
      <c r="U9" s="7">
        <v>1</v>
      </c>
      <c r="V9" s="3">
        <f t="shared" si="8"/>
        <v>5</v>
      </c>
      <c r="W9" s="7">
        <v>1</v>
      </c>
      <c r="X9" s="3">
        <f t="shared" si="9"/>
        <v>5</v>
      </c>
      <c r="Y9" s="7">
        <v>2</v>
      </c>
      <c r="Z9" s="3">
        <f t="shared" si="10"/>
        <v>2</v>
      </c>
      <c r="AA9" s="7"/>
      <c r="AB9" s="3">
        <f t="shared" si="11"/>
        <v>0</v>
      </c>
      <c r="AC9" s="7"/>
      <c r="AD9" s="3">
        <f t="shared" si="12"/>
        <v>0</v>
      </c>
      <c r="AE9" s="6">
        <f t="shared" si="13"/>
        <v>24</v>
      </c>
      <c r="AF9" s="12">
        <f t="shared" si="14"/>
        <v>8.2758620689655178</v>
      </c>
    </row>
    <row r="10" spans="1:32" x14ac:dyDescent="0.2">
      <c r="A10" s="4">
        <v>8</v>
      </c>
      <c r="B10" s="9" t="s">
        <v>7</v>
      </c>
      <c r="C10" s="7"/>
      <c r="D10" s="3">
        <f t="shared" si="15"/>
        <v>0</v>
      </c>
      <c r="E10" s="7"/>
      <c r="F10" s="3">
        <f t="shared" si="0"/>
        <v>0</v>
      </c>
      <c r="G10" s="7"/>
      <c r="H10" s="3">
        <f t="shared" si="1"/>
        <v>0</v>
      </c>
      <c r="I10" s="7"/>
      <c r="J10" s="3">
        <f t="shared" si="2"/>
        <v>0</v>
      </c>
      <c r="K10" s="7"/>
      <c r="L10" s="3">
        <f t="shared" si="3"/>
        <v>0</v>
      </c>
      <c r="M10" s="7"/>
      <c r="N10" s="3">
        <f t="shared" si="4"/>
        <v>0</v>
      </c>
      <c r="O10" s="7"/>
      <c r="P10" s="3">
        <f t="shared" si="5"/>
        <v>0</v>
      </c>
      <c r="Q10" s="7"/>
      <c r="R10" s="3">
        <f t="shared" si="6"/>
        <v>0</v>
      </c>
      <c r="S10" s="7"/>
      <c r="T10" s="3">
        <f t="shared" si="7"/>
        <v>0</v>
      </c>
      <c r="U10" s="7"/>
      <c r="V10" s="3">
        <f t="shared" si="8"/>
        <v>0</v>
      </c>
      <c r="W10" s="7">
        <v>1</v>
      </c>
      <c r="X10" s="3">
        <f t="shared" si="9"/>
        <v>5</v>
      </c>
      <c r="Y10" s="7"/>
      <c r="Z10" s="3">
        <f t="shared" si="10"/>
        <v>0</v>
      </c>
      <c r="AA10" s="7"/>
      <c r="AB10" s="3">
        <f t="shared" si="11"/>
        <v>0</v>
      </c>
      <c r="AC10" s="7"/>
      <c r="AD10" s="3">
        <f t="shared" si="12"/>
        <v>0</v>
      </c>
      <c r="AE10" s="6">
        <f t="shared" si="13"/>
        <v>5</v>
      </c>
      <c r="AF10" s="12">
        <f t="shared" si="14"/>
        <v>1.7241379310344829</v>
      </c>
    </row>
    <row r="11" spans="1:32" x14ac:dyDescent="0.2">
      <c r="A11" s="4">
        <v>9</v>
      </c>
      <c r="B11" s="9" t="s">
        <v>8</v>
      </c>
      <c r="C11" s="7"/>
      <c r="D11" s="3">
        <f t="shared" si="15"/>
        <v>0</v>
      </c>
      <c r="E11" s="7">
        <v>1</v>
      </c>
      <c r="F11" s="3">
        <f t="shared" si="0"/>
        <v>4</v>
      </c>
      <c r="G11" s="7"/>
      <c r="H11" s="3">
        <f t="shared" si="1"/>
        <v>0</v>
      </c>
      <c r="I11" s="7">
        <v>1</v>
      </c>
      <c r="J11" s="3">
        <f t="shared" si="2"/>
        <v>4</v>
      </c>
      <c r="K11" s="7"/>
      <c r="L11" s="3">
        <f t="shared" si="3"/>
        <v>0</v>
      </c>
      <c r="M11" s="7"/>
      <c r="N11" s="3">
        <f t="shared" si="4"/>
        <v>0</v>
      </c>
      <c r="O11" s="7"/>
      <c r="P11" s="3">
        <f t="shared" si="5"/>
        <v>0</v>
      </c>
      <c r="Q11" s="7"/>
      <c r="R11" s="3">
        <f t="shared" si="6"/>
        <v>0</v>
      </c>
      <c r="S11" s="7"/>
      <c r="T11" s="3">
        <f t="shared" si="7"/>
        <v>0</v>
      </c>
      <c r="U11" s="7"/>
      <c r="V11" s="3">
        <f t="shared" si="8"/>
        <v>0</v>
      </c>
      <c r="W11" s="7"/>
      <c r="X11" s="3">
        <f t="shared" si="9"/>
        <v>0</v>
      </c>
      <c r="Y11" s="7">
        <v>2</v>
      </c>
      <c r="Z11" s="3">
        <f t="shared" si="10"/>
        <v>2</v>
      </c>
      <c r="AA11" s="7"/>
      <c r="AB11" s="3">
        <f t="shared" si="11"/>
        <v>0</v>
      </c>
      <c r="AC11" s="7"/>
      <c r="AD11" s="3">
        <f t="shared" si="12"/>
        <v>0</v>
      </c>
      <c r="AE11" s="6">
        <f t="shared" si="13"/>
        <v>10</v>
      </c>
      <c r="AF11" s="12">
        <f t="shared" si="14"/>
        <v>3.4482758620689657</v>
      </c>
    </row>
    <row r="12" spans="1:32" x14ac:dyDescent="0.2">
      <c r="A12" s="4">
        <v>10</v>
      </c>
      <c r="B12" s="9" t="s">
        <v>9</v>
      </c>
      <c r="C12" s="7"/>
      <c r="D12" s="3">
        <f t="shared" si="15"/>
        <v>0</v>
      </c>
      <c r="E12" s="7"/>
      <c r="F12" s="3">
        <f t="shared" si="0"/>
        <v>0</v>
      </c>
      <c r="G12" s="7"/>
      <c r="H12" s="3">
        <f t="shared" si="1"/>
        <v>0</v>
      </c>
      <c r="I12" s="7"/>
      <c r="J12" s="3">
        <f t="shared" si="2"/>
        <v>0</v>
      </c>
      <c r="K12" s="7"/>
      <c r="L12" s="3">
        <f t="shared" si="3"/>
        <v>0</v>
      </c>
      <c r="M12" s="7"/>
      <c r="N12" s="3">
        <f t="shared" si="4"/>
        <v>0</v>
      </c>
      <c r="O12" s="7"/>
      <c r="P12" s="3">
        <f t="shared" si="5"/>
        <v>0</v>
      </c>
      <c r="Q12" s="7"/>
      <c r="R12" s="3">
        <f t="shared" si="6"/>
        <v>0</v>
      </c>
      <c r="S12" s="7"/>
      <c r="T12" s="3">
        <f t="shared" si="7"/>
        <v>0</v>
      </c>
      <c r="U12" s="7"/>
      <c r="V12" s="3">
        <f t="shared" si="8"/>
        <v>0</v>
      </c>
      <c r="W12" s="7"/>
      <c r="X12" s="3">
        <f t="shared" si="9"/>
        <v>0</v>
      </c>
      <c r="Y12" s="7"/>
      <c r="Z12" s="3">
        <f t="shared" si="10"/>
        <v>0</v>
      </c>
      <c r="AA12" s="7"/>
      <c r="AB12" s="3">
        <f t="shared" si="11"/>
        <v>0</v>
      </c>
      <c r="AC12" s="7"/>
      <c r="AD12" s="3">
        <f t="shared" si="12"/>
        <v>0</v>
      </c>
      <c r="AE12" s="6">
        <f t="shared" si="13"/>
        <v>0</v>
      </c>
      <c r="AF12" s="12">
        <f t="shared" si="14"/>
        <v>0</v>
      </c>
    </row>
    <row r="13" spans="1:32" x14ac:dyDescent="0.2">
      <c r="A13" s="4">
        <v>11</v>
      </c>
      <c r="B13" s="9" t="s">
        <v>10</v>
      </c>
      <c r="C13" s="7"/>
      <c r="D13" s="3">
        <f t="shared" si="15"/>
        <v>0</v>
      </c>
      <c r="E13" s="7"/>
      <c r="F13" s="3">
        <f t="shared" si="0"/>
        <v>0</v>
      </c>
      <c r="G13" s="7"/>
      <c r="H13" s="3">
        <f t="shared" si="1"/>
        <v>0</v>
      </c>
      <c r="I13" s="7">
        <v>5</v>
      </c>
      <c r="J13" s="3">
        <f t="shared" si="2"/>
        <v>20</v>
      </c>
      <c r="K13" s="7"/>
      <c r="L13" s="3">
        <f t="shared" si="3"/>
        <v>0</v>
      </c>
      <c r="M13" s="7"/>
      <c r="N13" s="3">
        <f t="shared" si="4"/>
        <v>0</v>
      </c>
      <c r="O13" s="7"/>
      <c r="P13" s="3">
        <f t="shared" si="5"/>
        <v>0</v>
      </c>
      <c r="Q13" s="7"/>
      <c r="R13" s="3">
        <f t="shared" si="6"/>
        <v>0</v>
      </c>
      <c r="S13" s="7"/>
      <c r="T13" s="3">
        <f t="shared" si="7"/>
        <v>0</v>
      </c>
      <c r="U13" s="7"/>
      <c r="V13" s="3">
        <f t="shared" si="8"/>
        <v>0</v>
      </c>
      <c r="W13" s="7"/>
      <c r="X13" s="3">
        <f t="shared" si="9"/>
        <v>0</v>
      </c>
      <c r="Y13" s="7">
        <v>4</v>
      </c>
      <c r="Z13" s="3">
        <f t="shared" si="10"/>
        <v>4</v>
      </c>
      <c r="AA13" s="7"/>
      <c r="AB13" s="3">
        <f t="shared" si="11"/>
        <v>0</v>
      </c>
      <c r="AC13" s="7"/>
      <c r="AD13" s="3">
        <f t="shared" si="12"/>
        <v>0</v>
      </c>
      <c r="AE13" s="6">
        <f t="shared" si="13"/>
        <v>24</v>
      </c>
      <c r="AF13" s="12">
        <f t="shared" si="14"/>
        <v>8.2758620689655178</v>
      </c>
    </row>
    <row r="14" spans="1:32" x14ac:dyDescent="0.2">
      <c r="A14" s="4">
        <v>12</v>
      </c>
      <c r="B14" s="9" t="s">
        <v>11</v>
      </c>
      <c r="C14" s="7"/>
      <c r="D14" s="3">
        <f t="shared" si="15"/>
        <v>0</v>
      </c>
      <c r="E14" s="7"/>
      <c r="F14" s="3">
        <f t="shared" si="0"/>
        <v>0</v>
      </c>
      <c r="G14" s="7"/>
      <c r="H14" s="3">
        <f t="shared" si="1"/>
        <v>0</v>
      </c>
      <c r="I14" s="7">
        <v>1</v>
      </c>
      <c r="J14" s="3">
        <f t="shared" si="2"/>
        <v>4</v>
      </c>
      <c r="K14" s="7"/>
      <c r="L14" s="3">
        <f t="shared" si="3"/>
        <v>0</v>
      </c>
      <c r="M14" s="7"/>
      <c r="N14" s="3">
        <f t="shared" si="4"/>
        <v>0</v>
      </c>
      <c r="O14" s="7"/>
      <c r="P14" s="3">
        <f t="shared" si="5"/>
        <v>0</v>
      </c>
      <c r="Q14" s="7"/>
      <c r="R14" s="3">
        <f t="shared" si="6"/>
        <v>0</v>
      </c>
      <c r="S14" s="7"/>
      <c r="T14" s="3">
        <f t="shared" si="7"/>
        <v>0</v>
      </c>
      <c r="U14" s="7"/>
      <c r="V14" s="3">
        <f t="shared" si="8"/>
        <v>0</v>
      </c>
      <c r="W14" s="7"/>
      <c r="X14" s="3">
        <f t="shared" si="9"/>
        <v>0</v>
      </c>
      <c r="Y14" s="7">
        <v>3</v>
      </c>
      <c r="Z14" s="3">
        <f t="shared" si="10"/>
        <v>3</v>
      </c>
      <c r="AA14" s="7"/>
      <c r="AB14" s="3">
        <f t="shared" si="11"/>
        <v>0</v>
      </c>
      <c r="AC14" s="7"/>
      <c r="AD14" s="3">
        <f t="shared" si="12"/>
        <v>0</v>
      </c>
      <c r="AE14" s="6">
        <f t="shared" si="13"/>
        <v>7</v>
      </c>
      <c r="AF14" s="12">
        <f t="shared" si="14"/>
        <v>2.4137931034482758</v>
      </c>
    </row>
    <row r="15" spans="1:32" x14ac:dyDescent="0.2">
      <c r="A15" s="4">
        <v>13</v>
      </c>
      <c r="B15" s="9" t="s">
        <v>12</v>
      </c>
      <c r="C15" s="11">
        <v>1</v>
      </c>
      <c r="D15" s="3">
        <f t="shared" si="15"/>
        <v>10</v>
      </c>
      <c r="E15" s="7">
        <v>1</v>
      </c>
      <c r="F15" s="3">
        <f t="shared" si="0"/>
        <v>4</v>
      </c>
      <c r="G15" s="7"/>
      <c r="H15" s="3">
        <f t="shared" si="1"/>
        <v>0</v>
      </c>
      <c r="I15" s="7"/>
      <c r="J15" s="3">
        <f t="shared" si="2"/>
        <v>0</v>
      </c>
      <c r="K15" s="7"/>
      <c r="L15" s="3">
        <f t="shared" si="3"/>
        <v>0</v>
      </c>
      <c r="M15" s="7"/>
      <c r="N15" s="3">
        <f t="shared" si="4"/>
        <v>0</v>
      </c>
      <c r="O15" s="7"/>
      <c r="P15" s="3">
        <f t="shared" si="5"/>
        <v>0</v>
      </c>
      <c r="Q15" s="7"/>
      <c r="R15" s="3">
        <f t="shared" si="6"/>
        <v>0</v>
      </c>
      <c r="S15" s="7"/>
      <c r="T15" s="3">
        <f t="shared" si="7"/>
        <v>0</v>
      </c>
      <c r="U15" s="7"/>
      <c r="V15" s="3">
        <f t="shared" si="8"/>
        <v>0</v>
      </c>
      <c r="W15" s="7">
        <v>1</v>
      </c>
      <c r="X15" s="3">
        <f t="shared" si="9"/>
        <v>5</v>
      </c>
      <c r="Y15" s="7">
        <v>9</v>
      </c>
      <c r="Z15" s="3">
        <f t="shared" si="10"/>
        <v>9</v>
      </c>
      <c r="AA15" s="7"/>
      <c r="AB15" s="3">
        <f t="shared" si="11"/>
        <v>0</v>
      </c>
      <c r="AC15" s="7"/>
      <c r="AD15" s="3">
        <f t="shared" si="12"/>
        <v>0</v>
      </c>
      <c r="AE15" s="6">
        <f t="shared" si="13"/>
        <v>28</v>
      </c>
      <c r="AF15" s="12">
        <f t="shared" si="14"/>
        <v>9.6551724137931032</v>
      </c>
    </row>
    <row r="16" spans="1:32" x14ac:dyDescent="0.2">
      <c r="A16" s="4">
        <v>14</v>
      </c>
      <c r="B16" s="9" t="s">
        <v>13</v>
      </c>
      <c r="C16" s="7">
        <v>2</v>
      </c>
      <c r="D16" s="3">
        <f t="shared" si="15"/>
        <v>20</v>
      </c>
      <c r="E16" s="7"/>
      <c r="F16" s="3">
        <f t="shared" si="0"/>
        <v>0</v>
      </c>
      <c r="G16" s="7"/>
      <c r="H16" s="3">
        <f t="shared" si="1"/>
        <v>0</v>
      </c>
      <c r="I16" s="7">
        <v>1</v>
      </c>
      <c r="J16" s="3">
        <f t="shared" si="2"/>
        <v>4</v>
      </c>
      <c r="K16" s="7"/>
      <c r="L16" s="3">
        <f t="shared" si="3"/>
        <v>0</v>
      </c>
      <c r="M16" s="7"/>
      <c r="N16" s="3">
        <f t="shared" si="4"/>
        <v>0</v>
      </c>
      <c r="O16" s="7"/>
      <c r="P16" s="3">
        <f t="shared" si="5"/>
        <v>0</v>
      </c>
      <c r="Q16" s="7"/>
      <c r="R16" s="3">
        <f t="shared" si="6"/>
        <v>0</v>
      </c>
      <c r="S16" s="7"/>
      <c r="T16" s="3">
        <f t="shared" si="7"/>
        <v>0</v>
      </c>
      <c r="U16" s="7"/>
      <c r="V16" s="3">
        <f t="shared" si="8"/>
        <v>0</v>
      </c>
      <c r="W16" s="7">
        <v>1</v>
      </c>
      <c r="X16" s="3">
        <f t="shared" si="9"/>
        <v>5</v>
      </c>
      <c r="Y16" s="7"/>
      <c r="Z16" s="3">
        <f t="shared" si="10"/>
        <v>0</v>
      </c>
      <c r="AA16" s="7"/>
      <c r="AB16" s="3">
        <f t="shared" si="11"/>
        <v>0</v>
      </c>
      <c r="AC16" s="7"/>
      <c r="AD16" s="3">
        <f t="shared" si="12"/>
        <v>0</v>
      </c>
      <c r="AE16" s="6">
        <f t="shared" si="13"/>
        <v>29</v>
      </c>
      <c r="AF16" s="12">
        <f t="shared" si="14"/>
        <v>10</v>
      </c>
    </row>
    <row r="17" spans="1:32" x14ac:dyDescent="0.2">
      <c r="A17" s="4">
        <v>15</v>
      </c>
      <c r="B17" s="9" t="s">
        <v>14</v>
      </c>
      <c r="C17" s="7">
        <v>2</v>
      </c>
      <c r="D17" s="3">
        <f t="shared" si="15"/>
        <v>20</v>
      </c>
      <c r="E17" s="7"/>
      <c r="F17" s="3">
        <f t="shared" si="0"/>
        <v>0</v>
      </c>
      <c r="G17" s="7"/>
      <c r="H17" s="3">
        <f t="shared" si="1"/>
        <v>0</v>
      </c>
      <c r="I17" s="7"/>
      <c r="J17" s="3">
        <f t="shared" si="2"/>
        <v>0</v>
      </c>
      <c r="K17" s="7"/>
      <c r="L17" s="3">
        <f t="shared" si="3"/>
        <v>0</v>
      </c>
      <c r="M17" s="7"/>
      <c r="N17" s="3">
        <f t="shared" si="4"/>
        <v>0</v>
      </c>
      <c r="O17" s="7"/>
      <c r="P17" s="3">
        <f t="shared" si="5"/>
        <v>0</v>
      </c>
      <c r="Q17" s="7"/>
      <c r="R17" s="3">
        <f t="shared" si="6"/>
        <v>0</v>
      </c>
      <c r="S17" s="7"/>
      <c r="T17" s="3">
        <f t="shared" si="7"/>
        <v>0</v>
      </c>
      <c r="U17" s="7"/>
      <c r="V17" s="3">
        <f t="shared" si="8"/>
        <v>0</v>
      </c>
      <c r="W17" s="7"/>
      <c r="X17" s="3">
        <f t="shared" si="9"/>
        <v>0</v>
      </c>
      <c r="Y17" s="7"/>
      <c r="Z17" s="3">
        <f t="shared" si="10"/>
        <v>0</v>
      </c>
      <c r="AA17" s="7"/>
      <c r="AB17" s="3">
        <f t="shared" si="11"/>
        <v>0</v>
      </c>
      <c r="AC17" s="7"/>
      <c r="AD17" s="3">
        <f t="shared" si="12"/>
        <v>0</v>
      </c>
      <c r="AE17" s="6">
        <f t="shared" si="13"/>
        <v>20</v>
      </c>
      <c r="AF17" s="12">
        <f t="shared" si="14"/>
        <v>6.8965517241379315</v>
      </c>
    </row>
    <row r="18" spans="1:32" x14ac:dyDescent="0.2">
      <c r="A18" s="4">
        <v>16</v>
      </c>
      <c r="B18" s="9" t="s">
        <v>15</v>
      </c>
      <c r="C18" s="7"/>
      <c r="D18" s="3">
        <f t="shared" si="15"/>
        <v>0</v>
      </c>
      <c r="E18" s="7"/>
      <c r="F18" s="3">
        <f t="shared" si="0"/>
        <v>0</v>
      </c>
      <c r="G18" s="7"/>
      <c r="H18" s="3">
        <f t="shared" si="1"/>
        <v>0</v>
      </c>
      <c r="I18" s="7">
        <v>3</v>
      </c>
      <c r="J18" s="3">
        <f t="shared" si="2"/>
        <v>12</v>
      </c>
      <c r="K18" s="7"/>
      <c r="L18" s="3">
        <f t="shared" si="3"/>
        <v>0</v>
      </c>
      <c r="M18" s="7"/>
      <c r="N18" s="3">
        <f t="shared" si="4"/>
        <v>0</v>
      </c>
      <c r="O18" s="7"/>
      <c r="P18" s="3">
        <f t="shared" si="5"/>
        <v>0</v>
      </c>
      <c r="Q18" s="7">
        <v>1</v>
      </c>
      <c r="R18" s="3">
        <f t="shared" si="6"/>
        <v>10</v>
      </c>
      <c r="S18" s="7"/>
      <c r="T18" s="3">
        <f t="shared" si="7"/>
        <v>0</v>
      </c>
      <c r="U18" s="7"/>
      <c r="V18" s="3">
        <f t="shared" si="8"/>
        <v>0</v>
      </c>
      <c r="W18" s="7"/>
      <c r="X18" s="3">
        <f t="shared" si="9"/>
        <v>0</v>
      </c>
      <c r="Y18" s="7">
        <v>2</v>
      </c>
      <c r="Z18" s="3">
        <f t="shared" si="10"/>
        <v>2</v>
      </c>
      <c r="AA18" s="7"/>
      <c r="AB18" s="3">
        <f t="shared" si="11"/>
        <v>0</v>
      </c>
      <c r="AC18" s="7"/>
      <c r="AD18" s="3">
        <f t="shared" si="12"/>
        <v>0</v>
      </c>
      <c r="AE18" s="6">
        <f t="shared" si="13"/>
        <v>24</v>
      </c>
      <c r="AF18" s="12">
        <f t="shared" si="14"/>
        <v>8.2758620689655178</v>
      </c>
    </row>
    <row r="19" spans="1:32" x14ac:dyDescent="0.2">
      <c r="A19" s="4">
        <v>17</v>
      </c>
      <c r="B19" s="9" t="s">
        <v>16</v>
      </c>
      <c r="C19" s="7"/>
      <c r="D19" s="3">
        <f t="shared" si="15"/>
        <v>0</v>
      </c>
      <c r="E19" s="7"/>
      <c r="F19" s="3">
        <f t="shared" si="0"/>
        <v>0</v>
      </c>
      <c r="G19" s="7"/>
      <c r="H19" s="3">
        <f t="shared" si="1"/>
        <v>0</v>
      </c>
      <c r="I19" s="7">
        <v>1</v>
      </c>
      <c r="J19" s="3">
        <f t="shared" si="2"/>
        <v>4</v>
      </c>
      <c r="K19" s="7"/>
      <c r="L19" s="3">
        <f t="shared" si="3"/>
        <v>0</v>
      </c>
      <c r="M19" s="7"/>
      <c r="N19" s="3">
        <f t="shared" si="4"/>
        <v>0</v>
      </c>
      <c r="O19" s="7"/>
      <c r="P19" s="3">
        <f t="shared" si="5"/>
        <v>0</v>
      </c>
      <c r="Q19" s="7"/>
      <c r="R19" s="3">
        <f t="shared" si="6"/>
        <v>0</v>
      </c>
      <c r="S19" s="7"/>
      <c r="T19" s="3">
        <f t="shared" si="7"/>
        <v>0</v>
      </c>
      <c r="U19" s="7"/>
      <c r="V19" s="3">
        <f t="shared" si="8"/>
        <v>0</v>
      </c>
      <c r="W19" s="7"/>
      <c r="X19" s="3">
        <f t="shared" si="9"/>
        <v>0</v>
      </c>
      <c r="Y19" s="7"/>
      <c r="Z19" s="3">
        <f t="shared" si="10"/>
        <v>0</v>
      </c>
      <c r="AA19" s="7"/>
      <c r="AB19" s="3">
        <f t="shared" si="11"/>
        <v>0</v>
      </c>
      <c r="AC19" s="7"/>
      <c r="AD19" s="3">
        <f t="shared" si="12"/>
        <v>0</v>
      </c>
      <c r="AE19" s="6">
        <f t="shared" si="13"/>
        <v>4</v>
      </c>
      <c r="AF19" s="12">
        <f t="shared" si="14"/>
        <v>1.3793103448275863</v>
      </c>
    </row>
    <row r="20" spans="1:32" x14ac:dyDescent="0.2">
      <c r="A20" s="4">
        <v>18</v>
      </c>
      <c r="B20" s="9" t="s">
        <v>17</v>
      </c>
      <c r="C20" s="7"/>
      <c r="D20" s="3">
        <f t="shared" si="15"/>
        <v>0</v>
      </c>
      <c r="E20" s="7"/>
      <c r="F20" s="3">
        <f t="shared" si="0"/>
        <v>0</v>
      </c>
      <c r="G20" s="7"/>
      <c r="H20" s="3">
        <f t="shared" si="1"/>
        <v>0</v>
      </c>
      <c r="I20" s="7"/>
      <c r="J20" s="3">
        <f t="shared" si="2"/>
        <v>0</v>
      </c>
      <c r="K20" s="7"/>
      <c r="L20" s="3">
        <f t="shared" si="3"/>
        <v>0</v>
      </c>
      <c r="M20" s="7"/>
      <c r="N20" s="3">
        <f t="shared" si="4"/>
        <v>0</v>
      </c>
      <c r="O20" s="7"/>
      <c r="P20" s="3">
        <f t="shared" si="5"/>
        <v>0</v>
      </c>
      <c r="Q20" s="7"/>
      <c r="R20" s="3">
        <f t="shared" si="6"/>
        <v>0</v>
      </c>
      <c r="S20" s="7"/>
      <c r="T20" s="3">
        <f t="shared" si="7"/>
        <v>0</v>
      </c>
      <c r="U20" s="7"/>
      <c r="V20" s="3">
        <f t="shared" si="8"/>
        <v>0</v>
      </c>
      <c r="W20" s="7"/>
      <c r="X20" s="3">
        <f t="shared" si="9"/>
        <v>0</v>
      </c>
      <c r="Y20" s="7">
        <v>1</v>
      </c>
      <c r="Z20" s="3">
        <f t="shared" si="10"/>
        <v>1</v>
      </c>
      <c r="AA20" s="7"/>
      <c r="AB20" s="3">
        <f t="shared" si="11"/>
        <v>0</v>
      </c>
      <c r="AC20" s="7"/>
      <c r="AD20" s="3">
        <f t="shared" si="12"/>
        <v>0</v>
      </c>
      <c r="AE20" s="6">
        <f t="shared" si="13"/>
        <v>1</v>
      </c>
      <c r="AF20" s="12">
        <f t="shared" si="14"/>
        <v>0.34482758620689657</v>
      </c>
    </row>
    <row r="21" spans="1:32" x14ac:dyDescent="0.2">
      <c r="A21" s="4">
        <v>19</v>
      </c>
      <c r="B21" s="9" t="s">
        <v>18</v>
      </c>
      <c r="C21" s="7">
        <v>1</v>
      </c>
      <c r="D21" s="3">
        <f t="shared" si="15"/>
        <v>10</v>
      </c>
      <c r="E21" s="7"/>
      <c r="F21" s="3">
        <f t="shared" si="0"/>
        <v>0</v>
      </c>
      <c r="G21" s="7"/>
      <c r="H21" s="3">
        <f t="shared" si="1"/>
        <v>0</v>
      </c>
      <c r="I21" s="7"/>
      <c r="J21" s="3">
        <f t="shared" si="2"/>
        <v>0</v>
      </c>
      <c r="K21" s="7"/>
      <c r="L21" s="3">
        <f t="shared" si="3"/>
        <v>0</v>
      </c>
      <c r="M21" s="7"/>
      <c r="N21" s="3">
        <f t="shared" si="4"/>
        <v>0</v>
      </c>
      <c r="O21" s="7"/>
      <c r="P21" s="3">
        <f t="shared" si="5"/>
        <v>0</v>
      </c>
      <c r="Q21" s="7"/>
      <c r="R21" s="3">
        <f t="shared" si="6"/>
        <v>0</v>
      </c>
      <c r="S21" s="7"/>
      <c r="T21" s="3">
        <f t="shared" si="7"/>
        <v>0</v>
      </c>
      <c r="U21" s="7"/>
      <c r="V21" s="3">
        <f t="shared" si="8"/>
        <v>0</v>
      </c>
      <c r="W21" s="7"/>
      <c r="X21" s="3">
        <f t="shared" si="9"/>
        <v>0</v>
      </c>
      <c r="Y21" s="7"/>
      <c r="Z21" s="3">
        <f t="shared" si="10"/>
        <v>0</v>
      </c>
      <c r="AA21" s="7"/>
      <c r="AB21" s="3">
        <f t="shared" si="11"/>
        <v>0</v>
      </c>
      <c r="AC21" s="7"/>
      <c r="AD21" s="3">
        <f t="shared" si="12"/>
        <v>0</v>
      </c>
      <c r="AE21" s="6">
        <f t="shared" si="13"/>
        <v>10</v>
      </c>
      <c r="AF21" s="12">
        <f t="shared" si="14"/>
        <v>3.4482758620689657</v>
      </c>
    </row>
    <row r="22" spans="1:32" x14ac:dyDescent="0.2">
      <c r="A22" s="4">
        <v>20</v>
      </c>
      <c r="B22" s="9" t="s">
        <v>19</v>
      </c>
      <c r="C22" s="7"/>
      <c r="D22" s="3">
        <f t="shared" si="15"/>
        <v>0</v>
      </c>
      <c r="E22" s="7"/>
      <c r="F22" s="3">
        <f t="shared" si="0"/>
        <v>0</v>
      </c>
      <c r="G22" s="7"/>
      <c r="H22" s="3">
        <f t="shared" si="1"/>
        <v>0</v>
      </c>
      <c r="I22" s="7"/>
      <c r="J22" s="3">
        <f t="shared" si="2"/>
        <v>0</v>
      </c>
      <c r="K22" s="7"/>
      <c r="L22" s="3">
        <f t="shared" si="3"/>
        <v>0</v>
      </c>
      <c r="M22" s="7"/>
      <c r="N22" s="3">
        <f t="shared" si="4"/>
        <v>0</v>
      </c>
      <c r="O22" s="7"/>
      <c r="P22" s="3">
        <f t="shared" si="5"/>
        <v>0</v>
      </c>
      <c r="Q22" s="7"/>
      <c r="R22" s="3">
        <f t="shared" si="6"/>
        <v>0</v>
      </c>
      <c r="S22" s="7"/>
      <c r="T22" s="3">
        <f t="shared" si="7"/>
        <v>0</v>
      </c>
      <c r="U22" s="7"/>
      <c r="V22" s="3">
        <f t="shared" si="8"/>
        <v>0</v>
      </c>
      <c r="W22" s="7"/>
      <c r="X22" s="3">
        <f t="shared" si="9"/>
        <v>0</v>
      </c>
      <c r="Y22" s="7"/>
      <c r="Z22" s="3">
        <f t="shared" si="10"/>
        <v>0</v>
      </c>
      <c r="AA22" s="7"/>
      <c r="AB22" s="3">
        <f t="shared" si="11"/>
        <v>0</v>
      </c>
      <c r="AC22" s="7"/>
      <c r="AD22" s="3">
        <f t="shared" si="12"/>
        <v>0</v>
      </c>
      <c r="AE22" s="6">
        <f t="shared" si="13"/>
        <v>0</v>
      </c>
      <c r="AF22" s="12">
        <f t="shared" si="14"/>
        <v>0</v>
      </c>
    </row>
    <row r="23" spans="1:32" x14ac:dyDescent="0.2">
      <c r="A23" s="4">
        <v>21</v>
      </c>
      <c r="B23" s="9" t="s">
        <v>20</v>
      </c>
      <c r="C23" s="7">
        <v>1</v>
      </c>
      <c r="D23" s="3">
        <f t="shared" si="15"/>
        <v>10</v>
      </c>
      <c r="E23" s="7"/>
      <c r="F23" s="3">
        <f t="shared" si="0"/>
        <v>0</v>
      </c>
      <c r="G23" s="7"/>
      <c r="H23" s="3">
        <f t="shared" si="1"/>
        <v>0</v>
      </c>
      <c r="I23" s="7"/>
      <c r="J23" s="3">
        <f t="shared" si="2"/>
        <v>0</v>
      </c>
      <c r="K23" s="7"/>
      <c r="L23" s="3">
        <f t="shared" si="3"/>
        <v>0</v>
      </c>
      <c r="M23" s="7"/>
      <c r="N23" s="3">
        <f t="shared" si="4"/>
        <v>0</v>
      </c>
      <c r="O23" s="7"/>
      <c r="P23" s="3">
        <f t="shared" si="5"/>
        <v>0</v>
      </c>
      <c r="Q23" s="7"/>
      <c r="R23" s="3">
        <f t="shared" si="6"/>
        <v>0</v>
      </c>
      <c r="S23" s="7"/>
      <c r="T23" s="3">
        <f t="shared" si="7"/>
        <v>0</v>
      </c>
      <c r="U23" s="7"/>
      <c r="V23" s="3">
        <f t="shared" si="8"/>
        <v>0</v>
      </c>
      <c r="W23" s="7"/>
      <c r="X23" s="3">
        <f t="shared" si="9"/>
        <v>0</v>
      </c>
      <c r="Y23" s="7"/>
      <c r="Z23" s="3">
        <f t="shared" si="10"/>
        <v>0</v>
      </c>
      <c r="AA23" s="7"/>
      <c r="AB23" s="3">
        <f t="shared" si="11"/>
        <v>0</v>
      </c>
      <c r="AC23" s="7"/>
      <c r="AD23" s="3">
        <f t="shared" si="12"/>
        <v>0</v>
      </c>
      <c r="AE23" s="6">
        <f t="shared" si="13"/>
        <v>10</v>
      </c>
      <c r="AF23" s="12">
        <f t="shared" si="14"/>
        <v>3.4482758620689657</v>
      </c>
    </row>
    <row r="24" spans="1:32" x14ac:dyDescent="0.2">
      <c r="A24" s="4">
        <v>22</v>
      </c>
      <c r="B24" s="9" t="s">
        <v>21</v>
      </c>
      <c r="C24" s="7">
        <v>1</v>
      </c>
      <c r="D24" s="3">
        <f t="shared" si="15"/>
        <v>10</v>
      </c>
      <c r="E24" s="7"/>
      <c r="F24" s="3">
        <f t="shared" si="0"/>
        <v>0</v>
      </c>
      <c r="G24" s="7"/>
      <c r="H24" s="3">
        <f t="shared" si="1"/>
        <v>0</v>
      </c>
      <c r="I24" s="7"/>
      <c r="J24" s="3">
        <f t="shared" si="2"/>
        <v>0</v>
      </c>
      <c r="K24" s="7"/>
      <c r="L24" s="3">
        <f t="shared" si="3"/>
        <v>0</v>
      </c>
      <c r="M24" s="7"/>
      <c r="N24" s="3">
        <f t="shared" si="4"/>
        <v>0</v>
      </c>
      <c r="O24" s="7"/>
      <c r="P24" s="3">
        <f t="shared" si="5"/>
        <v>0</v>
      </c>
      <c r="Q24" s="7"/>
      <c r="R24" s="3">
        <f t="shared" si="6"/>
        <v>0</v>
      </c>
      <c r="S24" s="7"/>
      <c r="T24" s="3">
        <f t="shared" si="7"/>
        <v>0</v>
      </c>
      <c r="U24" s="7">
        <v>1</v>
      </c>
      <c r="V24" s="3">
        <f t="shared" si="8"/>
        <v>5</v>
      </c>
      <c r="W24" s="7"/>
      <c r="X24" s="3">
        <f t="shared" si="9"/>
        <v>0</v>
      </c>
      <c r="Y24" s="7"/>
      <c r="Z24" s="3">
        <f t="shared" si="10"/>
        <v>0</v>
      </c>
      <c r="AA24" s="7"/>
      <c r="AB24" s="3">
        <f t="shared" si="11"/>
        <v>0</v>
      </c>
      <c r="AC24" s="7"/>
      <c r="AD24" s="3">
        <f t="shared" si="12"/>
        <v>0</v>
      </c>
      <c r="AE24" s="6">
        <f t="shared" si="13"/>
        <v>15</v>
      </c>
      <c r="AF24" s="12">
        <f t="shared" si="14"/>
        <v>5.1724137931034484</v>
      </c>
    </row>
    <row r="25" spans="1:32" x14ac:dyDescent="0.2">
      <c r="A25" s="4">
        <v>23</v>
      </c>
      <c r="B25" s="9" t="s">
        <v>22</v>
      </c>
      <c r="C25" s="8">
        <v>2</v>
      </c>
      <c r="D25" s="3">
        <f t="shared" si="15"/>
        <v>20</v>
      </c>
      <c r="E25" s="8"/>
      <c r="F25" s="3">
        <f t="shared" si="0"/>
        <v>0</v>
      </c>
      <c r="G25" s="8"/>
      <c r="H25" s="3">
        <f t="shared" si="1"/>
        <v>0</v>
      </c>
      <c r="I25" s="8"/>
      <c r="J25" s="3">
        <f t="shared" si="2"/>
        <v>0</v>
      </c>
      <c r="K25" s="8"/>
      <c r="L25" s="3">
        <f t="shared" si="3"/>
        <v>0</v>
      </c>
      <c r="M25" s="8"/>
      <c r="N25" s="3">
        <f t="shared" si="4"/>
        <v>0</v>
      </c>
      <c r="O25" s="8"/>
      <c r="P25" s="3">
        <f t="shared" si="5"/>
        <v>0</v>
      </c>
      <c r="Q25" s="8"/>
      <c r="R25" s="3">
        <f t="shared" si="6"/>
        <v>0</v>
      </c>
      <c r="S25" s="8"/>
      <c r="T25" s="3">
        <f t="shared" si="7"/>
        <v>0</v>
      </c>
      <c r="U25" s="8"/>
      <c r="V25" s="3">
        <f t="shared" si="8"/>
        <v>0</v>
      </c>
      <c r="W25" s="8"/>
      <c r="X25" s="3">
        <f t="shared" si="9"/>
        <v>0</v>
      </c>
      <c r="Y25" s="8"/>
      <c r="Z25" s="3">
        <f t="shared" si="10"/>
        <v>0</v>
      </c>
      <c r="AA25" s="8"/>
      <c r="AB25" s="3">
        <f t="shared" si="11"/>
        <v>0</v>
      </c>
      <c r="AC25" s="8"/>
      <c r="AD25" s="3">
        <f t="shared" si="12"/>
        <v>0</v>
      </c>
      <c r="AE25" s="6">
        <f t="shared" si="13"/>
        <v>20</v>
      </c>
      <c r="AF25" s="12">
        <f t="shared" si="14"/>
        <v>6.8965517241379315</v>
      </c>
    </row>
    <row r="26" spans="1:32" x14ac:dyDescent="0.2">
      <c r="A26" s="4">
        <v>24</v>
      </c>
      <c r="B26" s="10" t="s">
        <v>23</v>
      </c>
      <c r="C26" s="8">
        <v>2</v>
      </c>
      <c r="D26" s="3">
        <f t="shared" si="15"/>
        <v>20</v>
      </c>
      <c r="E26" s="8"/>
      <c r="F26" s="3">
        <f t="shared" si="0"/>
        <v>0</v>
      </c>
      <c r="G26" s="8"/>
      <c r="H26" s="3">
        <f t="shared" si="1"/>
        <v>0</v>
      </c>
      <c r="I26" s="8"/>
      <c r="J26" s="3">
        <f t="shared" si="2"/>
        <v>0</v>
      </c>
      <c r="K26" s="8"/>
      <c r="L26" s="3">
        <f t="shared" si="3"/>
        <v>0</v>
      </c>
      <c r="M26" s="8"/>
      <c r="N26" s="3">
        <f t="shared" si="4"/>
        <v>0</v>
      </c>
      <c r="O26" s="8"/>
      <c r="P26" s="3">
        <f t="shared" si="5"/>
        <v>0</v>
      </c>
      <c r="Q26" s="8"/>
      <c r="R26" s="3">
        <f t="shared" si="6"/>
        <v>0</v>
      </c>
      <c r="S26" s="8"/>
      <c r="T26" s="3">
        <f t="shared" si="7"/>
        <v>0</v>
      </c>
      <c r="U26" s="8"/>
      <c r="V26" s="3">
        <f t="shared" si="8"/>
        <v>0</v>
      </c>
      <c r="W26" s="8"/>
      <c r="X26" s="3">
        <f t="shared" si="9"/>
        <v>0</v>
      </c>
      <c r="Y26" s="8">
        <v>1</v>
      </c>
      <c r="Z26" s="3">
        <f t="shared" si="10"/>
        <v>1</v>
      </c>
      <c r="AA26" s="8"/>
      <c r="AB26" s="3">
        <f t="shared" si="11"/>
        <v>0</v>
      </c>
      <c r="AC26" s="8"/>
      <c r="AD26" s="3">
        <f t="shared" si="12"/>
        <v>0</v>
      </c>
      <c r="AE26" s="6">
        <f t="shared" si="13"/>
        <v>21</v>
      </c>
      <c r="AF26" s="12">
        <f t="shared" si="14"/>
        <v>7.2413793103448274</v>
      </c>
    </row>
    <row r="27" spans="1:32" x14ac:dyDescent="0.2">
      <c r="A27" s="13" t="s">
        <v>44</v>
      </c>
    </row>
  </sheetData>
  <sheetProtection formatCells="0" formatColumns="0" formatRows="0" insertColumns="0" insertRows="0" insertHyperlinks="0" deleteColumns="0" deleteRows="0" sort="0" autoFilter="0" pivotTables="0"/>
  <customSheetViews>
    <customSheetView guid="{2275F9EB-DA25-480A-A5C2-2243CCDDCA10}" showPageBreaks="1" showGridLines="0">
      <selection sqref="A1:A2"/>
      <pageMargins left="0.511811024" right="0.511811024" top="0.78740157499999996" bottom="0.78740157499999996" header="0.31496062000000002" footer="0.31496062000000002"/>
      <pageSetup paperSize="9" orientation="portrait" horizontalDpi="300" verticalDpi="300" r:id="rId1"/>
    </customSheetView>
  </customSheetViews>
  <mergeCells count="5">
    <mergeCell ref="C1:AD1"/>
    <mergeCell ref="AE1:AE2"/>
    <mergeCell ref="B1:B2"/>
    <mergeCell ref="A1:A2"/>
    <mergeCell ref="AF1:AF2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AVALIAÇÃO TÍTULOS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XXXXX</dc:creator>
  <cp:lastModifiedBy>Eduardo</cp:lastModifiedBy>
  <cp:lastPrinted>2014-06-18T18:41:16Z</cp:lastPrinted>
  <dcterms:created xsi:type="dcterms:W3CDTF">2014-06-17T14:39:43Z</dcterms:created>
  <dcterms:modified xsi:type="dcterms:W3CDTF">2014-06-24T21:52:07Z</dcterms:modified>
</cp:coreProperties>
</file>