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120" windowHeight="7875" tabRatio="223" activeTab="0"/>
  </bookViews>
  <sheets>
    <sheet name="candidato 1" sheetId="1" r:id="rId1"/>
    <sheet name="Plan1" sheetId="2" state="hidden" r:id="rId2"/>
  </sheets>
  <definedNames>
    <definedName name="_xlnm.Print_Area" localSheetId="0">'candidato 1'!$A$1:$K$110</definedName>
    <definedName name="Z_EF682BBA_67B2_437F_AC61_828283C08212_.wvu.FilterData" localSheetId="0" hidden="1">'candidato 1'!$A$16:$K$96</definedName>
    <definedName name="Z_EF682BBA_67B2_437F_AC61_828283C08212_.wvu.PrintArea" localSheetId="0" hidden="1">'candidato 1'!$A$1:$K$110</definedName>
  </definedNames>
  <calcPr fullCalcOnLoad="1"/>
</workbook>
</file>

<file path=xl/sharedStrings.xml><?xml version="1.0" encoding="utf-8"?>
<sst xmlns="http://schemas.openxmlformats.org/spreadsheetml/2006/main" count="95" uniqueCount="73">
  <si>
    <t>ITEM</t>
  </si>
  <si>
    <t>TOTAL ITEM 1</t>
  </si>
  <si>
    <t>TOTAL ITEM 2</t>
  </si>
  <si>
    <t>MINISTÉRIO DA EDUCAÇÃO
UNIVERSIDADE FEDERAL DE PELOTAS
COORDENAÇÃO DE RELAÇÕES INTERNACIONAIS</t>
  </si>
  <si>
    <t xml:space="preserve">PONTUAÇÃO DO CURRÍCULO LATTES   </t>
  </si>
  <si>
    <t xml:space="preserve">ORIENTAÇÕES - Considerar somente as atividades com devida comprovação anexada ao Currículo Lattes. Deverão ser preenchidos somente os campos editáveis da tabela com a quantidade das atividades. O cálculo de pontos será executado automaticamente pela planilha. </t>
  </si>
  <si>
    <t>Máx. 1 pt</t>
  </si>
  <si>
    <t>Abrange: cursos, minicursos, workshops, palestras, eventos, etc.</t>
  </si>
  <si>
    <t>Máx. 3 pts</t>
  </si>
  <si>
    <t xml:space="preserve">  ÁREA</t>
  </si>
  <si>
    <t>Extensão (LIMITE de 1 pt)</t>
  </si>
  <si>
    <t>Abrange: participação (com bolsa ou sem) em projetos de extensão cadastrados no Cobalto.</t>
  </si>
  <si>
    <t>Considerar 0,1 a cada 30 horas de participação no projeto.</t>
  </si>
  <si>
    <t>TOTAL ITEM 3</t>
  </si>
  <si>
    <t>Considerar 0,1 a cada 30 horas de atividade.</t>
  </si>
  <si>
    <t>Máx. 2 pts</t>
  </si>
  <si>
    <t>TOTAL ITEM 4</t>
  </si>
  <si>
    <t>5.1 Resumos</t>
  </si>
  <si>
    <t>5.2 Resumo expandido</t>
  </si>
  <si>
    <t>5.3 Artigo/capítulo de livro/livro</t>
  </si>
  <si>
    <t>TOTAL ITEM 5</t>
  </si>
  <si>
    <t>Pontuação obtida item 1 - Cursos</t>
  </si>
  <si>
    <t>Cursos (LIMITE de 1 pt)</t>
  </si>
  <si>
    <t>Produção Intelectual (LIMITE de 3 pts)</t>
  </si>
  <si>
    <t>Pontuação final</t>
  </si>
  <si>
    <t>Pontuação proporcional</t>
  </si>
  <si>
    <t>INSTRUÇÕES:</t>
  </si>
  <si>
    <t>Ensino/Gestão (LIMITE de 2 pts)</t>
  </si>
  <si>
    <t>Abrange: participação (com bolsa ou sem) em projetos de pesquisa cadastrados no Cobalto, apresentação de trabalho em eventos científicos</t>
  </si>
  <si>
    <t>Caso o número de linhas apresentadas não seja suficiente, é possível incluir mais de um documento por linha, atentando-se para a correta somatória da quantidade total de horas.</t>
  </si>
  <si>
    <t>Serão considerados certificados emitidos pela PRPPGI ou cópia do projeto de pesquisa cadastrado no Cobalto em que conste a participação e o número de horas do candidato.</t>
  </si>
  <si>
    <t xml:space="preserve">CRITÉRIOS: </t>
  </si>
  <si>
    <t>OBSERVAÇÃO:</t>
  </si>
  <si>
    <t>CRITÉRIOS:</t>
  </si>
  <si>
    <t>2.2 Apresentação de trabalho</t>
  </si>
  <si>
    <t>2.1 Participação em projetos de pesquisa</t>
  </si>
  <si>
    <t>Serão considerados certificados emitidos pela PREC ou cópia do projeto de extensão cadastrado no Cobalto em que conste a participação e o número de horas do candidato.</t>
  </si>
  <si>
    <t>Serão considerados certificados emitidos pela PRE ou cópia do projeto de ensino cadastrado no Cobalto em que conste a participação e o número de horas do candidato ou certificado emitido por unidade administrativa.</t>
  </si>
  <si>
    <t>Será considerado 0,1 por resumo; 0,2 por resumo expandido; 0,5 por artigo/capítulo de livro/livro</t>
  </si>
  <si>
    <t>Quantidade</t>
  </si>
  <si>
    <t>Serão considerados cursos realizados durante a graduação;</t>
  </si>
  <si>
    <t>Idiomas (LIMITE de 2 pts)</t>
  </si>
  <si>
    <t>Serão considerados cursos realizados a qualquer tempo, desde que na área da graduação em andamento.</t>
  </si>
  <si>
    <t>Será considerado 0,1 a cada 30 horas de curso.</t>
  </si>
  <si>
    <t>Será considerado 0,5 por semestre para cursos promovidos pelo IsF e 0,1 por semestre para cursos de outras instituições.</t>
  </si>
  <si>
    <t>Serão considerados os cursos de idiomas realizados nos últimos 4 anos.</t>
  </si>
  <si>
    <t>2.2 Cursos do IsF</t>
  </si>
  <si>
    <t>2.3 Outros cursos</t>
  </si>
  <si>
    <t>Quantidade de horas</t>
  </si>
  <si>
    <t>Nível</t>
  </si>
  <si>
    <t>Nº. Documento</t>
  </si>
  <si>
    <t>Quantidade de semestres</t>
  </si>
  <si>
    <t>TOTAL ITEM 6</t>
  </si>
  <si>
    <t>Quantidade de apresentações</t>
  </si>
  <si>
    <t>Pontuação obtida item 2 - Idiomas</t>
  </si>
  <si>
    <t xml:space="preserve">Pontuação obtida item 3 - Pesquisa </t>
  </si>
  <si>
    <t xml:space="preserve">Pontuação obtida item 4 - Extensão </t>
  </si>
  <si>
    <t xml:space="preserve">Pontuação obtida item 5 - Ensino </t>
  </si>
  <si>
    <t xml:space="preserve">Pontuação obtida item 6 - Produção Intelectual </t>
  </si>
  <si>
    <t>Abrange: participação em projetos de ensino (com bolsa ou sem), estágios acadêmicos e/ou profissionais ligados à área de formação do candidato, estágios em atividades de gestão universitária, organização de eventos, participação em Programa Tutorial, etc.</t>
  </si>
  <si>
    <t>Atividades na área de internacionalização serão pontuadas em dobro.</t>
  </si>
  <si>
    <t>Abrange: testes de proficiência oficiais e cursos de idiomas.</t>
  </si>
  <si>
    <t>2.1 Teste de proficiência</t>
  </si>
  <si>
    <t>Serão considerados os testes de proficiência oficiais (TOEFL, IELTS, Cambridge, DELE, entre outros).</t>
  </si>
  <si>
    <t>Pesquisa (LIMITE de 1 pt)</t>
  </si>
  <si>
    <t>Abrange: artigos técnico-científico ou artístico-cultural, livros, capítulos de livro publicados, trabalhos completos publicados em anais de congresso, resumos publicados em anais de congresso, trabalhos apresentados em congressos/simpósios/seminários, etc.</t>
  </si>
  <si>
    <t>Serão considerados 0,05 por cada apresentação de trabalho.</t>
  </si>
  <si>
    <t>Internacionalização (SIM/NÃO)</t>
  </si>
  <si>
    <t>Serão considerados 0,25 a cada 320 horas (parâmetro de 1 semestre considerando-se 20 horas semanais). Certificados de bolsista IC serão considerados como 320 horas por semestre.</t>
  </si>
  <si>
    <t>Será considerado 2,0 para nível C2 ou C1; 1,5 para nível B2; 1,0 para nível B1.</t>
  </si>
  <si>
    <t>SIM</t>
  </si>
  <si>
    <t>NÃO</t>
  </si>
  <si>
    <t>Nome do candidato: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</si>
</sst>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%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16]dddd\,\ d&quot; de &quot;mmmm&quot; de &quot;yyyy"/>
  </numFmts>
  <fonts count="6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9"/>
      <name val="Calibri"/>
      <family val="2"/>
    </font>
    <font>
      <b/>
      <sz val="16"/>
      <color indexed="10"/>
      <name val="Calibri"/>
      <family val="2"/>
    </font>
    <font>
      <b/>
      <sz val="18"/>
      <color indexed="9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11"/>
      <color rgb="FF000000"/>
      <name val="Calibri"/>
      <family val="2"/>
    </font>
    <font>
      <b/>
      <sz val="11"/>
      <color rgb="FF00B050"/>
      <name val="Calibri"/>
      <family val="2"/>
    </font>
    <font>
      <b/>
      <sz val="11"/>
      <color rgb="FF00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/>
      <right style="thin">
        <color indexed="59"/>
      </right>
      <top style="thin"/>
      <bottom>
        <color indexed="63"/>
      </bottom>
    </border>
    <border>
      <left style="thin">
        <color indexed="5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59"/>
      </top>
      <bottom style="thin"/>
    </border>
    <border>
      <left style="thin"/>
      <right>
        <color indexed="63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>
        <color indexed="63"/>
      </top>
      <bottom style="thin">
        <color indexed="5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thin"/>
      <top style="thin">
        <color indexed="5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59"/>
      </bottom>
    </border>
    <border>
      <left style="thin">
        <color indexed="59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59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51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 wrapText="1"/>
    </xf>
    <xf numFmtId="0" fontId="2" fillId="0" borderId="11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4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2" fillId="35" borderId="15" xfId="0" applyFont="1" applyFill="1" applyBorder="1" applyAlignment="1" applyProtection="1">
      <alignment horizontal="center" wrapText="1"/>
      <protection/>
    </xf>
    <xf numFmtId="0" fontId="5" fillId="35" borderId="16" xfId="0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15" fillId="35" borderId="15" xfId="0" applyFont="1" applyFill="1" applyBorder="1" applyAlignment="1" applyProtection="1">
      <alignment horizontal="center" vertical="center" wrapText="1"/>
      <protection/>
    </xf>
    <xf numFmtId="0" fontId="15" fillId="35" borderId="15" xfId="0" applyFont="1" applyFill="1" applyBorder="1" applyAlignment="1" applyProtection="1">
      <alignment horizontal="center" wrapText="1"/>
      <protection/>
    </xf>
    <xf numFmtId="0" fontId="5" fillId="34" borderId="17" xfId="0" applyFont="1" applyFill="1" applyBorder="1" applyAlignment="1" applyProtection="1">
      <alignment horizontal="right" vertical="center"/>
      <protection/>
    </xf>
    <xf numFmtId="0" fontId="0" fillId="34" borderId="10" xfId="0" applyFill="1" applyBorder="1" applyAlignment="1" applyProtection="1">
      <alignment horizontal="left" vertical="center" wrapText="1"/>
      <protection/>
    </xf>
    <xf numFmtId="0" fontId="0" fillId="34" borderId="0" xfId="0" applyFill="1" applyBorder="1" applyAlignment="1" applyProtection="1">
      <alignment horizontal="left" vertical="center" wrapText="1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0" fillId="34" borderId="19" xfId="0" applyFill="1" applyBorder="1" applyAlignment="1" applyProtection="1">
      <alignment horizontal="left" vertical="center" wrapText="1"/>
      <protection/>
    </xf>
    <xf numFmtId="0" fontId="0" fillId="34" borderId="20" xfId="0" applyFill="1" applyBorder="1" applyAlignment="1" applyProtection="1">
      <alignment horizontal="left" vertical="center" wrapText="1"/>
      <protection/>
    </xf>
    <xf numFmtId="0" fontId="0" fillId="34" borderId="21" xfId="0" applyFill="1" applyBorder="1" applyAlignment="1" applyProtection="1">
      <alignment horizontal="center" wrapText="1"/>
      <protection/>
    </xf>
    <xf numFmtId="0" fontId="0" fillId="34" borderId="20" xfId="0" applyFill="1" applyBorder="1" applyAlignment="1" applyProtection="1">
      <alignment horizontal="center" wrapText="1"/>
      <protection/>
    </xf>
    <xf numFmtId="0" fontId="5" fillId="34" borderId="22" xfId="0" applyFont="1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wrapText="1"/>
      <protection/>
    </xf>
    <xf numFmtId="0" fontId="5" fillId="36" borderId="24" xfId="0" applyFont="1" applyFill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27" xfId="0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center"/>
      <protection/>
    </xf>
    <xf numFmtId="0" fontId="5" fillId="35" borderId="13" xfId="0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 horizontal="center"/>
      <protection/>
    </xf>
    <xf numFmtId="0" fontId="17" fillId="35" borderId="15" xfId="0" applyFont="1" applyFill="1" applyBorder="1" applyAlignment="1" applyProtection="1">
      <alignment horizontal="center" wrapText="1"/>
      <protection/>
    </xf>
    <xf numFmtId="0" fontId="5" fillId="35" borderId="29" xfId="0" applyFont="1" applyFill="1" applyBorder="1" applyAlignment="1" applyProtection="1">
      <alignment horizontal="center" wrapText="1"/>
      <protection/>
    </xf>
    <xf numFmtId="0" fontId="5" fillId="35" borderId="21" xfId="0" applyFont="1" applyFill="1" applyBorder="1" applyAlignment="1" applyProtection="1">
      <alignment horizontal="center" wrapText="1"/>
      <protection/>
    </xf>
    <xf numFmtId="1" fontId="8" fillId="33" borderId="30" xfId="0" applyNumberFormat="1" applyFont="1" applyFill="1" applyBorder="1" applyAlignment="1" applyProtection="1">
      <alignment horizontal="center" vertical="center"/>
      <protection locked="0"/>
    </xf>
    <xf numFmtId="1" fontId="8" fillId="33" borderId="31" xfId="0" applyNumberFormat="1" applyFont="1" applyFill="1" applyBorder="1" applyAlignment="1" applyProtection="1">
      <alignment horizontal="center" vertical="center"/>
      <protection locked="0"/>
    </xf>
    <xf numFmtId="0" fontId="7" fillId="37" borderId="24" xfId="0" applyFont="1" applyFill="1" applyBorder="1" applyAlignment="1" applyProtection="1">
      <alignment horizontal="center"/>
      <protection/>
    </xf>
    <xf numFmtId="0" fontId="8" fillId="37" borderId="20" xfId="0" applyFont="1" applyFill="1" applyBorder="1" applyAlignment="1" applyProtection="1">
      <alignment horizontal="right"/>
      <protection/>
    </xf>
    <xf numFmtId="1" fontId="8" fillId="33" borderId="32" xfId="0" applyNumberFormat="1" applyFont="1" applyFill="1" applyBorder="1" applyAlignment="1" applyProtection="1">
      <alignment horizontal="center" vertical="center"/>
      <protection locked="0"/>
    </xf>
    <xf numFmtId="0" fontId="15" fillId="35" borderId="32" xfId="0" applyFont="1" applyFill="1" applyBorder="1" applyAlignment="1" applyProtection="1">
      <alignment horizontal="center" wrapText="1"/>
      <protection/>
    </xf>
    <xf numFmtId="0" fontId="15" fillId="35" borderId="33" xfId="0" applyFont="1" applyFill="1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/>
      <protection/>
    </xf>
    <xf numFmtId="0" fontId="5" fillId="34" borderId="17" xfId="0" applyFont="1" applyFill="1" applyBorder="1" applyAlignment="1" applyProtection="1">
      <alignment horizontal="center" vertical="center"/>
      <protection/>
    </xf>
    <xf numFmtId="0" fontId="5" fillId="35" borderId="16" xfId="0" applyFont="1" applyFill="1" applyBorder="1" applyAlignment="1" applyProtection="1">
      <alignment/>
      <protection/>
    </xf>
    <xf numFmtId="0" fontId="0" fillId="34" borderId="34" xfId="0" applyFill="1" applyBorder="1" applyAlignment="1" applyProtection="1">
      <alignment horizontal="left" vertical="center" wrapText="1"/>
      <protection/>
    </xf>
    <xf numFmtId="2" fontId="8" fillId="33" borderId="23" xfId="0" applyNumberFormat="1" applyFont="1" applyFill="1" applyBorder="1" applyAlignment="1" applyProtection="1">
      <alignment horizontal="center" vertical="center"/>
      <protection locked="0"/>
    </xf>
    <xf numFmtId="0" fontId="59" fillId="36" borderId="28" xfId="0" applyFont="1" applyFill="1" applyBorder="1" applyAlignment="1" applyProtection="1">
      <alignment vertical="center" wrapText="1"/>
      <protection/>
    </xf>
    <xf numFmtId="0" fontId="59" fillId="36" borderId="0" xfId="0" applyFont="1" applyFill="1" applyBorder="1" applyAlignment="1" applyProtection="1">
      <alignment vertical="center" wrapText="1"/>
      <protection/>
    </xf>
    <xf numFmtId="0" fontId="59" fillId="36" borderId="35" xfId="0" applyFont="1" applyFill="1" applyBorder="1" applyAlignment="1" applyProtection="1">
      <alignment vertical="center" wrapText="1"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36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7" fillId="0" borderId="15" xfId="0" applyFont="1" applyBorder="1" applyAlignment="1" applyProtection="1">
      <alignment horizontal="left" wrapText="1"/>
      <protection locked="0"/>
    </xf>
    <xf numFmtId="0" fontId="8" fillId="0" borderId="15" xfId="0" applyFont="1" applyBorder="1" applyAlignment="1" applyProtection="1">
      <alignment horizontal="right"/>
      <protection locked="0"/>
    </xf>
    <xf numFmtId="0" fontId="7" fillId="38" borderId="15" xfId="0" applyFont="1" applyFill="1" applyBorder="1" applyAlignment="1" applyProtection="1">
      <alignment horizontal="left" wrapText="1"/>
      <protection locked="0"/>
    </xf>
    <xf numFmtId="1" fontId="0" fillId="39" borderId="15" xfId="0" applyNumberFormat="1" applyFont="1" applyFill="1" applyBorder="1" applyAlignment="1" applyProtection="1">
      <alignment horizontal="center" vertical="center"/>
      <protection locked="0"/>
    </xf>
    <xf numFmtId="164" fontId="0" fillId="39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7" fillId="0" borderId="37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/>
      <protection locked="0"/>
    </xf>
    <xf numFmtId="0" fontId="7" fillId="0" borderId="38" xfId="0" applyFont="1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/>
      <protection locked="0"/>
    </xf>
    <xf numFmtId="0" fontId="7" fillId="0" borderId="37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center"/>
      <protection/>
    </xf>
    <xf numFmtId="0" fontId="0" fillId="37" borderId="34" xfId="0" applyFill="1" applyBorder="1" applyAlignment="1" applyProtection="1">
      <alignment horizontal="left" vertical="top" wrapText="1"/>
      <protection/>
    </xf>
    <xf numFmtId="0" fontId="0" fillId="37" borderId="20" xfId="0" applyFill="1" applyBorder="1" applyAlignment="1" applyProtection="1">
      <alignment horizontal="left" vertical="top" wrapText="1"/>
      <protection/>
    </xf>
    <xf numFmtId="2" fontId="8" fillId="33" borderId="12" xfId="0" applyNumberFormat="1" applyFont="1" applyFill="1" applyBorder="1" applyAlignment="1" applyProtection="1">
      <alignment horizontal="center" vertical="center"/>
      <protection/>
    </xf>
    <xf numFmtId="0" fontId="5" fillId="34" borderId="22" xfId="0" applyFont="1" applyFill="1" applyBorder="1" applyAlignment="1" applyProtection="1">
      <alignment horizontal="right" vertical="center"/>
      <protection/>
    </xf>
    <xf numFmtId="0" fontId="5" fillId="34" borderId="12" xfId="0" applyFont="1" applyFill="1" applyBorder="1" applyAlignment="1" applyProtection="1">
      <alignment horizontal="right" vertical="center"/>
      <protection/>
    </xf>
    <xf numFmtId="0" fontId="5" fillId="34" borderId="39" xfId="0" applyFont="1" applyFill="1" applyBorder="1" applyAlignment="1" applyProtection="1">
      <alignment horizontal="right" vertical="center"/>
      <protection/>
    </xf>
    <xf numFmtId="1" fontId="8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34" borderId="40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 horizontal="center" wrapText="1"/>
      <protection/>
    </xf>
    <xf numFmtId="2" fontId="9" fillId="0" borderId="14" xfId="0" applyNumberFormat="1" applyFont="1" applyFill="1" applyBorder="1" applyAlignment="1" applyProtection="1">
      <alignment horizontal="center" vertical="center"/>
      <protection hidden="1"/>
    </xf>
    <xf numFmtId="2" fontId="9" fillId="37" borderId="15" xfId="0" applyNumberFormat="1" applyFont="1" applyFill="1" applyBorder="1" applyAlignment="1" applyProtection="1">
      <alignment horizontal="center" vertical="center"/>
      <protection hidden="1"/>
    </xf>
    <xf numFmtId="164" fontId="9" fillId="40" borderId="15" xfId="0" applyNumberFormat="1" applyFont="1" applyFill="1" applyBorder="1" applyAlignment="1" applyProtection="1">
      <alignment horizontal="center" vertical="center"/>
      <protection hidden="1"/>
    </xf>
    <xf numFmtId="2" fontId="9" fillId="0" borderId="15" xfId="0" applyNumberFormat="1" applyFont="1" applyFill="1" applyBorder="1" applyAlignment="1" applyProtection="1">
      <alignment horizontal="center" vertical="center"/>
      <protection hidden="1"/>
    </xf>
    <xf numFmtId="2" fontId="9" fillId="0" borderId="22" xfId="0" applyNumberFormat="1" applyFont="1" applyFill="1" applyBorder="1" applyAlignment="1" applyProtection="1">
      <alignment horizontal="center" vertical="center"/>
      <protection hidden="1"/>
    </xf>
    <xf numFmtId="2" fontId="10" fillId="41" borderId="15" xfId="0" applyNumberFormat="1" applyFont="1" applyFill="1" applyBorder="1" applyAlignment="1" applyProtection="1">
      <alignment horizontal="center" vertical="center"/>
      <protection hidden="1"/>
    </xf>
    <xf numFmtId="164" fontId="6" fillId="35" borderId="15" xfId="0" applyNumberFormat="1" applyFont="1" applyFill="1" applyBorder="1" applyAlignment="1" applyProtection="1">
      <alignment horizontal="center" vertical="center"/>
      <protection hidden="1"/>
    </xf>
    <xf numFmtId="0" fontId="2" fillId="42" borderId="15" xfId="0" applyFont="1" applyFill="1" applyBorder="1" applyAlignment="1" applyProtection="1">
      <alignment horizontal="center" wrapText="1"/>
      <protection hidden="1"/>
    </xf>
    <xf numFmtId="2" fontId="9" fillId="38" borderId="15" xfId="0" applyNumberFormat="1" applyFont="1" applyFill="1" applyBorder="1" applyAlignment="1" applyProtection="1">
      <alignment horizontal="center" vertical="center"/>
      <protection hidden="1"/>
    </xf>
    <xf numFmtId="2" fontId="10" fillId="43" borderId="22" xfId="0" applyNumberFormat="1" applyFont="1" applyFill="1" applyBorder="1" applyAlignment="1" applyProtection="1">
      <alignment horizontal="center" vertical="center"/>
      <protection hidden="1"/>
    </xf>
    <xf numFmtId="2" fontId="60" fillId="35" borderId="12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12" xfId="0" applyNumberFormat="1" applyFont="1" applyBorder="1" applyAlignment="1" applyProtection="1">
      <alignment horizontal="center" vertical="center"/>
      <protection hidden="1"/>
    </xf>
    <xf numFmtId="2" fontId="10" fillId="43" borderId="12" xfId="0" applyNumberFormat="1" applyFont="1" applyFill="1" applyBorder="1" applyAlignment="1" applyProtection="1">
      <alignment horizontal="center" vertical="center"/>
      <protection hidden="1"/>
    </xf>
    <xf numFmtId="1" fontId="6" fillId="35" borderId="15" xfId="0" applyNumberFormat="1" applyFont="1" applyFill="1" applyBorder="1" applyAlignment="1" applyProtection="1">
      <alignment horizontal="center" vertical="center"/>
      <protection hidden="1"/>
    </xf>
    <xf numFmtId="2" fontId="10" fillId="43" borderId="41" xfId="0" applyNumberFormat="1" applyFont="1" applyFill="1" applyBorder="1" applyAlignment="1" applyProtection="1">
      <alignment horizontal="center" vertical="center"/>
      <protection hidden="1"/>
    </xf>
    <xf numFmtId="2" fontId="11" fillId="35" borderId="15" xfId="0" applyNumberFormat="1" applyFont="1" applyFill="1" applyBorder="1" applyAlignment="1" applyProtection="1">
      <alignment horizontal="center"/>
      <protection hidden="1"/>
    </xf>
    <xf numFmtId="2" fontId="12" fillId="43" borderId="15" xfId="0" applyNumberFormat="1" applyFont="1" applyFill="1" applyBorder="1" applyAlignment="1" applyProtection="1">
      <alignment horizontal="center"/>
      <protection hidden="1"/>
    </xf>
    <xf numFmtId="2" fontId="61" fillId="0" borderId="14" xfId="0" applyNumberFormat="1" applyFont="1" applyFill="1" applyBorder="1" applyAlignment="1" applyProtection="1">
      <alignment horizontal="center" vertical="center"/>
      <protection hidden="1"/>
    </xf>
    <xf numFmtId="2" fontId="61" fillId="38" borderId="15" xfId="0" applyNumberFormat="1" applyFont="1" applyFill="1" applyBorder="1" applyAlignment="1" applyProtection="1">
      <alignment horizontal="center" vertical="center"/>
      <protection hidden="1"/>
    </xf>
    <xf numFmtId="0" fontId="62" fillId="35" borderId="15" xfId="0" applyFont="1" applyFill="1" applyBorder="1" applyAlignment="1" applyProtection="1">
      <alignment horizontal="center" wrapText="1"/>
      <protection/>
    </xf>
    <xf numFmtId="0" fontId="5" fillId="34" borderId="38" xfId="0" applyFont="1" applyFill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left" wrapText="1"/>
      <protection/>
    </xf>
    <xf numFmtId="0" fontId="7" fillId="0" borderId="38" xfId="0" applyFont="1" applyBorder="1" applyAlignment="1" applyProtection="1">
      <alignment horizontal="left" wrapText="1"/>
      <protection/>
    </xf>
    <xf numFmtId="0" fontId="7" fillId="0" borderId="37" xfId="0" applyFont="1" applyBorder="1" applyAlignment="1" applyProtection="1">
      <alignment horizontal="left" wrapText="1"/>
      <protection/>
    </xf>
    <xf numFmtId="0" fontId="16" fillId="0" borderId="34" xfId="0" applyFont="1" applyBorder="1" applyAlignment="1" applyProtection="1">
      <alignment vertical="center" wrapText="1"/>
      <protection/>
    </xf>
    <xf numFmtId="0" fontId="16" fillId="0" borderId="20" xfId="0" applyFont="1" applyBorder="1" applyAlignment="1" applyProtection="1">
      <alignment vertical="center" wrapText="1"/>
      <protection/>
    </xf>
    <xf numFmtId="0" fontId="16" fillId="0" borderId="42" xfId="0" applyFont="1" applyBorder="1" applyAlignment="1" applyProtection="1">
      <alignment vertical="center" wrapText="1"/>
      <protection/>
    </xf>
    <xf numFmtId="0" fontId="63" fillId="0" borderId="28" xfId="0" applyFont="1" applyBorder="1" applyAlignment="1" applyProtection="1">
      <alignment wrapText="1"/>
      <protection/>
    </xf>
    <xf numFmtId="0" fontId="63" fillId="0" borderId="0" xfId="0" applyFont="1" applyBorder="1" applyAlignment="1" applyProtection="1">
      <alignment wrapText="1"/>
      <protection/>
    </xf>
    <xf numFmtId="0" fontId="63" fillId="0" borderId="35" xfId="0" applyFont="1" applyBorder="1" applyAlignment="1" applyProtection="1">
      <alignment wrapText="1"/>
      <protection/>
    </xf>
    <xf numFmtId="0" fontId="2" fillId="36" borderId="43" xfId="0" applyFont="1" applyFill="1" applyBorder="1" applyAlignment="1" applyProtection="1">
      <alignment horizontal="left" vertical="top" wrapText="1"/>
      <protection/>
    </xf>
    <xf numFmtId="0" fontId="0" fillId="0" borderId="36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16" fillId="36" borderId="28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2" fillId="0" borderId="28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35" xfId="0" applyFont="1" applyBorder="1" applyAlignment="1" applyProtection="1">
      <alignment horizontal="left" vertical="top" wrapText="1"/>
      <protection/>
    </xf>
    <xf numFmtId="0" fontId="2" fillId="0" borderId="43" xfId="0" applyFont="1" applyBorder="1" applyAlignment="1" applyProtection="1">
      <alignment horizontal="left" vertical="top" wrapText="1"/>
      <protection/>
    </xf>
    <xf numFmtId="0" fontId="2" fillId="0" borderId="36" xfId="0" applyFont="1" applyBorder="1" applyAlignment="1" applyProtection="1">
      <alignment horizontal="left" vertical="top" wrapText="1"/>
      <protection/>
    </xf>
    <xf numFmtId="0" fontId="2" fillId="0" borderId="44" xfId="0" applyFont="1" applyBorder="1" applyAlignment="1" applyProtection="1">
      <alignment horizontal="left" vertical="top" wrapText="1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3" fillId="38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locked="0"/>
    </xf>
    <xf numFmtId="0" fontId="2" fillId="0" borderId="34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top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0" fillId="44" borderId="0" xfId="0" applyFill="1" applyBorder="1" applyAlignment="1" applyProtection="1">
      <alignment horizontal="center"/>
      <protection/>
    </xf>
    <xf numFmtId="0" fontId="2" fillId="45" borderId="34" xfId="0" applyFont="1" applyFill="1" applyBorder="1" applyAlignment="1" applyProtection="1">
      <alignment wrapText="1"/>
      <protection/>
    </xf>
    <xf numFmtId="0" fontId="2" fillId="45" borderId="20" xfId="0" applyFont="1" applyFill="1" applyBorder="1" applyAlignment="1" applyProtection="1">
      <alignment wrapText="1"/>
      <protection/>
    </xf>
    <xf numFmtId="0" fontId="2" fillId="45" borderId="42" xfId="0" applyFont="1" applyFill="1" applyBorder="1" applyAlignment="1" applyProtection="1">
      <alignment wrapText="1"/>
      <protection/>
    </xf>
    <xf numFmtId="0" fontId="2" fillId="45" borderId="43" xfId="0" applyFont="1" applyFill="1" applyBorder="1" applyAlignment="1" applyProtection="1">
      <alignment wrapText="1"/>
      <protection/>
    </xf>
    <xf numFmtId="0" fontId="2" fillId="45" borderId="36" xfId="0" applyFont="1" applyFill="1" applyBorder="1" applyAlignment="1" applyProtection="1">
      <alignment wrapText="1"/>
      <protection/>
    </xf>
    <xf numFmtId="0" fontId="2" fillId="45" borderId="44" xfId="0" applyFont="1" applyFill="1" applyBorder="1" applyAlignment="1" applyProtection="1">
      <alignment wrapText="1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14" fillId="38" borderId="34" xfId="0" applyFont="1" applyFill="1" applyBorder="1" applyAlignment="1" applyProtection="1">
      <alignment horizontal="left" vertical="center" wrapText="1"/>
      <protection/>
    </xf>
    <xf numFmtId="0" fontId="14" fillId="38" borderId="20" xfId="0" applyFont="1" applyFill="1" applyBorder="1" applyAlignment="1" applyProtection="1">
      <alignment horizontal="left" vertical="center" wrapText="1"/>
      <protection/>
    </xf>
    <xf numFmtId="0" fontId="14" fillId="38" borderId="42" xfId="0" applyFont="1" applyFill="1" applyBorder="1" applyAlignment="1" applyProtection="1">
      <alignment horizontal="left" vertical="center" wrapText="1"/>
      <protection/>
    </xf>
    <xf numFmtId="0" fontId="14" fillId="38" borderId="28" xfId="0" applyFont="1" applyFill="1" applyBorder="1" applyAlignment="1" applyProtection="1">
      <alignment horizontal="left" vertical="center" wrapText="1"/>
      <protection/>
    </xf>
    <xf numFmtId="0" fontId="14" fillId="38" borderId="0" xfId="0" applyFont="1" applyFill="1" applyBorder="1" applyAlignment="1" applyProtection="1">
      <alignment horizontal="left" vertical="center" wrapText="1"/>
      <protection/>
    </xf>
    <xf numFmtId="0" fontId="14" fillId="38" borderId="36" xfId="0" applyFont="1" applyFill="1" applyBorder="1" applyAlignment="1" applyProtection="1">
      <alignment horizontal="left" vertical="center" wrapText="1"/>
      <protection/>
    </xf>
    <xf numFmtId="0" fontId="14" fillId="38" borderId="44" xfId="0" applyFont="1" applyFill="1" applyBorder="1" applyAlignment="1" applyProtection="1">
      <alignment horizontal="left" vertical="center" wrapText="1"/>
      <protection/>
    </xf>
    <xf numFmtId="0" fontId="0" fillId="35" borderId="34" xfId="0" applyFill="1" applyBorder="1" applyAlignment="1" applyProtection="1">
      <alignment horizontal="left"/>
      <protection/>
    </xf>
    <xf numFmtId="0" fontId="0" fillId="35" borderId="20" xfId="0" applyFill="1" applyBorder="1" applyAlignment="1" applyProtection="1">
      <alignment horizontal="left"/>
      <protection/>
    </xf>
    <xf numFmtId="0" fontId="0" fillId="35" borderId="43" xfId="0" applyFill="1" applyBorder="1" applyAlignment="1" applyProtection="1">
      <alignment horizontal="left"/>
      <protection/>
    </xf>
    <xf numFmtId="0" fontId="0" fillId="35" borderId="36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right"/>
      <protection/>
    </xf>
    <xf numFmtId="0" fontId="5" fillId="35" borderId="45" xfId="0" applyFont="1" applyFill="1" applyBorder="1" applyAlignment="1" applyProtection="1">
      <alignment horizontal="center"/>
      <protection/>
    </xf>
    <xf numFmtId="0" fontId="5" fillId="35" borderId="23" xfId="0" applyFont="1" applyFill="1" applyBorder="1" applyAlignment="1" applyProtection="1">
      <alignment horizontal="center"/>
      <protection/>
    </xf>
    <xf numFmtId="0" fontId="2" fillId="35" borderId="42" xfId="0" applyFont="1" applyFill="1" applyBorder="1" applyAlignment="1" applyProtection="1">
      <alignment horizontal="center" wrapText="1"/>
      <protection/>
    </xf>
    <xf numFmtId="0" fontId="2" fillId="35" borderId="44" xfId="0" applyFont="1" applyFill="1" applyBorder="1" applyAlignment="1" applyProtection="1">
      <alignment horizontal="center" wrapText="1"/>
      <protection/>
    </xf>
    <xf numFmtId="0" fontId="15" fillId="35" borderId="42" xfId="0" applyFont="1" applyFill="1" applyBorder="1" applyAlignment="1" applyProtection="1">
      <alignment horizontal="center" wrapText="1"/>
      <protection/>
    </xf>
    <xf numFmtId="0" fontId="7" fillId="0" borderId="44" xfId="0" applyFont="1" applyBorder="1" applyAlignment="1" applyProtection="1">
      <alignment horizontal="center" wrapText="1"/>
      <protection/>
    </xf>
    <xf numFmtId="0" fontId="2" fillId="35" borderId="15" xfId="0" applyFont="1" applyFill="1" applyBorder="1" applyAlignment="1" applyProtection="1">
      <alignment horizontal="center" wrapText="1"/>
      <protection/>
    </xf>
    <xf numFmtId="164" fontId="6" fillId="35" borderId="32" xfId="0" applyNumberFormat="1" applyFont="1" applyFill="1" applyBorder="1" applyAlignment="1" applyProtection="1">
      <alignment horizontal="center" vertical="center"/>
      <protection/>
    </xf>
    <xf numFmtId="0" fontId="2" fillId="38" borderId="46" xfId="0" applyFont="1" applyFill="1" applyBorder="1" applyAlignment="1" applyProtection="1">
      <alignment horizontal="center" vertical="center"/>
      <protection/>
    </xf>
    <xf numFmtId="0" fontId="2" fillId="38" borderId="47" xfId="0" applyFont="1" applyFill="1" applyBorder="1" applyAlignment="1" applyProtection="1">
      <alignment horizontal="center" vertical="center"/>
      <protection/>
    </xf>
    <xf numFmtId="0" fontId="16" fillId="0" borderId="28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35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16" fillId="0" borderId="28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/>
      <protection/>
    </xf>
    <xf numFmtId="0" fontId="16" fillId="0" borderId="35" xfId="0" applyFont="1" applyBorder="1" applyAlignment="1" applyProtection="1">
      <alignment horizontal="left"/>
      <protection/>
    </xf>
    <xf numFmtId="0" fontId="2" fillId="36" borderId="28" xfId="0" applyFont="1" applyFill="1" applyBorder="1" applyAlignment="1" applyProtection="1">
      <alignment vertical="center"/>
      <protection/>
    </xf>
    <xf numFmtId="0" fontId="2" fillId="36" borderId="0" xfId="0" applyFont="1" applyFill="1" applyBorder="1" applyAlignment="1" applyProtection="1">
      <alignment vertical="center"/>
      <protection/>
    </xf>
    <xf numFmtId="0" fontId="58" fillId="36" borderId="28" xfId="0" applyFont="1" applyFill="1" applyBorder="1" applyAlignment="1" applyProtection="1">
      <alignment horizontal="left" vertical="center" wrapText="1"/>
      <protection/>
    </xf>
    <xf numFmtId="0" fontId="64" fillId="36" borderId="0" xfId="0" applyFont="1" applyFill="1" applyBorder="1" applyAlignment="1" applyProtection="1">
      <alignment horizontal="left" vertical="center" wrapText="1"/>
      <protection/>
    </xf>
    <xf numFmtId="0" fontId="16" fillId="36" borderId="28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2" fillId="36" borderId="34" xfId="0" applyFont="1" applyFill="1" applyBorder="1" applyAlignment="1" applyProtection="1">
      <alignment horizontal="left" vertical="top" wrapText="1"/>
      <protection/>
    </xf>
    <xf numFmtId="0" fontId="2" fillId="36" borderId="42" xfId="0" applyFont="1" applyFill="1" applyBorder="1" applyAlignment="1" applyProtection="1">
      <alignment horizontal="left" vertical="top" wrapText="1"/>
      <protection/>
    </xf>
    <xf numFmtId="0" fontId="2" fillId="36" borderId="28" xfId="0" applyFont="1" applyFill="1" applyBorder="1" applyAlignment="1" applyProtection="1">
      <alignment horizontal="left" vertical="top" wrapText="1"/>
      <protection/>
    </xf>
    <xf numFmtId="0" fontId="2" fillId="36" borderId="35" xfId="0" applyFont="1" applyFill="1" applyBorder="1" applyAlignment="1" applyProtection="1">
      <alignment horizontal="left" vertical="top" wrapText="1"/>
      <protection/>
    </xf>
    <xf numFmtId="0" fontId="2" fillId="36" borderId="44" xfId="0" applyFont="1" applyFill="1" applyBorder="1" applyAlignment="1" applyProtection="1">
      <alignment horizontal="left" vertical="top" wrapText="1"/>
      <protection/>
    </xf>
    <xf numFmtId="0" fontId="0" fillId="35" borderId="15" xfId="0" applyFill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35" xfId="0" applyFont="1" applyBorder="1" applyAlignment="1" applyProtection="1">
      <alignment horizontal="left" vertical="top" wrapText="1"/>
      <protection/>
    </xf>
    <xf numFmtId="0" fontId="12" fillId="43" borderId="15" xfId="0" applyFont="1" applyFill="1" applyBorder="1" applyAlignment="1" applyProtection="1">
      <alignment horizontal="left"/>
      <protection/>
    </xf>
    <xf numFmtId="0" fontId="2" fillId="38" borderId="15" xfId="0" applyFont="1" applyFill="1" applyBorder="1" applyAlignment="1" applyProtection="1">
      <alignment horizontal="left"/>
      <protection/>
    </xf>
    <xf numFmtId="0" fontId="2" fillId="38" borderId="24" xfId="0" applyFont="1" applyFill="1" applyBorder="1" applyAlignment="1" applyProtection="1">
      <alignment horizontal="left"/>
      <protection/>
    </xf>
    <xf numFmtId="0" fontId="2" fillId="38" borderId="33" xfId="0" applyFont="1" applyFill="1" applyBorder="1" applyAlignment="1" applyProtection="1">
      <alignment horizontal="left"/>
      <protection/>
    </xf>
    <xf numFmtId="0" fontId="2" fillId="38" borderId="32" xfId="0" applyFont="1" applyFill="1" applyBorder="1" applyAlignment="1" applyProtection="1">
      <alignment horizontal="left"/>
      <protection/>
    </xf>
    <xf numFmtId="164" fontId="6" fillId="35" borderId="21" xfId="0" applyNumberFormat="1" applyFont="1" applyFill="1" applyBorder="1" applyAlignment="1" applyProtection="1">
      <alignment horizontal="center" vertical="center"/>
      <protection hidden="1"/>
    </xf>
    <xf numFmtId="164" fontId="6" fillId="35" borderId="29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36" borderId="28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34" borderId="48" xfId="0" applyFill="1" applyBorder="1" applyAlignment="1" applyProtection="1">
      <alignment horizontal="center" vertical="center" wrapText="1"/>
      <protection/>
    </xf>
    <xf numFmtId="0" fontId="0" fillId="34" borderId="36" xfId="0" applyFill="1" applyBorder="1" applyAlignment="1" applyProtection="1">
      <alignment horizontal="center" vertical="center" wrapText="1"/>
      <protection/>
    </xf>
    <xf numFmtId="0" fontId="0" fillId="34" borderId="44" xfId="0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top" wrapText="1"/>
      <protection/>
    </xf>
    <xf numFmtId="0" fontId="0" fillId="0" borderId="28" xfId="0" applyBorder="1" applyAlignment="1" applyProtection="1">
      <alignment/>
      <protection/>
    </xf>
    <xf numFmtId="0" fontId="16" fillId="0" borderId="34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 applyProtection="1">
      <alignment horizontal="left" vertical="center" wrapText="1"/>
      <protection/>
    </xf>
    <xf numFmtId="0" fontId="16" fillId="0" borderId="42" xfId="0" applyFont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/>
      <protection/>
    </xf>
    <xf numFmtId="0" fontId="2" fillId="36" borderId="0" xfId="0" applyFont="1" applyFill="1" applyBorder="1" applyAlignment="1" applyProtection="1">
      <alignment horizontal="left" vertical="top" wrapText="1"/>
      <protection/>
    </xf>
    <xf numFmtId="2" fontId="0" fillId="35" borderId="24" xfId="0" applyNumberFormat="1" applyFill="1" applyBorder="1" applyAlignment="1" applyProtection="1">
      <alignment horizontal="left" vertical="center" wrapText="1"/>
      <protection/>
    </xf>
    <xf numFmtId="2" fontId="0" fillId="35" borderId="33" xfId="0" applyNumberFormat="1" applyFill="1" applyBorder="1" applyAlignment="1" applyProtection="1">
      <alignment horizontal="left" vertical="center" wrapText="1"/>
      <protection/>
    </xf>
    <xf numFmtId="2" fontId="0" fillId="35" borderId="32" xfId="0" applyNumberFormat="1" applyFill="1" applyBorder="1" applyAlignment="1" applyProtection="1">
      <alignment horizontal="left" vertical="center" wrapText="1"/>
      <protection/>
    </xf>
    <xf numFmtId="0" fontId="18" fillId="35" borderId="24" xfId="0" applyFont="1" applyFill="1" applyBorder="1" applyAlignment="1" applyProtection="1">
      <alignment vertical="center" wrapText="1"/>
      <protection/>
    </xf>
    <xf numFmtId="0" fontId="18" fillId="35" borderId="33" xfId="0" applyFont="1" applyFill="1" applyBorder="1" applyAlignment="1" applyProtection="1">
      <alignment vertical="center" wrapText="1"/>
      <protection/>
    </xf>
    <xf numFmtId="0" fontId="0" fillId="34" borderId="15" xfId="0" applyFill="1" applyBorder="1" applyAlignment="1" applyProtection="1">
      <alignment horizontal="center" wrapText="1"/>
      <protection/>
    </xf>
    <xf numFmtId="0" fontId="0" fillId="35" borderId="34" xfId="0" applyFill="1" applyBorder="1" applyAlignment="1" applyProtection="1">
      <alignment horizontal="left" vertical="center"/>
      <protection/>
    </xf>
    <xf numFmtId="0" fontId="0" fillId="35" borderId="20" xfId="0" applyFill="1" applyBorder="1" applyAlignment="1" applyProtection="1">
      <alignment horizontal="left" vertical="center"/>
      <protection/>
    </xf>
    <xf numFmtId="0" fontId="0" fillId="35" borderId="43" xfId="0" applyFill="1" applyBorder="1" applyAlignment="1" applyProtection="1">
      <alignment horizontal="left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35" xfId="0" applyFont="1" applyBorder="1" applyAlignment="1" applyProtection="1">
      <alignment horizontal="left" vertical="top"/>
      <protection/>
    </xf>
    <xf numFmtId="0" fontId="16" fillId="0" borderId="34" xfId="0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0" fontId="16" fillId="0" borderId="42" xfId="0" applyFont="1" applyBorder="1" applyAlignment="1" applyProtection="1">
      <alignment horizontal="left" vertical="top" wrapText="1"/>
      <protection/>
    </xf>
    <xf numFmtId="0" fontId="2" fillId="0" borderId="28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35" xfId="0" applyFont="1" applyBorder="1" applyAlignment="1" applyProtection="1">
      <alignment horizontal="center" vertical="top"/>
      <protection/>
    </xf>
    <xf numFmtId="0" fontId="2" fillId="35" borderId="24" xfId="0" applyFont="1" applyFill="1" applyBorder="1" applyAlignment="1" applyProtection="1">
      <alignment horizontal="center" wrapText="1"/>
      <protection/>
    </xf>
    <xf numFmtId="0" fontId="2" fillId="35" borderId="32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46" borderId="15" xfId="0" applyFont="1" applyFill="1" applyBorder="1" applyAlignment="1" applyProtection="1">
      <alignment horizontal="center" wrapText="1"/>
      <protection/>
    </xf>
    <xf numFmtId="0" fontId="0" fillId="0" borderId="42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2" fillId="0" borderId="34" xfId="0" applyFont="1" applyBorder="1" applyAlignment="1" applyProtection="1">
      <alignment vertical="top" wrapText="1"/>
      <protection/>
    </xf>
    <xf numFmtId="0" fontId="0" fillId="0" borderId="42" xfId="0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35" xfId="0" applyBorder="1" applyAlignment="1" applyProtection="1">
      <alignment vertical="top"/>
      <protection/>
    </xf>
    <xf numFmtId="0" fontId="0" fillId="0" borderId="43" xfId="0" applyBorder="1" applyAlignment="1" applyProtection="1">
      <alignment vertical="top"/>
      <protection/>
    </xf>
    <xf numFmtId="0" fontId="0" fillId="0" borderId="44" xfId="0" applyBorder="1" applyAlignment="1" applyProtection="1">
      <alignment vertical="top"/>
      <protection/>
    </xf>
    <xf numFmtId="0" fontId="0" fillId="34" borderId="20" xfId="0" applyFill="1" applyBorder="1" applyAlignment="1" applyProtection="1">
      <alignment horizontal="left" vertical="center" wrapText="1"/>
      <protection/>
    </xf>
    <xf numFmtId="0" fontId="0" fillId="0" borderId="42" xfId="0" applyBorder="1" applyAlignment="1" applyProtection="1">
      <alignment wrapText="1"/>
      <protection/>
    </xf>
    <xf numFmtId="0" fontId="0" fillId="35" borderId="48" xfId="0" applyFill="1" applyBorder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28" xfId="0" applyBorder="1" applyAlignment="1" applyProtection="1">
      <alignment horizontal="left" vertical="center" wrapText="1"/>
      <protection/>
    </xf>
    <xf numFmtId="0" fontId="65" fillId="0" borderId="28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 vertical="top"/>
      <protection/>
    </xf>
    <xf numFmtId="0" fontId="0" fillId="0" borderId="28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2" fillId="0" borderId="34" xfId="0" applyFont="1" applyBorder="1" applyAlignment="1" applyProtection="1">
      <alignment vertical="top" shrinkToFit="1"/>
      <protection/>
    </xf>
    <xf numFmtId="0" fontId="16" fillId="0" borderId="34" xfId="0" applyFont="1" applyBorder="1" applyAlignment="1" applyProtection="1">
      <alignment horizontal="left" vertical="top"/>
      <protection/>
    </xf>
    <xf numFmtId="0" fontId="0" fillId="0" borderId="20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5" fillId="0" borderId="28" xfId="0" applyFont="1" applyBorder="1" applyAlignment="1" applyProtection="1">
      <alignment horizontal="left" vertical="top" wrapText="1"/>
      <protection/>
    </xf>
    <xf numFmtId="0" fontId="65" fillId="0" borderId="0" xfId="0" applyFont="1" applyBorder="1" applyAlignment="1" applyProtection="1">
      <alignment horizontal="left" vertical="top" wrapText="1"/>
      <protection/>
    </xf>
    <xf numFmtId="0" fontId="65" fillId="0" borderId="35" xfId="0" applyFont="1" applyBorder="1" applyAlignment="1" applyProtection="1">
      <alignment horizontal="left" vertical="top" wrapText="1"/>
      <protection/>
    </xf>
    <xf numFmtId="0" fontId="65" fillId="0" borderId="43" xfId="0" applyFont="1" applyBorder="1" applyAlignment="1" applyProtection="1">
      <alignment horizontal="left" vertical="top" wrapText="1"/>
      <protection/>
    </xf>
    <xf numFmtId="0" fontId="65" fillId="0" borderId="36" xfId="0" applyFont="1" applyBorder="1" applyAlignment="1" applyProtection="1">
      <alignment horizontal="left" vertical="top" wrapText="1"/>
      <protection/>
    </xf>
    <xf numFmtId="0" fontId="65" fillId="0" borderId="44" xfId="0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left" vertical="center"/>
      <protection/>
    </xf>
    <xf numFmtId="0" fontId="16" fillId="0" borderId="42" xfId="0" applyFont="1" applyBorder="1" applyAlignment="1" applyProtection="1">
      <alignment horizontal="left" vertical="center"/>
      <protection/>
    </xf>
    <xf numFmtId="0" fontId="65" fillId="0" borderId="28" xfId="0" applyFont="1" applyBorder="1" applyAlignment="1" applyProtection="1">
      <alignment horizontal="left"/>
      <protection/>
    </xf>
    <xf numFmtId="0" fontId="65" fillId="0" borderId="0" xfId="0" applyFont="1" applyBorder="1" applyAlignment="1" applyProtection="1">
      <alignment horizontal="left"/>
      <protection/>
    </xf>
    <xf numFmtId="0" fontId="65" fillId="0" borderId="35" xfId="0" applyFont="1" applyBorder="1" applyAlignment="1" applyProtection="1">
      <alignment horizontal="left"/>
      <protection/>
    </xf>
    <xf numFmtId="0" fontId="0" fillId="34" borderId="29" xfId="0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333375</xdr:colOff>
      <xdr:row>3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indexed="63"/>
  </sheetPr>
  <dimension ref="A1:O122"/>
  <sheetViews>
    <sheetView showGridLines="0" tabSelected="1" view="pageBreakPreview" zoomScaleNormal="90" zoomScaleSheetLayoutView="100" zoomScalePageLayoutView="0" workbookViewId="0" topLeftCell="A2">
      <selection activeCell="I24" sqref="I24"/>
    </sheetView>
  </sheetViews>
  <sheetFormatPr defaultColWidth="0" defaultRowHeight="15" zeroHeight="1"/>
  <cols>
    <col min="1" max="1" width="5.8515625" style="1" customWidth="1"/>
    <col min="2" max="2" width="31.28125" style="2" customWidth="1"/>
    <col min="3" max="5" width="9.140625" style="2" customWidth="1"/>
    <col min="6" max="6" width="9.00390625" style="2" customWidth="1"/>
    <col min="7" max="7" width="17.28125" style="2" customWidth="1"/>
    <col min="8" max="8" width="12.140625" style="24" customWidth="1"/>
    <col min="9" max="9" width="15.140625" style="2" customWidth="1"/>
    <col min="10" max="10" width="16.57421875" style="2" customWidth="1"/>
    <col min="11" max="11" width="13.7109375" style="3" customWidth="1"/>
    <col min="12" max="12" width="10.7109375" style="2" hidden="1" customWidth="1"/>
    <col min="13" max="13" width="9.8515625" style="0" hidden="1" customWidth="1"/>
    <col min="14" max="14" width="12.140625" style="0" hidden="1" customWidth="1"/>
    <col min="15" max="16384" width="0" style="0" hidden="1" customWidth="1"/>
  </cols>
  <sheetData>
    <row r="1" spans="1:15" ht="15" customHeight="1">
      <c r="A1" s="143"/>
      <c r="B1" s="144" t="s">
        <v>3</v>
      </c>
      <c r="C1" s="145"/>
      <c r="D1" s="145"/>
      <c r="E1" s="145"/>
      <c r="F1" s="145"/>
      <c r="G1" s="145"/>
      <c r="H1" s="145"/>
      <c r="I1" s="145"/>
      <c r="J1" s="145"/>
      <c r="K1" s="145"/>
      <c r="L1" s="4"/>
      <c r="M1" s="5"/>
      <c r="N1" s="5"/>
      <c r="O1" s="5"/>
    </row>
    <row r="2" spans="1:15" ht="15">
      <c r="A2" s="143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4"/>
      <c r="M2" s="5"/>
      <c r="N2" s="5"/>
      <c r="O2" s="5"/>
    </row>
    <row r="3" spans="1:15" ht="15">
      <c r="A3" s="143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4"/>
      <c r="M3" s="5"/>
      <c r="N3" s="5"/>
      <c r="O3" s="5"/>
    </row>
    <row r="4" spans="1:15" ht="15">
      <c r="A4" s="143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4"/>
      <c r="M4" s="5"/>
      <c r="N4" s="5"/>
      <c r="O4" s="5"/>
    </row>
    <row r="5" spans="8:15" ht="15">
      <c r="H5" s="18"/>
      <c r="K5" s="6"/>
      <c r="L5" s="7"/>
      <c r="M5" s="8"/>
      <c r="N5" s="8"/>
      <c r="O5" s="8"/>
    </row>
    <row r="6" spans="1:11" ht="15" customHeight="1">
      <c r="A6" s="146" t="s">
        <v>4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</row>
    <row r="7" spans="1:11" ht="1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</row>
    <row r="8" spans="2:11" ht="15">
      <c r="B8" s="147"/>
      <c r="C8" s="147"/>
      <c r="D8" s="147"/>
      <c r="E8" s="147"/>
      <c r="F8" s="147"/>
      <c r="G8" s="147"/>
      <c r="H8" s="147"/>
      <c r="I8" s="147"/>
      <c r="J8" s="147"/>
      <c r="K8" s="6"/>
    </row>
    <row r="9" spans="2:11" ht="15">
      <c r="B9" s="155" t="s">
        <v>72</v>
      </c>
      <c r="C9" s="155"/>
      <c r="D9" s="155"/>
      <c r="E9" s="148"/>
      <c r="F9" s="149"/>
      <c r="G9" s="149"/>
      <c r="H9" s="150"/>
      <c r="I9" s="9"/>
      <c r="J9" s="176"/>
      <c r="K9" s="176"/>
    </row>
    <row r="10" spans="2:11" ht="15">
      <c r="B10" s="177"/>
      <c r="C10" s="177"/>
      <c r="D10" s="155"/>
      <c r="E10" s="176"/>
      <c r="F10" s="176"/>
      <c r="G10" s="176"/>
      <c r="H10" s="21"/>
      <c r="I10" s="9"/>
      <c r="J10" s="88"/>
      <c r="K10" s="88"/>
    </row>
    <row r="11" spans="3:11" ht="15">
      <c r="C11" s="163"/>
      <c r="D11" s="163"/>
      <c r="E11" s="163"/>
      <c r="F11" s="163"/>
      <c r="G11" s="163"/>
      <c r="H11" s="164"/>
      <c r="I11" s="11"/>
      <c r="J11" s="156"/>
      <c r="K11" s="156"/>
    </row>
    <row r="12" spans="3:11" ht="15">
      <c r="C12" s="10"/>
      <c r="D12" s="10"/>
      <c r="E12" s="10"/>
      <c r="F12" s="10"/>
      <c r="G12" s="10"/>
      <c r="H12" s="11"/>
      <c r="I12" s="11"/>
      <c r="J12" s="22"/>
      <c r="K12" s="12"/>
    </row>
    <row r="13" spans="3:11" ht="15" customHeight="1">
      <c r="C13" s="10"/>
      <c r="D13" s="157" t="s">
        <v>5</v>
      </c>
      <c r="E13" s="158"/>
      <c r="F13" s="158"/>
      <c r="G13" s="158"/>
      <c r="H13" s="158"/>
      <c r="I13" s="158"/>
      <c r="J13" s="159"/>
      <c r="K13" s="12"/>
    </row>
    <row r="14" spans="4:11" ht="30.75" customHeight="1">
      <c r="D14" s="160"/>
      <c r="E14" s="161"/>
      <c r="F14" s="161"/>
      <c r="G14" s="161"/>
      <c r="H14" s="161"/>
      <c r="I14" s="161"/>
      <c r="J14" s="162"/>
      <c r="K14" s="13"/>
    </row>
    <row r="15" spans="3:11" ht="15.75" thickBot="1">
      <c r="C15" s="14"/>
      <c r="D15" s="15"/>
      <c r="E15" s="15"/>
      <c r="F15" s="15"/>
      <c r="G15" s="15"/>
      <c r="H15" s="15"/>
      <c r="I15" s="15"/>
      <c r="J15" s="15"/>
      <c r="K15" s="13"/>
    </row>
    <row r="16" spans="1:11" ht="15" customHeight="1">
      <c r="A16" s="186" t="s">
        <v>0</v>
      </c>
      <c r="B16" s="165" t="s">
        <v>9</v>
      </c>
      <c r="C16" s="166"/>
      <c r="D16" s="166"/>
      <c r="E16" s="166"/>
      <c r="F16" s="166"/>
      <c r="G16" s="166"/>
      <c r="H16" s="166"/>
      <c r="I16" s="166"/>
      <c r="J16" s="166"/>
      <c r="K16" s="167"/>
    </row>
    <row r="17" spans="1:11" ht="15" customHeight="1" thickBot="1">
      <c r="A17" s="187"/>
      <c r="B17" s="168"/>
      <c r="C17" s="169"/>
      <c r="D17" s="169"/>
      <c r="E17" s="169"/>
      <c r="F17" s="169"/>
      <c r="G17" s="169"/>
      <c r="H17" s="169"/>
      <c r="I17" s="169"/>
      <c r="J17" s="170"/>
      <c r="K17" s="171"/>
    </row>
    <row r="18" spans="1:13" ht="15.75" customHeight="1">
      <c r="A18" s="178">
        <v>1</v>
      </c>
      <c r="B18" s="172" t="s">
        <v>22</v>
      </c>
      <c r="C18" s="173"/>
      <c r="D18" s="173"/>
      <c r="E18" s="173"/>
      <c r="F18" s="173"/>
      <c r="G18" s="173"/>
      <c r="H18" s="180"/>
      <c r="I18" s="182" t="s">
        <v>50</v>
      </c>
      <c r="J18" s="184" t="s">
        <v>48</v>
      </c>
      <c r="K18" s="185" t="s">
        <v>6</v>
      </c>
      <c r="M18" s="2"/>
    </row>
    <row r="19" spans="1:13" ht="15.75" customHeight="1">
      <c r="A19" s="179"/>
      <c r="B19" s="174"/>
      <c r="C19" s="175"/>
      <c r="D19" s="175"/>
      <c r="E19" s="175"/>
      <c r="F19" s="175"/>
      <c r="G19" s="175"/>
      <c r="H19" s="181"/>
      <c r="I19" s="183"/>
      <c r="J19" s="184"/>
      <c r="K19" s="185"/>
      <c r="M19" s="2"/>
    </row>
    <row r="20" spans="1:13" ht="15.75" customHeight="1">
      <c r="A20" s="43"/>
      <c r="B20" s="287" t="s">
        <v>26</v>
      </c>
      <c r="C20" s="287"/>
      <c r="D20" s="287"/>
      <c r="E20" s="287"/>
      <c r="F20" s="287"/>
      <c r="G20" s="287"/>
      <c r="H20" s="288"/>
      <c r="I20" s="73"/>
      <c r="J20" s="51"/>
      <c r="K20" s="98">
        <f>ROUNDDOWN(J20/30*0.1,2)</f>
        <v>0</v>
      </c>
      <c r="M20" s="2"/>
    </row>
    <row r="21" spans="1:13" ht="15.75" customHeight="1">
      <c r="A21" s="43"/>
      <c r="B21" s="191" t="s">
        <v>7</v>
      </c>
      <c r="C21" s="192"/>
      <c r="D21" s="192"/>
      <c r="E21" s="192"/>
      <c r="F21" s="192"/>
      <c r="G21" s="192"/>
      <c r="H21" s="193"/>
      <c r="I21" s="73"/>
      <c r="J21" s="51"/>
      <c r="K21" s="98">
        <f aca="true" t="shared" si="0" ref="K21:K32">ROUNDDOWN(J21/30*0.1,2)</f>
        <v>0</v>
      </c>
      <c r="M21" s="2"/>
    </row>
    <row r="22" spans="1:13" ht="15.75" customHeight="1">
      <c r="A22" s="43"/>
      <c r="B22" s="289" t="s">
        <v>43</v>
      </c>
      <c r="C22" s="290"/>
      <c r="D22" s="290"/>
      <c r="E22" s="290"/>
      <c r="F22" s="290"/>
      <c r="G22" s="290"/>
      <c r="H22" s="291"/>
      <c r="I22" s="73"/>
      <c r="J22" s="51"/>
      <c r="K22" s="98">
        <f t="shared" si="0"/>
        <v>0</v>
      </c>
      <c r="M22" s="2"/>
    </row>
    <row r="23" spans="1:13" ht="15.75" customHeight="1">
      <c r="A23" s="43"/>
      <c r="B23" s="191"/>
      <c r="C23" s="192"/>
      <c r="D23" s="192"/>
      <c r="E23" s="192"/>
      <c r="F23" s="192"/>
      <c r="G23" s="192"/>
      <c r="H23" s="193"/>
      <c r="I23" s="73"/>
      <c r="J23" s="51"/>
      <c r="K23" s="98">
        <f t="shared" si="0"/>
        <v>0</v>
      </c>
      <c r="M23" s="2"/>
    </row>
    <row r="24" spans="1:13" ht="15.75" customHeight="1">
      <c r="A24" s="43"/>
      <c r="B24" s="191"/>
      <c r="C24" s="192"/>
      <c r="D24" s="192"/>
      <c r="E24" s="192"/>
      <c r="F24" s="192"/>
      <c r="G24" s="192"/>
      <c r="H24" s="193"/>
      <c r="I24" s="73"/>
      <c r="J24" s="51"/>
      <c r="K24" s="98">
        <f t="shared" si="0"/>
        <v>0</v>
      </c>
      <c r="M24" s="2"/>
    </row>
    <row r="25" spans="1:13" ht="15.75" customHeight="1">
      <c r="A25" s="43"/>
      <c r="B25" s="188" t="s">
        <v>31</v>
      </c>
      <c r="C25" s="189"/>
      <c r="D25" s="189"/>
      <c r="E25" s="189"/>
      <c r="F25" s="189"/>
      <c r="G25" s="189"/>
      <c r="H25" s="190"/>
      <c r="I25" s="73"/>
      <c r="J25" s="51"/>
      <c r="K25" s="98">
        <f t="shared" si="0"/>
        <v>0</v>
      </c>
      <c r="M25" s="2"/>
    </row>
    <row r="26" spans="1:13" ht="15" customHeight="1">
      <c r="A26" s="43"/>
      <c r="B26" s="191" t="s">
        <v>40</v>
      </c>
      <c r="C26" s="192"/>
      <c r="D26" s="192"/>
      <c r="E26" s="192"/>
      <c r="F26" s="192"/>
      <c r="G26" s="192"/>
      <c r="H26" s="193"/>
      <c r="I26" s="73"/>
      <c r="J26" s="51"/>
      <c r="K26" s="98">
        <f t="shared" si="0"/>
        <v>0</v>
      </c>
      <c r="M26" s="2"/>
    </row>
    <row r="27" spans="1:13" ht="15" customHeight="1">
      <c r="A27" s="43"/>
      <c r="B27" s="153" t="s">
        <v>42</v>
      </c>
      <c r="C27" s="154"/>
      <c r="D27" s="154"/>
      <c r="E27" s="154"/>
      <c r="F27" s="154"/>
      <c r="G27" s="154"/>
      <c r="H27" s="154"/>
      <c r="I27" s="73"/>
      <c r="J27" s="51"/>
      <c r="K27" s="98">
        <f t="shared" si="0"/>
        <v>0</v>
      </c>
      <c r="M27" s="2"/>
    </row>
    <row r="28" spans="1:13" ht="15" customHeight="1">
      <c r="A28" s="43"/>
      <c r="B28" s="153"/>
      <c r="C28" s="154"/>
      <c r="D28" s="154"/>
      <c r="E28" s="154"/>
      <c r="F28" s="154"/>
      <c r="G28" s="154"/>
      <c r="H28" s="154"/>
      <c r="I28" s="74"/>
      <c r="J28" s="51"/>
      <c r="K28" s="98">
        <f t="shared" si="0"/>
        <v>0</v>
      </c>
      <c r="M28" s="2"/>
    </row>
    <row r="29" spans="1:13" ht="15" customHeight="1">
      <c r="A29" s="44"/>
      <c r="B29" s="194" t="s">
        <v>32</v>
      </c>
      <c r="C29" s="195"/>
      <c r="D29" s="195"/>
      <c r="E29" s="195"/>
      <c r="F29" s="195"/>
      <c r="G29" s="195"/>
      <c r="H29" s="196"/>
      <c r="I29" s="74"/>
      <c r="J29" s="51"/>
      <c r="K29" s="98">
        <f t="shared" si="0"/>
        <v>0</v>
      </c>
      <c r="M29" s="2"/>
    </row>
    <row r="30" spans="1:13" ht="15" customHeight="1">
      <c r="A30" s="44"/>
      <c r="B30" s="134" t="s">
        <v>29</v>
      </c>
      <c r="C30" s="135"/>
      <c r="D30" s="135"/>
      <c r="E30" s="135"/>
      <c r="F30" s="135"/>
      <c r="G30" s="135"/>
      <c r="H30" s="136"/>
      <c r="I30" s="74"/>
      <c r="J30" s="51"/>
      <c r="K30" s="98">
        <f t="shared" si="0"/>
        <v>0</v>
      </c>
      <c r="M30" s="2"/>
    </row>
    <row r="31" spans="1:13" ht="15" customHeight="1">
      <c r="A31" s="44"/>
      <c r="B31" s="134"/>
      <c r="C31" s="135"/>
      <c r="D31" s="135"/>
      <c r="E31" s="135"/>
      <c r="F31" s="135"/>
      <c r="G31" s="135"/>
      <c r="H31" s="136"/>
      <c r="I31" s="74"/>
      <c r="J31" s="51"/>
      <c r="K31" s="98">
        <f t="shared" si="0"/>
        <v>0</v>
      </c>
      <c r="M31" s="2"/>
    </row>
    <row r="32" spans="1:11" ht="18" customHeight="1">
      <c r="A32" s="45"/>
      <c r="B32" s="137"/>
      <c r="C32" s="138"/>
      <c r="D32" s="138"/>
      <c r="E32" s="138"/>
      <c r="F32" s="138"/>
      <c r="G32" s="138"/>
      <c r="H32" s="139"/>
      <c r="I32" s="74"/>
      <c r="J32" s="52"/>
      <c r="K32" s="98">
        <f t="shared" si="0"/>
        <v>0</v>
      </c>
    </row>
    <row r="33" spans="1:11" ht="18" customHeight="1">
      <c r="A33" s="53"/>
      <c r="B33" s="89"/>
      <c r="C33" s="90"/>
      <c r="D33" s="90"/>
      <c r="E33" s="90"/>
      <c r="F33" s="90"/>
      <c r="G33" s="90"/>
      <c r="H33" s="54"/>
      <c r="I33" s="54"/>
      <c r="J33" s="31" t="s">
        <v>1</v>
      </c>
      <c r="K33" s="99">
        <f>IF(SUM(K20:K32)&gt;1,1,SUM(K20:K32))</f>
        <v>0</v>
      </c>
    </row>
    <row r="34" spans="1:11" ht="18" customHeight="1">
      <c r="A34" s="50"/>
      <c r="B34" s="238" t="s">
        <v>41</v>
      </c>
      <c r="C34" s="239"/>
      <c r="D34" s="239"/>
      <c r="E34" s="239"/>
      <c r="F34" s="239"/>
      <c r="G34" s="242"/>
      <c r="H34" s="242"/>
      <c r="I34" s="182" t="s">
        <v>50</v>
      </c>
      <c r="J34" s="184" t="s">
        <v>49</v>
      </c>
      <c r="K34" s="217" t="s">
        <v>15</v>
      </c>
    </row>
    <row r="35" spans="1:11" ht="18" customHeight="1">
      <c r="A35" s="49">
        <v>2</v>
      </c>
      <c r="B35" s="240"/>
      <c r="C35" s="241"/>
      <c r="D35" s="241"/>
      <c r="E35" s="241"/>
      <c r="F35" s="241"/>
      <c r="G35" s="242"/>
      <c r="H35" s="242"/>
      <c r="I35" s="183"/>
      <c r="J35" s="184"/>
      <c r="K35" s="218"/>
    </row>
    <row r="36" spans="1:11" ht="18" customHeight="1">
      <c r="A36" s="45"/>
      <c r="B36" s="246" t="s">
        <v>26</v>
      </c>
      <c r="C36" s="247"/>
      <c r="D36" s="247"/>
      <c r="E36" s="247"/>
      <c r="F36" s="248"/>
      <c r="G36" s="219" t="s">
        <v>62</v>
      </c>
      <c r="H36" s="219"/>
      <c r="I36" s="74"/>
      <c r="J36" s="55"/>
      <c r="K36" s="115">
        <f>IF(J36="C1",2,IF(J36="B2",1.5,IF(J36="B1",1,IF(J36="C2",2,IF(J36="C",2,0)))))</f>
        <v>0</v>
      </c>
    </row>
    <row r="37" spans="1:11" ht="17.25" customHeight="1">
      <c r="A37" s="45"/>
      <c r="B37" s="134" t="s">
        <v>61</v>
      </c>
      <c r="C37" s="254"/>
      <c r="D37" s="254"/>
      <c r="E37" s="254"/>
      <c r="F37" s="254"/>
      <c r="G37" s="219"/>
      <c r="H37" s="219"/>
      <c r="I37" s="74"/>
      <c r="J37" s="55"/>
      <c r="K37" s="115">
        <f>IF(J37="C1",2,IF(J37="B2",1.5,IF(J37="B1",1,IF(J37="C2",2,IF(J37="C",2,0)))))</f>
        <v>0</v>
      </c>
    </row>
    <row r="38" spans="1:11" ht="18" customHeight="1">
      <c r="A38" s="45"/>
      <c r="B38" s="243" t="s">
        <v>69</v>
      </c>
      <c r="C38" s="244"/>
      <c r="D38" s="244"/>
      <c r="E38" s="244"/>
      <c r="F38" s="245"/>
      <c r="G38" s="219"/>
      <c r="H38" s="219"/>
      <c r="I38" s="74"/>
      <c r="J38" s="95"/>
      <c r="K38" s="115">
        <f>IF(J38="C1",2,IF(J38="B2",1.5,IF(J38="B1",1,IF(J38="C2",2,IF(J38="C",2,0)))))</f>
        <v>0</v>
      </c>
    </row>
    <row r="39" spans="1:11" ht="26.25" customHeight="1">
      <c r="A39" s="45"/>
      <c r="B39" s="249"/>
      <c r="C39" s="250"/>
      <c r="D39" s="250"/>
      <c r="E39" s="250"/>
      <c r="F39" s="251"/>
      <c r="G39" s="255"/>
      <c r="H39" s="255"/>
      <c r="I39" s="30" t="s">
        <v>50</v>
      </c>
      <c r="J39" s="57" t="s">
        <v>51</v>
      </c>
      <c r="K39" s="100"/>
    </row>
    <row r="40" spans="1:11" ht="18" customHeight="1">
      <c r="A40" s="45"/>
      <c r="B40" s="134" t="s">
        <v>44</v>
      </c>
      <c r="C40" s="135"/>
      <c r="D40" s="135"/>
      <c r="E40" s="135"/>
      <c r="F40" s="135"/>
      <c r="G40" s="219" t="s">
        <v>46</v>
      </c>
      <c r="H40" s="219"/>
      <c r="I40" s="74"/>
      <c r="J40" s="62"/>
      <c r="K40" s="101">
        <f>ROUNDDOWN(J40*0.5,2)</f>
        <v>0</v>
      </c>
    </row>
    <row r="41" spans="1:11" ht="18" customHeight="1">
      <c r="A41" s="45"/>
      <c r="B41" s="134"/>
      <c r="C41" s="135"/>
      <c r="D41" s="135"/>
      <c r="E41" s="135"/>
      <c r="F41" s="135"/>
      <c r="G41" s="219"/>
      <c r="H41" s="219"/>
      <c r="I41" s="74"/>
      <c r="J41" s="62"/>
      <c r="K41" s="101">
        <f>ROUNDDOWN(J41*0.5,2)</f>
        <v>0</v>
      </c>
    </row>
    <row r="42" spans="1:11" ht="18" customHeight="1">
      <c r="A42" s="45"/>
      <c r="B42" s="134"/>
      <c r="C42" s="135"/>
      <c r="D42" s="135"/>
      <c r="E42" s="135"/>
      <c r="F42" s="135"/>
      <c r="G42" s="219"/>
      <c r="H42" s="219"/>
      <c r="I42" s="74"/>
      <c r="J42" s="62"/>
      <c r="K42" s="101">
        <f>ROUNDDOWN(J42*0.5,2)</f>
        <v>0</v>
      </c>
    </row>
    <row r="43" spans="1:11" ht="18" customHeight="1">
      <c r="A43" s="45"/>
      <c r="B43" s="209" t="s">
        <v>31</v>
      </c>
      <c r="C43" s="210"/>
      <c r="D43" s="210"/>
      <c r="E43" s="210"/>
      <c r="F43" s="211"/>
      <c r="G43" s="219"/>
      <c r="H43" s="219"/>
      <c r="I43" s="74"/>
      <c r="J43" s="62"/>
      <c r="K43" s="101">
        <f>ROUNDDOWN(J43*0.5,2)</f>
        <v>0</v>
      </c>
    </row>
    <row r="44" spans="1:11" ht="15" customHeight="1">
      <c r="A44" s="45"/>
      <c r="B44" s="135" t="s">
        <v>63</v>
      </c>
      <c r="C44" s="135"/>
      <c r="D44" s="135"/>
      <c r="E44" s="135"/>
      <c r="F44" s="135"/>
      <c r="G44" s="151" t="s">
        <v>47</v>
      </c>
      <c r="H44" s="152"/>
      <c r="I44" s="74"/>
      <c r="J44" s="62"/>
      <c r="K44" s="102">
        <f>ROUNDDOWN(J44*0.1,2)</f>
        <v>0</v>
      </c>
    </row>
    <row r="45" spans="1:11" ht="15" customHeight="1">
      <c r="A45" s="45"/>
      <c r="B45" s="135"/>
      <c r="C45" s="135"/>
      <c r="D45" s="135"/>
      <c r="E45" s="135"/>
      <c r="F45" s="135"/>
      <c r="G45" s="134"/>
      <c r="H45" s="136"/>
      <c r="I45" s="74"/>
      <c r="J45" s="62"/>
      <c r="K45" s="102">
        <f>ROUNDDOWN(J45*0.1,2)</f>
        <v>0</v>
      </c>
    </row>
    <row r="46" spans="1:11" ht="15" customHeight="1">
      <c r="A46" s="45"/>
      <c r="B46" s="135" t="s">
        <v>45</v>
      </c>
      <c r="C46" s="293"/>
      <c r="D46" s="293"/>
      <c r="E46" s="293"/>
      <c r="F46" s="293"/>
      <c r="G46" s="134"/>
      <c r="H46" s="136"/>
      <c r="I46" s="74"/>
      <c r="J46" s="62"/>
      <c r="K46" s="102">
        <f>ROUNDDOWN(J46*0.1,2)</f>
        <v>0</v>
      </c>
    </row>
    <row r="47" spans="1:11" ht="15" customHeight="1">
      <c r="A47" s="45"/>
      <c r="B47" s="293"/>
      <c r="C47" s="293"/>
      <c r="D47" s="293"/>
      <c r="E47" s="293"/>
      <c r="F47" s="293"/>
      <c r="G47" s="137"/>
      <c r="H47" s="139"/>
      <c r="I47" s="23"/>
      <c r="J47" s="91"/>
      <c r="K47" s="101">
        <f>ROUNDDOWN(J47*0.5,2)</f>
        <v>0</v>
      </c>
    </row>
    <row r="48" spans="1:11" ht="15.75" customHeight="1">
      <c r="A48" s="96"/>
      <c r="B48" s="292"/>
      <c r="C48" s="292"/>
      <c r="D48" s="292"/>
      <c r="E48" s="292"/>
      <c r="F48" s="292"/>
      <c r="G48" s="237"/>
      <c r="H48" s="237"/>
      <c r="I48" s="25"/>
      <c r="J48" s="31" t="s">
        <v>2</v>
      </c>
      <c r="K48" s="103">
        <f>IF(SUM(K36:K46)&gt;2,2,SUM(K36:K46))</f>
        <v>0</v>
      </c>
    </row>
    <row r="49" spans="1:11" ht="36.75" customHeight="1">
      <c r="A49" s="42">
        <v>3</v>
      </c>
      <c r="B49" s="235" t="s">
        <v>64</v>
      </c>
      <c r="C49" s="236"/>
      <c r="D49" s="236"/>
      <c r="E49" s="236"/>
      <c r="F49" s="236"/>
      <c r="G49" s="208"/>
      <c r="H49" s="208"/>
      <c r="I49" s="56" t="s">
        <v>50</v>
      </c>
      <c r="J49" s="30" t="s">
        <v>48</v>
      </c>
      <c r="K49" s="104" t="s">
        <v>6</v>
      </c>
    </row>
    <row r="50" spans="1:11" ht="15.75" customHeight="1">
      <c r="A50" s="41"/>
      <c r="B50" s="201" t="s">
        <v>26</v>
      </c>
      <c r="C50" s="202"/>
      <c r="D50" s="202"/>
      <c r="E50" s="202"/>
      <c r="F50" s="202"/>
      <c r="G50" s="203" t="s">
        <v>35</v>
      </c>
      <c r="H50" s="204"/>
      <c r="I50" s="75"/>
      <c r="J50" s="76"/>
      <c r="K50" s="116">
        <f>ROUNDDOWN(J50/320*0.25,2)</f>
        <v>0</v>
      </c>
    </row>
    <row r="51" spans="1:11" ht="15.75" customHeight="1">
      <c r="A51" s="41"/>
      <c r="B51" s="220" t="s">
        <v>28</v>
      </c>
      <c r="C51" s="132"/>
      <c r="D51" s="132"/>
      <c r="E51" s="132"/>
      <c r="F51" s="133"/>
      <c r="G51" s="205"/>
      <c r="H51" s="206"/>
      <c r="I51" s="75"/>
      <c r="J51" s="76"/>
      <c r="K51" s="116">
        <f>ROUNDDOWN(J51/320*0.25,2)</f>
        <v>0</v>
      </c>
    </row>
    <row r="52" spans="1:11" ht="15.75" customHeight="1">
      <c r="A52" s="41"/>
      <c r="B52" s="226"/>
      <c r="C52" s="132"/>
      <c r="D52" s="132"/>
      <c r="E52" s="132"/>
      <c r="F52" s="133"/>
      <c r="G52" s="205"/>
      <c r="H52" s="206"/>
      <c r="I52" s="75"/>
      <c r="J52" s="76"/>
      <c r="K52" s="116">
        <f>ROUNDDOWN(J52/320*0.25,2)</f>
        <v>0</v>
      </c>
    </row>
    <row r="53" spans="1:11" ht="48" customHeight="1">
      <c r="A53" s="41"/>
      <c r="B53" s="199" t="s">
        <v>68</v>
      </c>
      <c r="C53" s="200"/>
      <c r="D53" s="200"/>
      <c r="E53" s="200"/>
      <c r="F53" s="200"/>
      <c r="G53" s="128"/>
      <c r="H53" s="207"/>
      <c r="I53" s="75"/>
      <c r="J53" s="76"/>
      <c r="K53" s="116">
        <f>ROUNDDOWN(J53/320*0.25,2)</f>
        <v>0</v>
      </c>
    </row>
    <row r="54" spans="1:11" ht="27" customHeight="1">
      <c r="A54" s="41"/>
      <c r="B54" s="197" t="s">
        <v>66</v>
      </c>
      <c r="C54" s="198"/>
      <c r="D54" s="198"/>
      <c r="E54" s="198"/>
      <c r="F54" s="198"/>
      <c r="G54" s="252"/>
      <c r="H54" s="253"/>
      <c r="I54" s="30" t="s">
        <v>50</v>
      </c>
      <c r="J54" s="30" t="s">
        <v>53</v>
      </c>
      <c r="K54" s="105"/>
    </row>
    <row r="55" spans="1:11" ht="15.75" customHeight="1">
      <c r="A55" s="41"/>
      <c r="B55" s="63"/>
      <c r="C55" s="64"/>
      <c r="D55" s="64"/>
      <c r="E55" s="64"/>
      <c r="F55" s="65"/>
      <c r="G55" s="151" t="s">
        <v>34</v>
      </c>
      <c r="H55" s="256"/>
      <c r="I55" s="75"/>
      <c r="J55" s="77"/>
      <c r="K55" s="106">
        <f>(J55*0.05)</f>
        <v>0</v>
      </c>
    </row>
    <row r="56" spans="1:11" ht="15" customHeight="1">
      <c r="A56" s="41"/>
      <c r="B56" s="63"/>
      <c r="C56" s="64"/>
      <c r="D56" s="64"/>
      <c r="E56" s="64"/>
      <c r="F56" s="65"/>
      <c r="G56" s="134"/>
      <c r="H56" s="257"/>
      <c r="I56" s="75"/>
      <c r="J56" s="77"/>
      <c r="K56" s="106">
        <f aca="true" t="shared" si="1" ref="K56:K61">(J56*0.05)</f>
        <v>0</v>
      </c>
    </row>
    <row r="57" spans="1:11" ht="17.25" customHeight="1">
      <c r="A57" s="41"/>
      <c r="B57" s="131" t="s">
        <v>33</v>
      </c>
      <c r="C57" s="230"/>
      <c r="D57" s="230"/>
      <c r="E57" s="230"/>
      <c r="F57" s="230"/>
      <c r="G57" s="134"/>
      <c r="H57" s="257"/>
      <c r="I57" s="75"/>
      <c r="J57" s="77"/>
      <c r="K57" s="106">
        <f t="shared" si="1"/>
        <v>0</v>
      </c>
    </row>
    <row r="58" spans="1:11" ht="15" customHeight="1">
      <c r="A58" s="41"/>
      <c r="B58" s="205" t="s">
        <v>30</v>
      </c>
      <c r="C58" s="231"/>
      <c r="D58" s="231"/>
      <c r="E58" s="231"/>
      <c r="F58" s="231"/>
      <c r="G58" s="134"/>
      <c r="H58" s="257"/>
      <c r="I58" s="75"/>
      <c r="J58" s="77"/>
      <c r="K58" s="106">
        <f t="shared" si="1"/>
        <v>0</v>
      </c>
    </row>
    <row r="59" spans="1:11" ht="18.75" customHeight="1">
      <c r="A59" s="24"/>
      <c r="B59" s="205"/>
      <c r="C59" s="231"/>
      <c r="D59" s="231"/>
      <c r="E59" s="231"/>
      <c r="F59" s="231"/>
      <c r="G59" s="134"/>
      <c r="H59" s="257"/>
      <c r="I59" s="78"/>
      <c r="J59" s="77"/>
      <c r="K59" s="106">
        <f t="shared" si="1"/>
        <v>0</v>
      </c>
    </row>
    <row r="60" spans="1:11" ht="18.75" customHeight="1">
      <c r="A60" s="24"/>
      <c r="B60" s="205"/>
      <c r="C60" s="231"/>
      <c r="D60" s="231"/>
      <c r="E60" s="231"/>
      <c r="F60" s="231"/>
      <c r="G60" s="134"/>
      <c r="H60" s="257"/>
      <c r="I60" s="78"/>
      <c r="J60" s="77"/>
      <c r="K60" s="106">
        <f t="shared" si="1"/>
        <v>0</v>
      </c>
    </row>
    <row r="61" spans="1:11" ht="15.75" customHeight="1">
      <c r="A61" s="24"/>
      <c r="B61" s="205"/>
      <c r="C61" s="231"/>
      <c r="D61" s="231"/>
      <c r="E61" s="231"/>
      <c r="F61" s="231"/>
      <c r="G61" s="137"/>
      <c r="H61" s="258"/>
      <c r="I61" s="78"/>
      <c r="J61" s="77"/>
      <c r="K61" s="106">
        <f t="shared" si="1"/>
        <v>0</v>
      </c>
    </row>
    <row r="62" spans="1:11" ht="15.75" customHeight="1">
      <c r="A62" s="39"/>
      <c r="B62" s="222"/>
      <c r="C62" s="223"/>
      <c r="D62" s="223"/>
      <c r="E62" s="223"/>
      <c r="F62" s="223"/>
      <c r="G62" s="223"/>
      <c r="H62" s="224"/>
      <c r="I62" s="40"/>
      <c r="J62" s="92" t="s">
        <v>13</v>
      </c>
      <c r="K62" s="107">
        <f>IF(SUM(K50:K61)&gt;1,1,SUM(K50:K61))</f>
        <v>0</v>
      </c>
    </row>
    <row r="63" spans="1:11" ht="30">
      <c r="A63" s="27">
        <v>4</v>
      </c>
      <c r="B63" s="232" t="s">
        <v>10</v>
      </c>
      <c r="C63" s="233"/>
      <c r="D63" s="233"/>
      <c r="E63" s="233"/>
      <c r="F63" s="233"/>
      <c r="G63" s="233"/>
      <c r="H63" s="234"/>
      <c r="I63" s="29" t="s">
        <v>50</v>
      </c>
      <c r="J63" s="28" t="s">
        <v>48</v>
      </c>
      <c r="K63" s="108" t="s">
        <v>6</v>
      </c>
    </row>
    <row r="64" spans="1:11" ht="15" customHeight="1">
      <c r="A64" s="58"/>
      <c r="B64" s="277" t="s">
        <v>26</v>
      </c>
      <c r="C64" s="278"/>
      <c r="D64" s="278"/>
      <c r="E64" s="278"/>
      <c r="F64" s="278"/>
      <c r="G64" s="278"/>
      <c r="H64" s="279"/>
      <c r="I64" s="79"/>
      <c r="J64" s="20"/>
      <c r="K64" s="109">
        <f>ROUNDDOWN(J64/30/10,2)</f>
        <v>0</v>
      </c>
    </row>
    <row r="65" spans="1:12" s="19" customFormat="1" ht="15.75" customHeight="1">
      <c r="A65" s="58"/>
      <c r="B65" s="243" t="s">
        <v>11</v>
      </c>
      <c r="C65" s="132"/>
      <c r="D65" s="132"/>
      <c r="E65" s="132"/>
      <c r="F65" s="132"/>
      <c r="G65" s="132"/>
      <c r="H65" s="133"/>
      <c r="I65" s="80"/>
      <c r="J65" s="20"/>
      <c r="K65" s="109">
        <f aca="true" t="shared" si="2" ref="K65:K70">ROUNDDOWN(J65/30/10,2)</f>
        <v>0</v>
      </c>
      <c r="L65" s="18"/>
    </row>
    <row r="66" spans="1:12" s="19" customFormat="1" ht="16.5" customHeight="1">
      <c r="A66" s="58"/>
      <c r="B66" s="243" t="s">
        <v>12</v>
      </c>
      <c r="C66" s="132"/>
      <c r="D66" s="132"/>
      <c r="E66" s="132"/>
      <c r="F66" s="132"/>
      <c r="G66" s="132"/>
      <c r="H66" s="133"/>
      <c r="I66" s="80"/>
      <c r="J66" s="20"/>
      <c r="K66" s="109">
        <f t="shared" si="2"/>
        <v>0</v>
      </c>
      <c r="L66" s="18"/>
    </row>
    <row r="67" spans="1:11" ht="15" customHeight="1">
      <c r="A67" s="58"/>
      <c r="B67" s="225"/>
      <c r="C67" s="132"/>
      <c r="D67" s="132"/>
      <c r="E67" s="132"/>
      <c r="F67" s="132"/>
      <c r="G67" s="132"/>
      <c r="H67" s="133"/>
      <c r="I67" s="80"/>
      <c r="J67" s="20"/>
      <c r="K67" s="109">
        <f t="shared" si="2"/>
        <v>0</v>
      </c>
    </row>
    <row r="68" spans="1:11" ht="15.75" customHeight="1">
      <c r="A68" s="58"/>
      <c r="B68" s="226"/>
      <c r="C68" s="132"/>
      <c r="D68" s="132"/>
      <c r="E68" s="132"/>
      <c r="F68" s="132"/>
      <c r="G68" s="132"/>
      <c r="H68" s="133"/>
      <c r="I68" s="80"/>
      <c r="J68" s="20"/>
      <c r="K68" s="109">
        <f t="shared" si="2"/>
        <v>0</v>
      </c>
    </row>
    <row r="69" spans="1:11" ht="16.5" customHeight="1">
      <c r="A69" s="58"/>
      <c r="B69" s="131" t="s">
        <v>33</v>
      </c>
      <c r="C69" s="132"/>
      <c r="D69" s="132"/>
      <c r="E69" s="132"/>
      <c r="F69" s="132"/>
      <c r="G69" s="132"/>
      <c r="H69" s="133"/>
      <c r="I69" s="80"/>
      <c r="J69" s="20"/>
      <c r="K69" s="109">
        <f t="shared" si="2"/>
        <v>0</v>
      </c>
    </row>
    <row r="70" spans="1:11" ht="29.25" customHeight="1">
      <c r="A70" s="58"/>
      <c r="B70" s="128" t="s">
        <v>36</v>
      </c>
      <c r="C70" s="129"/>
      <c r="D70" s="129"/>
      <c r="E70" s="129"/>
      <c r="F70" s="129"/>
      <c r="G70" s="129"/>
      <c r="H70" s="130"/>
      <c r="I70" s="81"/>
      <c r="J70" s="20"/>
      <c r="K70" s="109">
        <f t="shared" si="2"/>
        <v>0</v>
      </c>
    </row>
    <row r="71" spans="1:11" ht="16.5" customHeight="1">
      <c r="A71" s="39"/>
      <c r="B71" s="32"/>
      <c r="C71" s="33"/>
      <c r="D71" s="33"/>
      <c r="E71" s="33"/>
      <c r="F71" s="33"/>
      <c r="G71" s="265"/>
      <c r="H71" s="266"/>
      <c r="I71" s="40"/>
      <c r="J71" s="93" t="s">
        <v>16</v>
      </c>
      <c r="K71" s="110">
        <f>IF(SUM(K64:K70)&gt;1,1,SUM(K64:K70))</f>
        <v>0</v>
      </c>
    </row>
    <row r="72" spans="1:11" ht="39" customHeight="1">
      <c r="A72" s="46">
        <v>5</v>
      </c>
      <c r="B72" s="267" t="s">
        <v>27</v>
      </c>
      <c r="C72" s="268"/>
      <c r="D72" s="268"/>
      <c r="E72" s="268"/>
      <c r="F72" s="268"/>
      <c r="G72" s="268"/>
      <c r="H72" s="30" t="s">
        <v>50</v>
      </c>
      <c r="I72" s="117" t="s">
        <v>67</v>
      </c>
      <c r="J72" s="26" t="s">
        <v>48</v>
      </c>
      <c r="K72" s="111" t="s">
        <v>15</v>
      </c>
    </row>
    <row r="73" spans="1:11" ht="15.75">
      <c r="A73" s="47"/>
      <c r="B73" s="227" t="s">
        <v>26</v>
      </c>
      <c r="C73" s="228"/>
      <c r="D73" s="228"/>
      <c r="E73" s="228"/>
      <c r="F73" s="228"/>
      <c r="G73" s="229"/>
      <c r="H73" s="82"/>
      <c r="I73" s="119"/>
      <c r="J73" s="16"/>
      <c r="K73" s="102">
        <f>IF(Plan1!B1=1,ROUNDDOWN(J73/30*0.1*2,2),IF(Plan1!B1=2,ROUNDDOWN(J73/30*0.1,2),IF(Plan1!B1=3,0)))</f>
        <v>0</v>
      </c>
    </row>
    <row r="74" spans="1:11" ht="15.75" customHeight="1">
      <c r="A74" s="47"/>
      <c r="B74" s="269" t="s">
        <v>59</v>
      </c>
      <c r="C74" s="270"/>
      <c r="D74" s="270"/>
      <c r="E74" s="270"/>
      <c r="F74" s="270"/>
      <c r="G74" s="270"/>
      <c r="H74" s="82"/>
      <c r="I74" s="119"/>
      <c r="J74" s="16"/>
      <c r="K74" s="102">
        <f>IF(Plan1!B2=1,ROUNDDOWN(J74/30*0.1*2,2),IF(Plan1!B2=2,ROUNDDOWN(J74/30*0.1,2),IF(Plan1!B2=3,0)))</f>
        <v>0</v>
      </c>
    </row>
    <row r="75" spans="1:11" ht="15.75" customHeight="1">
      <c r="A75" s="47"/>
      <c r="B75" s="271"/>
      <c r="C75" s="270"/>
      <c r="D75" s="270"/>
      <c r="E75" s="270"/>
      <c r="F75" s="270"/>
      <c r="G75" s="270"/>
      <c r="H75" s="82"/>
      <c r="I75" s="119"/>
      <c r="J75" s="16"/>
      <c r="K75" s="102">
        <f>IF(Plan1!B3=1,ROUNDDOWN(J75/30*0.1*2,2),IF(Plan1!B3=2,ROUNDDOWN(J75/30*0.1,2),IF(Plan1!B3=3,0)))</f>
        <v>0</v>
      </c>
    </row>
    <row r="76" spans="1:11" ht="15.75" customHeight="1">
      <c r="A76" s="47"/>
      <c r="B76" s="271"/>
      <c r="C76" s="270"/>
      <c r="D76" s="270"/>
      <c r="E76" s="270"/>
      <c r="F76" s="270"/>
      <c r="G76" s="270"/>
      <c r="H76" s="82"/>
      <c r="I76" s="119"/>
      <c r="J76" s="16"/>
      <c r="K76" s="102">
        <f>IF(Plan1!B4=1,ROUNDDOWN(J76/30*0.1*2,2),IF(Plan1!B4=2,ROUNDDOWN(J76/30*0.1,2),IF(Plan1!B4=3,0)))</f>
        <v>0</v>
      </c>
    </row>
    <row r="77" spans="1:11" ht="15.75">
      <c r="A77" s="47"/>
      <c r="B77" s="272" t="s">
        <v>14</v>
      </c>
      <c r="C77" s="221"/>
      <c r="D77" s="221"/>
      <c r="E77" s="221"/>
      <c r="F77" s="221"/>
      <c r="G77" s="221"/>
      <c r="H77" s="84"/>
      <c r="I77" s="120"/>
      <c r="J77" s="16"/>
      <c r="K77" s="102">
        <f>IF(Plan1!B5=1,ROUNDDOWN(J77/30*0.1*2,2),IF(Plan1!B5=2,ROUNDDOWN(J77/30*0.1,2),IF(Plan1!B5=3,0)))</f>
        <v>0</v>
      </c>
    </row>
    <row r="78" spans="1:11" ht="15.75" customHeight="1">
      <c r="A78" s="47"/>
      <c r="B78" s="140"/>
      <c r="C78" s="141"/>
      <c r="D78" s="141"/>
      <c r="E78" s="141"/>
      <c r="F78" s="141"/>
      <c r="G78" s="142"/>
      <c r="H78" s="86"/>
      <c r="I78" s="120"/>
      <c r="J78" s="16"/>
      <c r="K78" s="102">
        <f>IF(Plan1!B6=1,ROUNDDOWN(J78/30*0.1*2,2),IF(Plan1!B6=2,ROUNDDOWN(J78/30*0.1,2),IF(Plan1!B6=3,0)))</f>
        <v>0</v>
      </c>
    </row>
    <row r="79" spans="1:11" ht="15.75" customHeight="1">
      <c r="A79" s="47"/>
      <c r="B79" s="131" t="s">
        <v>33</v>
      </c>
      <c r="C79" s="280"/>
      <c r="D79" s="280"/>
      <c r="E79" s="280"/>
      <c r="F79" s="280"/>
      <c r="G79" s="280"/>
      <c r="H79" s="86"/>
      <c r="I79" s="120"/>
      <c r="J79" s="16"/>
      <c r="K79" s="102">
        <f>IF(Plan1!B7=1,ROUNDDOWN(J79/30*0.1*2,2),IF(Plan1!B7=2,ROUNDDOWN(J79/30*0.1,2),IF(Plan1!B7=3,0)))</f>
        <v>0</v>
      </c>
    </row>
    <row r="80" spans="1:11" ht="15.75" customHeight="1">
      <c r="A80" s="47"/>
      <c r="B80" s="205" t="s">
        <v>37</v>
      </c>
      <c r="C80" s="231"/>
      <c r="D80" s="231"/>
      <c r="E80" s="231"/>
      <c r="F80" s="231"/>
      <c r="G80" s="206"/>
      <c r="H80" s="84"/>
      <c r="I80" s="120"/>
      <c r="J80" s="16"/>
      <c r="K80" s="102">
        <f>IF(Plan1!B8=1,ROUNDDOWN(J80/30*0.1*2,2),IF(Plan1!B8=2,ROUNDDOWN(J80/30*0.1,2),IF(Plan1!B8=3,0)))</f>
        <v>0</v>
      </c>
    </row>
    <row r="81" spans="1:11" ht="15.75" customHeight="1">
      <c r="A81" s="47"/>
      <c r="B81" s="205"/>
      <c r="C81" s="231"/>
      <c r="D81" s="231"/>
      <c r="E81" s="231"/>
      <c r="F81" s="231"/>
      <c r="G81" s="206"/>
      <c r="H81" s="84"/>
      <c r="I81" s="120"/>
      <c r="J81" s="16"/>
      <c r="K81" s="102">
        <f>IF(Plan1!B9=1,ROUNDDOWN(J81/30*0.1*2,2),IF(Plan1!B9=2,ROUNDDOWN(J81/30*0.1,2),IF(Plan1!B9=3,0)))</f>
        <v>0</v>
      </c>
    </row>
    <row r="82" spans="1:11" ht="15.75" customHeight="1">
      <c r="A82" s="47"/>
      <c r="B82" s="205"/>
      <c r="C82" s="231"/>
      <c r="D82" s="231"/>
      <c r="E82" s="231"/>
      <c r="F82" s="231"/>
      <c r="G82" s="206"/>
      <c r="H82" s="84"/>
      <c r="I82" s="120"/>
      <c r="J82" s="16"/>
      <c r="K82" s="102">
        <f>IF(Plan1!B10=1,ROUNDDOWN(J82/30*0.1*2,2),IF(Plan1!B10=2,ROUNDDOWN(J82/30*0.1,2),IF(Plan1!B10=3,0)))</f>
        <v>0</v>
      </c>
    </row>
    <row r="83" spans="1:11" ht="15.75" customHeight="1">
      <c r="A83" s="47"/>
      <c r="B83" s="220" t="s">
        <v>60</v>
      </c>
      <c r="C83" s="221"/>
      <c r="D83" s="221"/>
      <c r="E83" s="221"/>
      <c r="F83" s="221"/>
      <c r="G83" s="221"/>
      <c r="H83" s="84"/>
      <c r="I83" s="121"/>
      <c r="J83" s="16"/>
      <c r="K83" s="102">
        <f>IF(Plan1!B11=1,ROUNDDOWN(J83/30*0.1*2,2),IF(Plan1!B11=2,ROUNDDOWN(J83/30*0.1,2),IF(Plan1!B11=3,0)))</f>
        <v>0</v>
      </c>
    </row>
    <row r="84" spans="1:11" ht="21" customHeight="1">
      <c r="A84" s="59"/>
      <c r="B84" s="61"/>
      <c r="C84" s="36"/>
      <c r="D84" s="36"/>
      <c r="E84" s="36"/>
      <c r="F84" s="36"/>
      <c r="G84" s="265"/>
      <c r="H84" s="266"/>
      <c r="I84" s="97"/>
      <c r="J84" s="118" t="s">
        <v>20</v>
      </c>
      <c r="K84" s="110">
        <f>IF(SUM(K73:K83)&gt;2,2,SUM(K73:K83))</f>
        <v>0</v>
      </c>
    </row>
    <row r="85" spans="1:11" ht="28.5" customHeight="1">
      <c r="A85" s="60">
        <v>6</v>
      </c>
      <c r="B85" s="174" t="s">
        <v>23</v>
      </c>
      <c r="C85" s="268"/>
      <c r="D85" s="268"/>
      <c r="E85" s="268"/>
      <c r="F85" s="268"/>
      <c r="G85" s="268"/>
      <c r="H85" s="258"/>
      <c r="I85" s="48" t="s">
        <v>50</v>
      </c>
      <c r="J85" s="26" t="s">
        <v>39</v>
      </c>
      <c r="K85" s="104" t="s">
        <v>8</v>
      </c>
    </row>
    <row r="86" spans="1:11" ht="15.75" customHeight="1">
      <c r="A86" s="47"/>
      <c r="B86" s="122" t="s">
        <v>26</v>
      </c>
      <c r="C86" s="123"/>
      <c r="D86" s="123"/>
      <c r="E86" s="123"/>
      <c r="F86" s="124"/>
      <c r="G86" s="273" t="s">
        <v>17</v>
      </c>
      <c r="H86" s="260"/>
      <c r="I86" s="83"/>
      <c r="J86" s="16"/>
      <c r="K86" s="102">
        <f>ROUNDDOWN(J86*0.1,2)</f>
        <v>0</v>
      </c>
    </row>
    <row r="87" spans="1:11" ht="15.75" customHeight="1">
      <c r="A87" s="47"/>
      <c r="B87" s="281" t="s">
        <v>65</v>
      </c>
      <c r="C87" s="282"/>
      <c r="D87" s="282"/>
      <c r="E87" s="282"/>
      <c r="F87" s="283"/>
      <c r="G87" s="261"/>
      <c r="H87" s="262"/>
      <c r="I87" s="83"/>
      <c r="J87" s="16"/>
      <c r="K87" s="102">
        <f>ROUNDDOWN(J87*0.1,2)</f>
        <v>0</v>
      </c>
    </row>
    <row r="88" spans="1:11" ht="15.75" customHeight="1">
      <c r="A88" s="47"/>
      <c r="B88" s="281"/>
      <c r="C88" s="282"/>
      <c r="D88" s="282"/>
      <c r="E88" s="282"/>
      <c r="F88" s="283"/>
      <c r="G88" s="274"/>
      <c r="H88" s="257"/>
      <c r="I88" s="83"/>
      <c r="J88" s="16"/>
      <c r="K88" s="102">
        <f>ROUNDDOWN(J88*0.1,2)</f>
        <v>0</v>
      </c>
    </row>
    <row r="89" spans="1:11" ht="15.75">
      <c r="A89" s="47"/>
      <c r="B89" s="281"/>
      <c r="C89" s="282"/>
      <c r="D89" s="282"/>
      <c r="E89" s="282"/>
      <c r="F89" s="283"/>
      <c r="G89" s="275"/>
      <c r="H89" s="258"/>
      <c r="I89" s="83"/>
      <c r="J89" s="16"/>
      <c r="K89" s="102">
        <f>ROUNDDOWN(J89*0.1,2)</f>
        <v>0</v>
      </c>
    </row>
    <row r="90" spans="1:11" ht="16.5" customHeight="1">
      <c r="A90" s="47"/>
      <c r="B90" s="281"/>
      <c r="C90" s="282"/>
      <c r="D90" s="282"/>
      <c r="E90" s="282"/>
      <c r="F90" s="283"/>
      <c r="G90" s="276" t="s">
        <v>18</v>
      </c>
      <c r="H90" s="260"/>
      <c r="I90" s="85"/>
      <c r="J90" s="16"/>
      <c r="K90" s="102">
        <f>ROUNDDOWN(J90*0.2,2)</f>
        <v>0</v>
      </c>
    </row>
    <row r="91" spans="1:11" ht="15.75" customHeight="1">
      <c r="A91" s="47"/>
      <c r="B91" s="281"/>
      <c r="C91" s="282"/>
      <c r="D91" s="282"/>
      <c r="E91" s="282"/>
      <c r="F91" s="283"/>
      <c r="G91" s="261"/>
      <c r="H91" s="262"/>
      <c r="I91" s="85"/>
      <c r="J91" s="16"/>
      <c r="K91" s="102">
        <f>ROUNDDOWN(J91*0.2,2)</f>
        <v>0</v>
      </c>
    </row>
    <row r="92" spans="1:11" ht="15.75">
      <c r="A92" s="47"/>
      <c r="B92" s="125" t="s">
        <v>33</v>
      </c>
      <c r="C92" s="126"/>
      <c r="D92" s="126"/>
      <c r="E92" s="126"/>
      <c r="F92" s="127"/>
      <c r="G92" s="263"/>
      <c r="H92" s="264"/>
      <c r="I92" s="85"/>
      <c r="J92" s="16"/>
      <c r="K92" s="102">
        <f>ROUNDDOWN(J92*0.2,2)</f>
        <v>0</v>
      </c>
    </row>
    <row r="93" spans="1:11" ht="15" customHeight="1">
      <c r="A93" s="47"/>
      <c r="B93" s="281" t="s">
        <v>38</v>
      </c>
      <c r="C93" s="282"/>
      <c r="D93" s="282"/>
      <c r="E93" s="282"/>
      <c r="F93" s="283"/>
      <c r="G93" s="259" t="s">
        <v>19</v>
      </c>
      <c r="H93" s="260"/>
      <c r="I93" s="85"/>
      <c r="J93" s="16"/>
      <c r="K93" s="102">
        <f>ROUNDDOWN(J93*0.5,2)</f>
        <v>0</v>
      </c>
    </row>
    <row r="94" spans="1:11" ht="15.75">
      <c r="A94" s="47"/>
      <c r="B94" s="281"/>
      <c r="C94" s="282"/>
      <c r="D94" s="282"/>
      <c r="E94" s="282"/>
      <c r="F94" s="283"/>
      <c r="G94" s="261"/>
      <c r="H94" s="262"/>
      <c r="I94" s="85"/>
      <c r="J94" s="16"/>
      <c r="K94" s="102">
        <f>ROUNDDOWN(J94*0.5,2)</f>
        <v>0</v>
      </c>
    </row>
    <row r="95" spans="1:11" ht="15.75">
      <c r="A95" s="47"/>
      <c r="B95" s="284"/>
      <c r="C95" s="285"/>
      <c r="D95" s="285"/>
      <c r="E95" s="285"/>
      <c r="F95" s="286"/>
      <c r="G95" s="263"/>
      <c r="H95" s="264"/>
      <c r="I95" s="87"/>
      <c r="J95" s="17"/>
      <c r="K95" s="102">
        <f>ROUNDDOWN(J95*0.5,2)</f>
        <v>0</v>
      </c>
    </row>
    <row r="96" spans="1:11" ht="19.5" customHeight="1">
      <c r="A96" s="34"/>
      <c r="B96" s="35"/>
      <c r="C96" s="36"/>
      <c r="D96" s="36"/>
      <c r="E96" s="36"/>
      <c r="F96" s="36"/>
      <c r="G96" s="36"/>
      <c r="H96" s="37"/>
      <c r="I96" s="38"/>
      <c r="J96" s="94" t="s">
        <v>52</v>
      </c>
      <c r="K96" s="112">
        <f>IF(SUM(K86:K95)&gt;3,3,SUM(K86:K95))</f>
        <v>0</v>
      </c>
    </row>
    <row r="97" spans="1:11" ht="18.75" customHeight="1">
      <c r="A97" s="67"/>
      <c r="B97" s="67"/>
      <c r="C97" s="67"/>
      <c r="D97" s="68"/>
      <c r="E97" s="68"/>
      <c r="F97" s="68"/>
      <c r="G97" s="68"/>
      <c r="H97" s="68"/>
      <c r="I97" s="66"/>
      <c r="J97" s="66"/>
      <c r="K97" s="66"/>
    </row>
    <row r="98" spans="1:11" ht="21">
      <c r="A98" s="67"/>
      <c r="B98" s="67"/>
      <c r="C98" s="67"/>
      <c r="D98" s="213" t="s">
        <v>21</v>
      </c>
      <c r="E98" s="213"/>
      <c r="F98" s="213"/>
      <c r="G98" s="213"/>
      <c r="H98" s="113">
        <f>K33</f>
        <v>0</v>
      </c>
      <c r="I98" s="66"/>
      <c r="J98" s="66"/>
      <c r="K98" s="66"/>
    </row>
    <row r="99" spans="1:11" ht="21">
      <c r="A99" s="67"/>
      <c r="B99" s="67"/>
      <c r="C99" s="67"/>
      <c r="D99" s="214" t="s">
        <v>54</v>
      </c>
      <c r="E99" s="215"/>
      <c r="F99" s="215"/>
      <c r="G99" s="216"/>
      <c r="H99" s="113">
        <f>K48</f>
        <v>0</v>
      </c>
      <c r="I99" s="66"/>
      <c r="J99" s="66"/>
      <c r="K99" s="66"/>
    </row>
    <row r="100" spans="1:11" ht="21">
      <c r="A100" s="67"/>
      <c r="B100" s="67"/>
      <c r="C100" s="67"/>
      <c r="D100" s="213" t="s">
        <v>55</v>
      </c>
      <c r="E100" s="213"/>
      <c r="F100" s="213"/>
      <c r="G100" s="213"/>
      <c r="H100" s="113">
        <f>K62</f>
        <v>0</v>
      </c>
      <c r="I100" s="66"/>
      <c r="J100" s="66"/>
      <c r="K100" s="66"/>
    </row>
    <row r="101" spans="1:11" ht="21">
      <c r="A101" s="67"/>
      <c r="B101" s="67"/>
      <c r="C101" s="67"/>
      <c r="D101" s="213" t="s">
        <v>56</v>
      </c>
      <c r="E101" s="213"/>
      <c r="F101" s="213"/>
      <c r="G101" s="213"/>
      <c r="H101" s="113">
        <f>K71</f>
        <v>0</v>
      </c>
      <c r="I101" s="66"/>
      <c r="J101" s="66"/>
      <c r="K101" s="66"/>
    </row>
    <row r="102" spans="1:11" ht="21">
      <c r="A102" s="67"/>
      <c r="B102" s="67"/>
      <c r="C102" s="67"/>
      <c r="D102" s="213" t="s">
        <v>57</v>
      </c>
      <c r="E102" s="213"/>
      <c r="F102" s="213"/>
      <c r="G102" s="213"/>
      <c r="H102" s="113">
        <f>K84</f>
        <v>0</v>
      </c>
      <c r="I102" s="66"/>
      <c r="J102" s="66"/>
      <c r="K102" s="66"/>
    </row>
    <row r="103" spans="1:11" ht="21">
      <c r="A103" s="67"/>
      <c r="B103" s="67"/>
      <c r="C103" s="67"/>
      <c r="D103" s="213" t="s">
        <v>58</v>
      </c>
      <c r="E103" s="213"/>
      <c r="F103" s="213"/>
      <c r="G103" s="213"/>
      <c r="H103" s="113">
        <f>K96</f>
        <v>0</v>
      </c>
      <c r="I103" s="66"/>
      <c r="J103" s="66"/>
      <c r="K103" s="66"/>
    </row>
    <row r="104" spans="1:11" ht="23.25">
      <c r="A104" s="67"/>
      <c r="B104" s="67"/>
      <c r="C104" s="67"/>
      <c r="D104" s="212" t="s">
        <v>24</v>
      </c>
      <c r="E104" s="212"/>
      <c r="F104" s="212"/>
      <c r="G104" s="212"/>
      <c r="H104" s="114">
        <f>SUM(K96,K84,K71,K62,K48,K33)</f>
        <v>0</v>
      </c>
      <c r="I104" s="66"/>
      <c r="J104" s="66"/>
      <c r="K104" s="66"/>
    </row>
    <row r="105" spans="1:11" ht="23.25">
      <c r="A105" s="67"/>
      <c r="B105" s="67"/>
      <c r="C105" s="67"/>
      <c r="D105" s="212" t="s">
        <v>25</v>
      </c>
      <c r="E105" s="212"/>
      <c r="F105" s="212"/>
      <c r="G105" s="212"/>
      <c r="H105" s="114">
        <f>(H104*4/10)</f>
        <v>0</v>
      </c>
      <c r="I105" s="66"/>
      <c r="J105" s="66"/>
      <c r="K105" s="66"/>
    </row>
    <row r="106" spans="1:11" ht="15" customHeight="1">
      <c r="A106" s="67"/>
      <c r="B106" s="67"/>
      <c r="C106" s="67"/>
      <c r="D106" s="69"/>
      <c r="E106" s="69"/>
      <c r="F106" s="69"/>
      <c r="G106" s="69"/>
      <c r="H106" s="69"/>
      <c r="I106" s="66"/>
      <c r="J106" s="66"/>
      <c r="K106" s="66"/>
    </row>
    <row r="107" spans="1:11" ht="15" customHeight="1">
      <c r="A107" s="67"/>
      <c r="B107" s="67"/>
      <c r="C107" s="67"/>
      <c r="D107" s="70"/>
      <c r="E107" s="70"/>
      <c r="F107" s="70"/>
      <c r="G107" s="70"/>
      <c r="H107" s="70"/>
      <c r="I107" s="66"/>
      <c r="J107" s="66"/>
      <c r="K107" s="66"/>
    </row>
    <row r="108" spans="1:11" ht="15" customHeight="1">
      <c r="A108" s="67"/>
      <c r="B108" s="67"/>
      <c r="C108" s="67"/>
      <c r="D108" s="70"/>
      <c r="E108" s="70"/>
      <c r="F108" s="70"/>
      <c r="G108" s="70"/>
      <c r="H108" s="70"/>
      <c r="I108" s="66"/>
      <c r="J108" s="66"/>
      <c r="K108" s="66"/>
    </row>
    <row r="109" spans="1:11" ht="15">
      <c r="A109" s="67"/>
      <c r="B109" s="67"/>
      <c r="C109" s="67"/>
      <c r="D109" s="70"/>
      <c r="E109" s="70"/>
      <c r="F109" s="70"/>
      <c r="G109" s="70"/>
      <c r="H109" s="70"/>
      <c r="I109" s="70"/>
      <c r="J109" s="70"/>
      <c r="K109" s="70"/>
    </row>
    <row r="110" spans="1:11" ht="15">
      <c r="A110" s="71"/>
      <c r="B110" s="71"/>
      <c r="C110" s="71"/>
      <c r="D110" s="72"/>
      <c r="E110" s="72"/>
      <c r="F110" s="72"/>
      <c r="G110" s="72"/>
      <c r="H110" s="72"/>
      <c r="I110" s="72"/>
      <c r="J110" s="72"/>
      <c r="K110" s="72"/>
    </row>
    <row r="111" ht="15" hidden="1">
      <c r="H111" s="18"/>
    </row>
    <row r="112" ht="15" hidden="1">
      <c r="H112" s="18"/>
    </row>
    <row r="113" ht="15" hidden="1">
      <c r="H113" s="18"/>
    </row>
    <row r="114" ht="15" hidden="1">
      <c r="H114" s="18"/>
    </row>
    <row r="115" ht="15" hidden="1">
      <c r="H115" s="18"/>
    </row>
    <row r="116" ht="15" hidden="1">
      <c r="H116" s="18"/>
    </row>
    <row r="117" ht="15" hidden="1">
      <c r="H117" s="18"/>
    </row>
    <row r="118" ht="15" hidden="1">
      <c r="H118" s="18"/>
    </row>
    <row r="119" ht="15" hidden="1">
      <c r="H119" s="18"/>
    </row>
    <row r="120" ht="15" hidden="1">
      <c r="H120" s="18"/>
    </row>
    <row r="121" ht="15" hidden="1">
      <c r="H121" s="18"/>
    </row>
    <row r="122" ht="15" hidden="1">
      <c r="H122" s="18"/>
    </row>
  </sheetData>
  <sheetProtection password="EE91" sheet="1" selectLockedCells="1"/>
  <mergeCells count="94">
    <mergeCell ref="B64:H64"/>
    <mergeCell ref="B79:G79"/>
    <mergeCell ref="B80:G82"/>
    <mergeCell ref="B93:F95"/>
    <mergeCell ref="B87:F91"/>
    <mergeCell ref="B20:H20"/>
    <mergeCell ref="B21:H21"/>
    <mergeCell ref="B22:H22"/>
    <mergeCell ref="B23:H23"/>
    <mergeCell ref="B24:H24"/>
    <mergeCell ref="G93:H95"/>
    <mergeCell ref="G71:H71"/>
    <mergeCell ref="B72:G72"/>
    <mergeCell ref="B74:G76"/>
    <mergeCell ref="B77:G77"/>
    <mergeCell ref="G86:H89"/>
    <mergeCell ref="B85:H85"/>
    <mergeCell ref="G84:H84"/>
    <mergeCell ref="G90:H92"/>
    <mergeCell ref="B39:F39"/>
    <mergeCell ref="B51:F52"/>
    <mergeCell ref="G54:H54"/>
    <mergeCell ref="B37:F37"/>
    <mergeCell ref="G39:H39"/>
    <mergeCell ref="G55:H61"/>
    <mergeCell ref="I34:I35"/>
    <mergeCell ref="J34:J35"/>
    <mergeCell ref="B57:F57"/>
    <mergeCell ref="B58:F61"/>
    <mergeCell ref="B63:H63"/>
    <mergeCell ref="B49:F49"/>
    <mergeCell ref="B48:H48"/>
    <mergeCell ref="B34:F35"/>
    <mergeCell ref="G34:H35"/>
    <mergeCell ref="B38:F38"/>
    <mergeCell ref="K34:K35"/>
    <mergeCell ref="B40:F42"/>
    <mergeCell ref="G36:H38"/>
    <mergeCell ref="B44:F45"/>
    <mergeCell ref="G40:H43"/>
    <mergeCell ref="D104:G104"/>
    <mergeCell ref="B83:G83"/>
    <mergeCell ref="B62:H62"/>
    <mergeCell ref="B67:H68"/>
    <mergeCell ref="B73:G73"/>
    <mergeCell ref="D105:G105"/>
    <mergeCell ref="D98:G98"/>
    <mergeCell ref="D100:G100"/>
    <mergeCell ref="D101:G101"/>
    <mergeCell ref="D102:G102"/>
    <mergeCell ref="D103:G103"/>
    <mergeCell ref="D99:G99"/>
    <mergeCell ref="B25:H25"/>
    <mergeCell ref="B26:H26"/>
    <mergeCell ref="B29:H29"/>
    <mergeCell ref="B27:H27"/>
    <mergeCell ref="B54:F54"/>
    <mergeCell ref="B53:F53"/>
    <mergeCell ref="B50:F50"/>
    <mergeCell ref="G50:H53"/>
    <mergeCell ref="G49:H49"/>
    <mergeCell ref="B43:F43"/>
    <mergeCell ref="A18:A19"/>
    <mergeCell ref="H18:H19"/>
    <mergeCell ref="I18:I19"/>
    <mergeCell ref="J18:J19"/>
    <mergeCell ref="K18:K19"/>
    <mergeCell ref="A16:A17"/>
    <mergeCell ref="C11:H11"/>
    <mergeCell ref="B16:K17"/>
    <mergeCell ref="B18:G19"/>
    <mergeCell ref="J9:K9"/>
    <mergeCell ref="B10:D10"/>
    <mergeCell ref="E10:G10"/>
    <mergeCell ref="A1:A4"/>
    <mergeCell ref="B1:K4"/>
    <mergeCell ref="A6:K7"/>
    <mergeCell ref="B8:J8"/>
    <mergeCell ref="E9:H9"/>
    <mergeCell ref="G44:H47"/>
    <mergeCell ref="B28:H28"/>
    <mergeCell ref="B9:D9"/>
    <mergeCell ref="J11:K11"/>
    <mergeCell ref="D13:J14"/>
    <mergeCell ref="B86:F86"/>
    <mergeCell ref="B92:F92"/>
    <mergeCell ref="B70:H70"/>
    <mergeCell ref="B69:H69"/>
    <mergeCell ref="B30:H32"/>
    <mergeCell ref="B78:G78"/>
    <mergeCell ref="B46:F47"/>
    <mergeCell ref="B65:H65"/>
    <mergeCell ref="B66:H66"/>
    <mergeCell ref="B36:F36"/>
  </mergeCells>
  <dataValidations count="2">
    <dataValidation operator="lessThan" showInputMessage="1" showErrorMessage="1" sqref="I73"/>
    <dataValidation operator="greaterThan" showInputMessage="1" showErrorMessage="1" sqref="K73:K83"/>
  </dataValidations>
  <printOptions/>
  <pageMargins left="0.2361111111111111" right="0.19652777777777777" top="0.31527777777777777" bottom="0.31527777777777777" header="0.5118055555555555" footer="0.5118055555555555"/>
  <pageSetup horizontalDpi="300" verticalDpi="300" orientation="landscape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t="s">
        <v>70</v>
      </c>
      <c r="B1">
        <v>3</v>
      </c>
    </row>
    <row r="2" spans="1:2" ht="15">
      <c r="A2" t="s">
        <v>71</v>
      </c>
      <c r="B2">
        <v>3</v>
      </c>
    </row>
    <row r="3" ht="15">
      <c r="B3">
        <v>3</v>
      </c>
    </row>
    <row r="4" ht="15">
      <c r="B4">
        <v>3</v>
      </c>
    </row>
    <row r="5" ht="15">
      <c r="B5">
        <v>3</v>
      </c>
    </row>
    <row r="6" ht="15">
      <c r="B6">
        <v>3</v>
      </c>
    </row>
    <row r="7" ht="15">
      <c r="B7">
        <v>3</v>
      </c>
    </row>
    <row r="8" ht="15">
      <c r="B8">
        <v>3</v>
      </c>
    </row>
    <row r="9" ht="15">
      <c r="B9">
        <v>3</v>
      </c>
    </row>
    <row r="10" ht="15">
      <c r="B10">
        <v>3</v>
      </c>
    </row>
    <row r="11" ht="15">
      <c r="B11">
        <v>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Anelise</dc:creator>
  <cp:keywords/>
  <dc:description/>
  <cp:lastModifiedBy>Anelise</cp:lastModifiedBy>
  <dcterms:created xsi:type="dcterms:W3CDTF">2013-03-12T19:14:02Z</dcterms:created>
  <dcterms:modified xsi:type="dcterms:W3CDTF">2018-10-23T12:10:31Z</dcterms:modified>
  <cp:category/>
  <cp:version/>
  <cp:contentType/>
  <cp:contentStatus/>
</cp:coreProperties>
</file>