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03_UFPEL\05_ORIENTACOES\02_PLANO DE TRABALHO\"/>
    </mc:Choice>
  </mc:AlternateContent>
  <xr:revisionPtr revIDLastSave="0" documentId="13_ncr:1_{66F43C25-78DA-4B67-8B6C-C45C5D2E75C6}" xr6:coauthVersionLast="47" xr6:coauthVersionMax="47" xr10:uidLastSave="{00000000-0000-0000-0000-000000000000}"/>
  <bookViews>
    <workbookView xWindow="28680" yWindow="780" windowWidth="218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H10" i="1"/>
  <c r="H11" i="1" s="1"/>
  <c r="H16" i="1"/>
  <c r="H17" i="1" s="1"/>
  <c r="H14" i="1"/>
  <c r="H15" i="1" s="1"/>
  <c r="H12" i="1"/>
  <c r="H13" i="1" s="1"/>
  <c r="H22" i="1"/>
  <c r="H23" i="1" s="1"/>
  <c r="H20" i="1"/>
  <c r="H21" i="1" s="1"/>
  <c r="H18" i="1"/>
  <c r="H19" i="1" s="1"/>
  <c r="J18" i="1" l="1"/>
  <c r="J10" i="1"/>
  <c r="P16" i="1"/>
  <c r="H24" i="1"/>
  <c r="H25" i="1" s="1"/>
  <c r="H26" i="1"/>
  <c r="H27" i="1" s="1"/>
  <c r="P18" i="1" l="1"/>
  <c r="J24" i="1"/>
  <c r="H28" i="1" l="1"/>
  <c r="J26" i="1"/>
  <c r="J28" i="1" s="1"/>
  <c r="O17" i="1"/>
  <c r="P21" i="1" s="1"/>
  <c r="P17" i="1" l="1"/>
  <c r="P19" i="1" s="1"/>
</calcChain>
</file>

<file path=xl/sharedStrings.xml><?xml version="1.0" encoding="utf-8"?>
<sst xmlns="http://schemas.openxmlformats.org/spreadsheetml/2006/main" count="53" uniqueCount="38">
  <si>
    <t>ITEM</t>
  </si>
  <si>
    <t>DISCRIMINAÇÃO DA DESPESA</t>
  </si>
  <si>
    <t>ESPECIFICAÇÃO DETALHADA DOS ITENS OU SERVIÇOS (AUSÊNCIA DE MARCA/MODELO):</t>
  </si>
  <si>
    <t>N° ORDEM ITEM</t>
  </si>
  <si>
    <t>UNIDADE:</t>
  </si>
  <si>
    <t>QDD:</t>
  </si>
  <si>
    <t>VALOR MÉDIO ESTIMADO POR UNIDADE (R$):</t>
  </si>
  <si>
    <t>TOTAL ESTIMADO A SER PAGO (R$):</t>
  </si>
  <si>
    <t>UN</t>
  </si>
  <si>
    <t>TOTAL</t>
  </si>
  <si>
    <t>TOTAL GERAL</t>
  </si>
  <si>
    <t>SERVIÇO DE APOIO ADMIN. TÉCNICO E OPERACIONAL</t>
  </si>
  <si>
    <t>TERMO DE REFERÊNCIA</t>
  </si>
  <si>
    <t>ESPECIFICAÇÃO TÉCNICA</t>
  </si>
  <si>
    <r>
      <rPr>
        <b/>
        <sz val="11"/>
        <color theme="1"/>
        <rFont val="Calibri"/>
        <family val="2"/>
        <scheme val="minor"/>
      </rPr>
      <t>ÓRGÃO:</t>
    </r>
    <r>
      <rPr>
        <sz val="11"/>
        <color theme="1"/>
        <rFont val="Calibri"/>
        <family val="2"/>
        <scheme val="minor"/>
      </rPr>
      <t xml:space="preserve"> Fundação Delfim Mendes Silveira - FDMS</t>
    </r>
  </si>
  <si>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>: 03.703.102/0001-61</t>
    </r>
  </si>
  <si>
    <t>Container</t>
  </si>
  <si>
    <t>MANUTENÇÃO E CONSERVAÇÃO DE MÁQUINAS E EQUIPAMENTOS</t>
  </si>
  <si>
    <t>serviço</t>
  </si>
  <si>
    <t>MANUTENCAO E CONSERVACAO DE BENS MOVEIS DE OUTRAS NATUREZAS</t>
  </si>
  <si>
    <t>MANUTENCAO E CONSERVACAO DE VEICULOS</t>
  </si>
  <si>
    <t>Serviço de manutenção na Lancha e veículos</t>
  </si>
  <si>
    <t>MATERIAL PARA MANUTENÇÃO DE VEÍCULOS</t>
  </si>
  <si>
    <t xml:space="preserve">Peças para veículos </t>
  </si>
  <si>
    <t>SOBRESSAL. MAQ.E MOTORES NAVIOS E EMBARCACOES</t>
  </si>
  <si>
    <t>Peças para Embarcações</t>
  </si>
  <si>
    <t>MATERIAL ELETRICO E ELETRONICO</t>
  </si>
  <si>
    <t>Despesas com materiais de consumo para aplicacao, manutencao e reposicao dos sistemas, aparelhos e equipamentos  eletricos e eletronicos</t>
  </si>
  <si>
    <t>MATERIAL PARA  MANUTENCAO DE BENS IMOVEIS / INSTALAÇÕES</t>
  </si>
  <si>
    <t>MÁQUINAS, UTENSILHO E EQUIPAMENTOS DIVERSOS</t>
  </si>
  <si>
    <t>Serviço de Instalação de Infraestrura para projeto.</t>
  </si>
  <si>
    <t>Serviço de Instalação de Infraestrura, para projeto, bem como serviços de reparos, conserto, revisões nos equipamentos do Projeto</t>
  </si>
  <si>
    <t xml:space="preserve">Materiais de consumo para aplicacao, manutencao e reposicao de qualquer bem </t>
  </si>
  <si>
    <t>Serviço de Apoio Administrativo, Técnico Operacional</t>
  </si>
  <si>
    <t>PROJETO:</t>
  </si>
  <si>
    <t xml:space="preserve">OBJETO: </t>
  </si>
  <si>
    <t>Verrificação não deve constar na impressão</t>
  </si>
  <si>
    <t xml:space="preserve">Copiar para o arquivo word do PT (ANEXO III)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</si>
</sst>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/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">
    <xf numFmtId="0" fontId="0" fillId="0" borderId="0" xfId="0"/>
    <xf numFmtId="4" fontId="0" fillId="0" borderId="0" xfId="0" applyNumberFormat="1"/>
    <xf numFmtId="4" fontId="4" fillId="2" borderId="12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3" fillId="0" borderId="0" xfId="0" applyFont="1"/>
    <xf numFmtId="44" fontId="3" fillId="0" borderId="0" xfId="0" applyNumberFormat="1" applyFont="1"/>
    <xf numFmtId="4" fontId="3" fillId="0" borderId="0" xfId="0" applyNumberFormat="1" applyFont="1"/>
    <xf numFmtId="4" fontId="4" fillId="2" borderId="3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4" fillId="3" borderId="25" xfId="0" applyNumberFormat="1" applyFont="1" applyFill="1" applyBorder="1" applyAlignment="1">
      <alignment horizontal="center" vertical="center" wrapText="1"/>
    </xf>
    <xf numFmtId="4" fontId="4" fillId="3" borderId="28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31" xfId="0" applyNumberFormat="1" applyFont="1" applyFill="1" applyBorder="1" applyAlignment="1">
      <alignment horizontal="center" vertical="center"/>
    </xf>
    <xf numFmtId="4" fontId="2" fillId="3" borderId="32" xfId="0" applyNumberFormat="1" applyFont="1" applyFill="1" applyBorder="1" applyAlignment="1">
      <alignment horizontal="center" vertical="center"/>
    </xf>
    <xf numFmtId="4" fontId="2" fillId="3" borderId="33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M7" sqref="M7"/>
    </sheetView>
  </sheetViews>
  <sheetFormatPr defaultRowHeight="18.600000000000001" customHeight="1" x14ac:dyDescent="0.3"/>
  <cols>
    <col min="2" max="2" width="21.88671875" customWidth="1"/>
    <col min="3" max="3" width="29.6640625" customWidth="1"/>
    <col min="7" max="8" width="13.6640625" customWidth="1"/>
    <col min="9" max="9" width="5.44140625" customWidth="1"/>
    <col min="10" max="10" width="15.21875" style="10" customWidth="1"/>
    <col min="11" max="11" width="14" style="10" customWidth="1"/>
    <col min="12" max="12" width="16.88671875" customWidth="1"/>
    <col min="13" max="14" width="15" customWidth="1"/>
    <col min="15" max="15" width="16.109375" customWidth="1"/>
    <col min="16" max="16" width="15" customWidth="1"/>
  </cols>
  <sheetData>
    <row r="1" spans="1:16" ht="18.600000000000001" customHeight="1" x14ac:dyDescent="0.3">
      <c r="A1" s="58" t="s">
        <v>37</v>
      </c>
      <c r="B1" s="58"/>
      <c r="C1" s="58"/>
      <c r="D1" s="58"/>
      <c r="E1" s="58"/>
      <c r="F1" s="58"/>
      <c r="G1" s="58"/>
      <c r="H1" s="58"/>
    </row>
    <row r="2" spans="1:16" ht="18.600000000000001" customHeight="1" thickBot="1" x14ac:dyDescent="0.35"/>
    <row r="3" spans="1:16" ht="18.600000000000001" customHeight="1" thickBot="1" x14ac:dyDescent="0.35">
      <c r="A3" s="24" t="s">
        <v>12</v>
      </c>
      <c r="B3" s="25"/>
      <c r="C3" s="25"/>
      <c r="D3" s="25"/>
      <c r="E3" s="25"/>
      <c r="F3" s="25"/>
      <c r="G3" s="25"/>
      <c r="H3" s="26"/>
    </row>
    <row r="4" spans="1:16" ht="18.600000000000001" customHeight="1" x14ac:dyDescent="0.3">
      <c r="A4" s="27" t="s">
        <v>14</v>
      </c>
      <c r="B4" s="28"/>
      <c r="C4" s="28"/>
      <c r="D4" s="28"/>
      <c r="E4" s="28"/>
      <c r="F4" s="28"/>
      <c r="G4" s="28"/>
      <c r="H4" s="29"/>
    </row>
    <row r="5" spans="1:16" ht="18.600000000000001" customHeight="1" x14ac:dyDescent="0.3">
      <c r="A5" s="32" t="s">
        <v>15</v>
      </c>
      <c r="B5" s="33"/>
      <c r="C5" s="33"/>
      <c r="D5" s="33"/>
      <c r="E5" s="33"/>
      <c r="F5" s="33"/>
      <c r="G5" s="33"/>
      <c r="H5" s="34"/>
    </row>
    <row r="6" spans="1:16" ht="18.600000000000001" customHeight="1" x14ac:dyDescent="0.3">
      <c r="A6" s="44" t="s">
        <v>34</v>
      </c>
      <c r="B6" s="33"/>
      <c r="C6" s="33"/>
      <c r="D6" s="33"/>
      <c r="E6" s="33"/>
      <c r="F6" s="33"/>
      <c r="G6" s="33"/>
      <c r="H6" s="34"/>
    </row>
    <row r="7" spans="1:16" ht="34.799999999999997" customHeight="1" thickBot="1" x14ac:dyDescent="0.35">
      <c r="A7" s="45" t="s">
        <v>35</v>
      </c>
      <c r="B7" s="30"/>
      <c r="C7" s="30"/>
      <c r="D7" s="30"/>
      <c r="E7" s="30"/>
      <c r="F7" s="30"/>
      <c r="G7" s="30"/>
      <c r="H7" s="31"/>
    </row>
    <row r="8" spans="1:16" ht="18.600000000000001" customHeight="1" thickBot="1" x14ac:dyDescent="0.35">
      <c r="A8" s="35" t="s">
        <v>13</v>
      </c>
      <c r="B8" s="36"/>
      <c r="C8" s="36"/>
      <c r="D8" s="36"/>
      <c r="E8" s="36"/>
      <c r="F8" s="36"/>
      <c r="G8" s="36"/>
      <c r="H8" s="37"/>
    </row>
    <row r="9" spans="1:16" ht="42.6" customHeight="1" thickBot="1" x14ac:dyDescent="0.35">
      <c r="A9" s="3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5" t="s">
        <v>7</v>
      </c>
      <c r="J9" s="59" t="s">
        <v>36</v>
      </c>
    </row>
    <row r="10" spans="1:16" ht="18.600000000000001" customHeight="1" x14ac:dyDescent="0.3">
      <c r="A10" s="46">
        <v>33903039</v>
      </c>
      <c r="B10" s="47" t="s">
        <v>22</v>
      </c>
      <c r="C10" s="54" t="s">
        <v>23</v>
      </c>
      <c r="D10" s="54">
        <v>1</v>
      </c>
      <c r="E10" s="54" t="s">
        <v>8</v>
      </c>
      <c r="F10" s="54">
        <v>1</v>
      </c>
      <c r="G10" s="55">
        <v>17500</v>
      </c>
      <c r="H10" s="6">
        <f>F10*G10</f>
        <v>17500</v>
      </c>
      <c r="J10" s="17">
        <f>H11+H13+H15+H17</f>
        <v>47500</v>
      </c>
    </row>
    <row r="11" spans="1:16" ht="18.600000000000001" customHeight="1" x14ac:dyDescent="0.3">
      <c r="A11" s="48"/>
      <c r="B11" s="49"/>
      <c r="C11" s="38" t="s">
        <v>9</v>
      </c>
      <c r="D11" s="39"/>
      <c r="E11" s="39"/>
      <c r="F11" s="39"/>
      <c r="G11" s="40"/>
      <c r="H11" s="15">
        <f>SUM(H10)</f>
        <v>17500</v>
      </c>
      <c r="J11" s="18"/>
    </row>
    <row r="12" spans="1:16" ht="18.600000000000001" customHeight="1" x14ac:dyDescent="0.3">
      <c r="A12" s="46">
        <v>33903034</v>
      </c>
      <c r="B12" s="47" t="s">
        <v>24</v>
      </c>
      <c r="C12" s="54" t="s">
        <v>25</v>
      </c>
      <c r="D12" s="54">
        <v>2</v>
      </c>
      <c r="E12" s="54" t="s">
        <v>8</v>
      </c>
      <c r="F12" s="54">
        <v>1</v>
      </c>
      <c r="G12" s="55">
        <v>8000</v>
      </c>
      <c r="H12" s="6">
        <f t="shared" ref="H12" si="0">F12*G12</f>
        <v>8000</v>
      </c>
      <c r="J12" s="18"/>
    </row>
    <row r="13" spans="1:16" ht="18.600000000000001" customHeight="1" x14ac:dyDescent="0.3">
      <c r="A13" s="48"/>
      <c r="B13" s="49"/>
      <c r="C13" s="38" t="s">
        <v>9</v>
      </c>
      <c r="D13" s="39"/>
      <c r="E13" s="39"/>
      <c r="F13" s="39"/>
      <c r="G13" s="40"/>
      <c r="H13" s="15">
        <f>SUM(H12)</f>
        <v>8000</v>
      </c>
      <c r="J13" s="18"/>
    </row>
    <row r="14" spans="1:16" ht="63" customHeight="1" x14ac:dyDescent="0.3">
      <c r="A14" s="46">
        <v>33903026</v>
      </c>
      <c r="B14" s="47" t="s">
        <v>26</v>
      </c>
      <c r="C14" s="54" t="s">
        <v>27</v>
      </c>
      <c r="D14" s="54">
        <v>3</v>
      </c>
      <c r="E14" s="54" t="s">
        <v>8</v>
      </c>
      <c r="F14" s="54">
        <v>1</v>
      </c>
      <c r="G14" s="55">
        <v>12000</v>
      </c>
      <c r="H14" s="6">
        <f>F14*G14</f>
        <v>12000</v>
      </c>
      <c r="J14" s="18"/>
    </row>
    <row r="15" spans="1:16" ht="18.600000000000001" customHeight="1" x14ac:dyDescent="0.3">
      <c r="A15" s="48"/>
      <c r="B15" s="49"/>
      <c r="C15" s="38" t="s">
        <v>9</v>
      </c>
      <c r="D15" s="39"/>
      <c r="E15" s="39"/>
      <c r="F15" s="39"/>
      <c r="G15" s="40"/>
      <c r="H15" s="15">
        <f>SUM(H14)</f>
        <v>12000</v>
      </c>
      <c r="J15" s="18"/>
    </row>
    <row r="16" spans="1:16" ht="34.200000000000003" x14ac:dyDescent="0.3">
      <c r="A16" s="46">
        <v>33903024</v>
      </c>
      <c r="B16" s="47" t="s">
        <v>28</v>
      </c>
      <c r="C16" s="54" t="s">
        <v>32</v>
      </c>
      <c r="D16" s="54">
        <v>4</v>
      </c>
      <c r="E16" s="54" t="s">
        <v>8</v>
      </c>
      <c r="F16" s="54">
        <v>1</v>
      </c>
      <c r="G16" s="55">
        <v>10000</v>
      </c>
      <c r="H16" s="6">
        <f>F16*G16</f>
        <v>10000</v>
      </c>
      <c r="J16" s="18"/>
      <c r="M16" s="1"/>
      <c r="N16" s="1"/>
      <c r="P16" s="1">
        <f>M16</f>
        <v>0</v>
      </c>
    </row>
    <row r="17" spans="1:16" ht="18.600000000000001" customHeight="1" x14ac:dyDescent="0.3">
      <c r="A17" s="48"/>
      <c r="B17" s="49"/>
      <c r="C17" s="38" t="s">
        <v>9</v>
      </c>
      <c r="D17" s="39"/>
      <c r="E17" s="39"/>
      <c r="F17" s="39"/>
      <c r="G17" s="40"/>
      <c r="H17" s="15">
        <f>SUM(H16)</f>
        <v>10000</v>
      </c>
      <c r="J17" s="18"/>
      <c r="M17" s="1"/>
      <c r="N17" s="1"/>
      <c r="O17" s="1">
        <f>H27</f>
        <v>26875</v>
      </c>
      <c r="P17" s="1">
        <f>M17-O17-N17</f>
        <v>-26875</v>
      </c>
    </row>
    <row r="18" spans="1:16" ht="48" customHeight="1" x14ac:dyDescent="0.3">
      <c r="A18" s="50">
        <v>33903917</v>
      </c>
      <c r="B18" s="51" t="s">
        <v>17</v>
      </c>
      <c r="C18" s="54" t="s">
        <v>31</v>
      </c>
      <c r="D18" s="54">
        <v>5</v>
      </c>
      <c r="E18" s="54" t="s">
        <v>18</v>
      </c>
      <c r="F18" s="54">
        <v>1</v>
      </c>
      <c r="G18" s="55">
        <v>33625</v>
      </c>
      <c r="H18" s="6">
        <f t="shared" ref="H18:H22" si="1">F18*G18</f>
        <v>33625</v>
      </c>
      <c r="I18" s="1"/>
      <c r="J18" s="19">
        <f>H19+H21+H23</f>
        <v>75625</v>
      </c>
      <c r="M18" s="1"/>
      <c r="N18" s="1"/>
      <c r="P18" s="1">
        <f>M18</f>
        <v>0</v>
      </c>
    </row>
    <row r="19" spans="1:16" ht="18.600000000000001" customHeight="1" x14ac:dyDescent="0.3">
      <c r="A19" s="48"/>
      <c r="B19" s="52"/>
      <c r="C19" s="38" t="s">
        <v>9</v>
      </c>
      <c r="D19" s="39"/>
      <c r="E19" s="39"/>
      <c r="F19" s="39"/>
      <c r="G19" s="40"/>
      <c r="H19" s="15">
        <f>SUM(H18:H18)</f>
        <v>33625</v>
      </c>
      <c r="J19" s="20"/>
      <c r="M19" s="1"/>
      <c r="N19" s="1"/>
      <c r="P19" s="1">
        <f>P16+P17+P18</f>
        <v>-26875</v>
      </c>
    </row>
    <row r="20" spans="1:16" ht="28.8" customHeight="1" x14ac:dyDescent="0.3">
      <c r="A20" s="46">
        <v>33903920</v>
      </c>
      <c r="B20" s="51" t="s">
        <v>19</v>
      </c>
      <c r="C20" s="54" t="s">
        <v>30</v>
      </c>
      <c r="D20" s="56">
        <v>6</v>
      </c>
      <c r="E20" s="54" t="s">
        <v>18</v>
      </c>
      <c r="F20" s="54">
        <v>1</v>
      </c>
      <c r="G20" s="55">
        <v>12000</v>
      </c>
      <c r="H20" s="6">
        <f t="shared" si="1"/>
        <v>12000</v>
      </c>
      <c r="J20" s="20"/>
      <c r="O20" s="7"/>
      <c r="P20" s="1">
        <f>N17</f>
        <v>0</v>
      </c>
    </row>
    <row r="21" spans="1:16" ht="18.600000000000001" customHeight="1" x14ac:dyDescent="0.3">
      <c r="A21" s="48"/>
      <c r="B21" s="52"/>
      <c r="C21" s="38" t="s">
        <v>9</v>
      </c>
      <c r="D21" s="39"/>
      <c r="E21" s="39"/>
      <c r="F21" s="39"/>
      <c r="G21" s="40"/>
      <c r="H21" s="15">
        <f>SUM(H20:H20)</f>
        <v>12000</v>
      </c>
      <c r="J21" s="20"/>
      <c r="L21" s="7"/>
      <c r="M21" s="7"/>
      <c r="N21" s="7"/>
      <c r="O21" s="7"/>
      <c r="P21" s="1">
        <f>O17</f>
        <v>26875</v>
      </c>
    </row>
    <row r="22" spans="1:16" ht="22.8" x14ac:dyDescent="0.3">
      <c r="A22" s="46">
        <v>33903919</v>
      </c>
      <c r="B22" s="51" t="s">
        <v>20</v>
      </c>
      <c r="C22" s="56" t="s">
        <v>21</v>
      </c>
      <c r="D22" s="54">
        <v>7</v>
      </c>
      <c r="E22" s="54" t="s">
        <v>18</v>
      </c>
      <c r="F22" s="54">
        <v>1</v>
      </c>
      <c r="G22" s="57">
        <v>30000</v>
      </c>
      <c r="H22" s="6">
        <f t="shared" si="1"/>
        <v>30000</v>
      </c>
      <c r="J22" s="20"/>
      <c r="L22" s="7"/>
      <c r="M22" s="8"/>
      <c r="N22" s="8"/>
      <c r="O22" s="7"/>
    </row>
    <row r="23" spans="1:16" ht="18.600000000000001" customHeight="1" x14ac:dyDescent="0.3">
      <c r="A23" s="48"/>
      <c r="B23" s="52"/>
      <c r="C23" s="38" t="s">
        <v>9</v>
      </c>
      <c r="D23" s="39"/>
      <c r="E23" s="39"/>
      <c r="F23" s="39"/>
      <c r="G23" s="40"/>
      <c r="H23" s="15">
        <f>SUM(H22:H22)</f>
        <v>30000</v>
      </c>
      <c r="J23" s="21"/>
      <c r="M23" s="7"/>
    </row>
    <row r="24" spans="1:16" ht="18.600000000000001" customHeight="1" x14ac:dyDescent="0.3">
      <c r="A24" s="50">
        <v>44905234</v>
      </c>
      <c r="B24" s="51" t="s">
        <v>29</v>
      </c>
      <c r="C24" s="54" t="s">
        <v>16</v>
      </c>
      <c r="D24" s="54">
        <v>8</v>
      </c>
      <c r="E24" s="54" t="s">
        <v>8</v>
      </c>
      <c r="F24" s="54">
        <v>1</v>
      </c>
      <c r="G24" s="55">
        <v>100000</v>
      </c>
      <c r="H24" s="6">
        <f>F24*G24</f>
        <v>100000</v>
      </c>
      <c r="J24" s="22">
        <f>H25</f>
        <v>100000</v>
      </c>
      <c r="O24" s="1"/>
    </row>
    <row r="25" spans="1:16" ht="18.600000000000001" customHeight="1" x14ac:dyDescent="0.3">
      <c r="A25" s="48"/>
      <c r="B25" s="52"/>
      <c r="C25" s="38" t="s">
        <v>9</v>
      </c>
      <c r="D25" s="39"/>
      <c r="E25" s="39"/>
      <c r="F25" s="39"/>
      <c r="G25" s="40"/>
      <c r="H25" s="15">
        <f>SUM(H24:H24)</f>
        <v>100000</v>
      </c>
      <c r="J25" s="23"/>
      <c r="M25" s="1"/>
      <c r="N25" s="1"/>
      <c r="O25" s="1"/>
      <c r="P25" s="1"/>
    </row>
    <row r="26" spans="1:16" ht="28.2" customHeight="1" x14ac:dyDescent="0.3">
      <c r="A26" s="46">
        <v>33903979</v>
      </c>
      <c r="B26" s="51" t="s">
        <v>11</v>
      </c>
      <c r="C26" s="54" t="s">
        <v>33</v>
      </c>
      <c r="D26" s="54">
        <v>9</v>
      </c>
      <c r="E26" s="54" t="s">
        <v>8</v>
      </c>
      <c r="F26" s="54">
        <v>1</v>
      </c>
      <c r="G26" s="55">
        <v>26875</v>
      </c>
      <c r="H26" s="6">
        <f>F26*G26</f>
        <v>26875</v>
      </c>
      <c r="J26" s="22">
        <f>H27</f>
        <v>26875</v>
      </c>
      <c r="L26" s="9"/>
      <c r="M26" s="1"/>
      <c r="N26" s="1"/>
      <c r="O26" s="1"/>
    </row>
    <row r="27" spans="1:16" ht="18.600000000000001" customHeight="1" thickBot="1" x14ac:dyDescent="0.35">
      <c r="A27" s="50"/>
      <c r="B27" s="53"/>
      <c r="C27" s="38" t="s">
        <v>9</v>
      </c>
      <c r="D27" s="39"/>
      <c r="E27" s="39"/>
      <c r="F27" s="39"/>
      <c r="G27" s="40"/>
      <c r="H27" s="16">
        <f>SUM(H26)</f>
        <v>26875</v>
      </c>
      <c r="J27" s="23"/>
      <c r="M27" s="1"/>
      <c r="N27" s="1"/>
    </row>
    <row r="28" spans="1:16" ht="18.600000000000001" customHeight="1" thickBot="1" x14ac:dyDescent="0.35">
      <c r="A28" s="41" t="s">
        <v>10</v>
      </c>
      <c r="B28" s="42"/>
      <c r="C28" s="42"/>
      <c r="D28" s="42"/>
      <c r="E28" s="42"/>
      <c r="F28" s="42"/>
      <c r="G28" s="43"/>
      <c r="H28" s="2">
        <f>H27+H25+H23+H21+H19+H17+H15+H13+H11</f>
        <v>250000</v>
      </c>
      <c r="J28" s="13">
        <f>SUM(J10:J26)</f>
        <v>250000</v>
      </c>
      <c r="K28" s="14"/>
      <c r="L28" s="7"/>
      <c r="M28" s="1"/>
      <c r="N28" s="1"/>
      <c r="P28" s="1"/>
    </row>
    <row r="29" spans="1:16" ht="18.600000000000001" customHeight="1" x14ac:dyDescent="0.3">
      <c r="I29" s="8"/>
      <c r="J29" s="11"/>
      <c r="K29" s="11"/>
      <c r="P29" s="1"/>
    </row>
    <row r="30" spans="1:16" ht="18.600000000000001" customHeight="1" x14ac:dyDescent="0.3">
      <c r="L30" s="1"/>
      <c r="P30" s="1"/>
    </row>
    <row r="31" spans="1:16" ht="18.600000000000001" customHeight="1" x14ac:dyDescent="0.3">
      <c r="I31" s="1"/>
      <c r="J31" s="12"/>
      <c r="K31" s="12"/>
      <c r="L31" s="1"/>
      <c r="P31" s="1"/>
    </row>
    <row r="32" spans="1:16" ht="18.600000000000001" customHeight="1" x14ac:dyDescent="0.3">
      <c r="I32" s="8"/>
      <c r="J32" s="11"/>
      <c r="K32" s="11"/>
    </row>
    <row r="33" spans="12:16" ht="18.600000000000001" customHeight="1" x14ac:dyDescent="0.3">
      <c r="L33" s="1"/>
      <c r="P33" s="7"/>
    </row>
    <row r="35" spans="12:16" ht="18.600000000000001" customHeight="1" x14ac:dyDescent="0.3">
      <c r="L35" s="1"/>
      <c r="P35" s="8"/>
    </row>
  </sheetData>
  <mergeCells count="39">
    <mergeCell ref="A1:H1"/>
    <mergeCell ref="C13:G13"/>
    <mergeCell ref="A14:A15"/>
    <mergeCell ref="B14:B15"/>
    <mergeCell ref="C15:G15"/>
    <mergeCell ref="A16:A17"/>
    <mergeCell ref="B16:B17"/>
    <mergeCell ref="C21:G21"/>
    <mergeCell ref="B20:B21"/>
    <mergeCell ref="A20:A21"/>
    <mergeCell ref="A10:A11"/>
    <mergeCell ref="A28:G28"/>
    <mergeCell ref="B26:B27"/>
    <mergeCell ref="C17:G17"/>
    <mergeCell ref="C23:G23"/>
    <mergeCell ref="B22:B23"/>
    <mergeCell ref="A22:A23"/>
    <mergeCell ref="B18:B19"/>
    <mergeCell ref="C27:G27"/>
    <mergeCell ref="B10:B11"/>
    <mergeCell ref="C11:G11"/>
    <mergeCell ref="A12:A13"/>
    <mergeCell ref="B12:B13"/>
    <mergeCell ref="J10:J17"/>
    <mergeCell ref="J18:J23"/>
    <mergeCell ref="J24:J25"/>
    <mergeCell ref="J26:J27"/>
    <mergeCell ref="A3:H3"/>
    <mergeCell ref="A26:A27"/>
    <mergeCell ref="A4:H4"/>
    <mergeCell ref="A7:H7"/>
    <mergeCell ref="A6:H6"/>
    <mergeCell ref="A5:H5"/>
    <mergeCell ref="A8:H8"/>
    <mergeCell ref="A24:A25"/>
    <mergeCell ref="B24:B25"/>
    <mergeCell ref="C25:G25"/>
    <mergeCell ref="A18:A19"/>
    <mergeCell ref="C19:G19"/>
  </mergeCells>
  <pageMargins left="0.45" right="0.27" top="0.52" bottom="0.44" header="0.3" footer="0.3"/>
  <pageSetup paperSize="9" scale="80" orientation="portrait" r:id="rId1"/>
  <ignoredErrors>
    <ignoredError sqref="H21:H25 H11:H17 H19:H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Azevedo</dc:creator>
  <cp:lastModifiedBy>Fernanda Azevedo</cp:lastModifiedBy>
  <cp:lastPrinted>2025-11-03T12:36:18Z</cp:lastPrinted>
  <dcterms:created xsi:type="dcterms:W3CDTF">2015-06-05T18:19:34Z</dcterms:created>
  <dcterms:modified xsi:type="dcterms:W3CDTF">2025-12-22T13:38:09Z</dcterms:modified>
</cp:coreProperties>
</file>