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RMN Projeto\"/>
    </mc:Choice>
  </mc:AlternateContent>
  <bookViews>
    <workbookView xWindow="0" yWindow="0" windowWidth="20490" windowHeight="7500"/>
  </bookViews>
  <sheets>
    <sheet name="N° de análises" sheetId="1" r:id="rId1"/>
    <sheet name="Total de análises por lab" sheetId="2" r:id="rId2"/>
    <sheet name="Equipamento por orientador" sheetId="4" r:id="rId3"/>
    <sheet name="Total de cada equipamento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7" i="5"/>
  <c r="C36" i="1"/>
</calcChain>
</file>

<file path=xl/sharedStrings.xml><?xml version="1.0" encoding="utf-8"?>
<sst xmlns="http://schemas.openxmlformats.org/spreadsheetml/2006/main" count="97" uniqueCount="57">
  <si>
    <t>N° de análises</t>
  </si>
  <si>
    <t>André Fajardo</t>
  </si>
  <si>
    <t>Claudio Pereira</t>
  </si>
  <si>
    <t>Geonir Machado</t>
  </si>
  <si>
    <t>Wilson Cunico</t>
  </si>
  <si>
    <t>Veterinária</t>
  </si>
  <si>
    <t>André Biajoli</t>
  </si>
  <si>
    <t>Aline Joana</t>
  </si>
  <si>
    <t>Aluno e José Coan</t>
  </si>
  <si>
    <t>Camila Pegoraro</t>
  </si>
  <si>
    <t>Daniela Bianchini</t>
  </si>
  <si>
    <t>Adriana Pinheiro</t>
  </si>
  <si>
    <t>Gracelie Schulz</t>
  </si>
  <si>
    <t>Márcia Mesko</t>
  </si>
  <si>
    <t>Caroline Borges</t>
  </si>
  <si>
    <t>Fabíula Bastos</t>
  </si>
  <si>
    <t>André Missio</t>
  </si>
  <si>
    <t>Daniela Hartwig</t>
  </si>
  <si>
    <t>Raquel Jacob</t>
  </si>
  <si>
    <t>Gelson Perin</t>
  </si>
  <si>
    <t>Eder Lenardão</t>
  </si>
  <si>
    <t>Diego Alves</t>
  </si>
  <si>
    <t>Márcio da Silva</t>
  </si>
  <si>
    <t>Adriana  Dillenburg</t>
  </si>
  <si>
    <t>Álvaro Dias</t>
  </si>
  <si>
    <t>César Brüning</t>
  </si>
  <si>
    <t>Eliezer Gandra</t>
  </si>
  <si>
    <t>Elessandra Zavarese</t>
  </si>
  <si>
    <t>Juliano Roehrs</t>
  </si>
  <si>
    <t>Maurício de Oliveira</t>
  </si>
  <si>
    <t>Moacir Elias</t>
  </si>
  <si>
    <t>Nathan Levien</t>
  </si>
  <si>
    <t>Rosana Colussi</t>
  </si>
  <si>
    <t>Rui Zambiasi</t>
  </si>
  <si>
    <t>Coluna1</t>
  </si>
  <si>
    <t>Carla Mendonça</t>
  </si>
  <si>
    <t>Laboratório</t>
  </si>
  <si>
    <t>Total de análises</t>
  </si>
  <si>
    <t>LASOL</t>
  </si>
  <si>
    <t>DCTA</t>
  </si>
  <si>
    <t>CCQFA</t>
  </si>
  <si>
    <t>LASIR</t>
  </si>
  <si>
    <t>Fitotecnia</t>
  </si>
  <si>
    <t>RMN</t>
  </si>
  <si>
    <t>Orientador</t>
  </si>
  <si>
    <t>CGMS</t>
  </si>
  <si>
    <t>DSC</t>
  </si>
  <si>
    <t>DTG</t>
  </si>
  <si>
    <t>IR</t>
  </si>
  <si>
    <t>Equipamento</t>
  </si>
  <si>
    <t>Total</t>
  </si>
  <si>
    <t>LaCoPol</t>
  </si>
  <si>
    <t>CDTec</t>
  </si>
  <si>
    <t>BioForense</t>
  </si>
  <si>
    <t>LABIONEM</t>
  </si>
  <si>
    <t>LaQuiABio</t>
  </si>
  <si>
    <t>LCCBio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</si>
</sst>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EBE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3" fillId="0" borderId="0" xfId="0" applyFo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colors>
    <mruColors>
      <color rgb="FF00CC00"/>
      <color rgb="FFFF0066"/>
      <color rgb="FF9C2493"/>
      <color rgb="FFC3050A"/>
      <color rgb="FFC1074E"/>
      <color rgb="FFB5132E"/>
      <color rgb="FF4EBE02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600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N° de análises total por orientador 2014-2023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'N° de análises'!$C$1</c:f>
              <c:strCache>
                <c:ptCount val="1"/>
                <c:pt idx="0">
                  <c:v>N° de análises</c:v>
                </c:pt>
              </c:strCache>
            </c:strRef>
          </c:tx>
          <c:spPr>
            <a:solidFill>
              <a:srgbClr val="FF9900">
                <a:alpha val="76863"/>
              </a:srgbClr>
            </a:solidFill>
            <a:ln w="28575">
              <a:solidFill>
                <a:srgbClr val="FF9900"/>
              </a:solidFill>
            </a:ln>
            <a:effectLst>
              <a:glow rad="127000">
                <a:schemeClr val="bg1"/>
              </a:glow>
              <a:outerShdw blurRad="57150" dir="5400000" algn="ctr" rotWithShape="0">
                <a:schemeClr val="bg1">
                  <a:alpha val="63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'N° de análises'!$B$2:$B$35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'N° de análises'!$C$2:$C$35</c:f>
              <c:numCache>
                <c:formatCode>General</c:formatCode>
                <c:ptCount val="34"/>
                <c:pt idx="0">
                  <c:v>51</c:v>
                </c:pt>
                <c:pt idx="1">
                  <c:v>82</c:v>
                </c:pt>
                <c:pt idx="2">
                  <c:v>300</c:v>
                </c:pt>
                <c:pt idx="3">
                  <c:v>7</c:v>
                </c:pt>
                <c:pt idx="4">
                  <c:v>557</c:v>
                </c:pt>
                <c:pt idx="5">
                  <c:v>45</c:v>
                </c:pt>
                <c:pt idx="6">
                  <c:v>403</c:v>
                </c:pt>
                <c:pt idx="7">
                  <c:v>19</c:v>
                </c:pt>
                <c:pt idx="8">
                  <c:v>21</c:v>
                </c:pt>
                <c:pt idx="9">
                  <c:v>9</c:v>
                </c:pt>
                <c:pt idx="10">
                  <c:v>1</c:v>
                </c:pt>
                <c:pt idx="11">
                  <c:v>12</c:v>
                </c:pt>
                <c:pt idx="12">
                  <c:v>73</c:v>
                </c:pt>
                <c:pt idx="13">
                  <c:v>196</c:v>
                </c:pt>
                <c:pt idx="14">
                  <c:v>46</c:v>
                </c:pt>
                <c:pt idx="15">
                  <c:v>2316</c:v>
                </c:pt>
                <c:pt idx="16">
                  <c:v>3114</c:v>
                </c:pt>
                <c:pt idx="17">
                  <c:v>997</c:v>
                </c:pt>
                <c:pt idx="18">
                  <c:v>5</c:v>
                </c:pt>
                <c:pt idx="19">
                  <c:v>17</c:v>
                </c:pt>
                <c:pt idx="20">
                  <c:v>4771</c:v>
                </c:pt>
                <c:pt idx="21">
                  <c:v>15</c:v>
                </c:pt>
                <c:pt idx="22">
                  <c:v>31</c:v>
                </c:pt>
                <c:pt idx="23">
                  <c:v>14</c:v>
                </c:pt>
                <c:pt idx="24">
                  <c:v>2</c:v>
                </c:pt>
                <c:pt idx="25">
                  <c:v>207</c:v>
                </c:pt>
                <c:pt idx="26">
                  <c:v>291</c:v>
                </c:pt>
                <c:pt idx="27">
                  <c:v>188</c:v>
                </c:pt>
                <c:pt idx="28">
                  <c:v>77</c:v>
                </c:pt>
                <c:pt idx="29">
                  <c:v>1481</c:v>
                </c:pt>
                <c:pt idx="30">
                  <c:v>57</c:v>
                </c:pt>
                <c:pt idx="31">
                  <c:v>106</c:v>
                </c:pt>
                <c:pt idx="32">
                  <c:v>266</c:v>
                </c:pt>
                <c:pt idx="33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5-4654-8D2A-C59E8C098F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8122256"/>
        <c:axId val="2118120176"/>
      </c:barChart>
      <c:catAx>
        <c:axId val="211812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118120176"/>
        <c:crosses val="autoZero"/>
        <c:auto val="1"/>
        <c:lblAlgn val="ctr"/>
        <c:lblOffset val="100"/>
        <c:noMultiLvlLbl val="0"/>
      </c:catAx>
      <c:valAx>
        <c:axId val="21181201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118122256"/>
        <c:crosses val="autoZero"/>
        <c:crossBetween val="between"/>
      </c:valAx>
      <c:spPr>
        <a:noFill/>
        <a:ln>
          <a:noFill/>
        </a:ln>
        <a:effectLst>
          <a:glow rad="127000">
            <a:srgbClr val="FF9900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de análises por laboratório 2014-2023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análises por lab'!$C$1</c:f>
              <c:strCache>
                <c:ptCount val="1"/>
                <c:pt idx="0">
                  <c:v>Total de análises</c:v>
                </c:pt>
              </c:strCache>
            </c:strRef>
          </c:tx>
          <c:spPr>
            <a:solidFill>
              <a:srgbClr val="C3050A"/>
            </a:solidFill>
            <a:ln w="9525" cap="flat" cmpd="sng" algn="ctr">
              <a:solidFill>
                <a:schemeClr val="accent2">
                  <a:alpha val="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9.5332871664656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8219497807073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análises por lab'!$B$2:$B$13</c:f>
              <c:strCache>
                <c:ptCount val="12"/>
                <c:pt idx="0">
                  <c:v>CCQFA</c:v>
                </c:pt>
                <c:pt idx="1">
                  <c:v>CDTec</c:v>
                </c:pt>
                <c:pt idx="2">
                  <c:v>DCTA</c:v>
                </c:pt>
                <c:pt idx="3">
                  <c:v>Fitotecnia</c:v>
                </c:pt>
                <c:pt idx="4">
                  <c:v>BioForense</c:v>
                </c:pt>
                <c:pt idx="5">
                  <c:v>LABIONEM</c:v>
                </c:pt>
                <c:pt idx="6">
                  <c:v>LaCoPol</c:v>
                </c:pt>
                <c:pt idx="7">
                  <c:v>LaQuiABio</c:v>
                </c:pt>
                <c:pt idx="8">
                  <c:v>LASIR</c:v>
                </c:pt>
                <c:pt idx="9">
                  <c:v>LASOL</c:v>
                </c:pt>
                <c:pt idx="10">
                  <c:v>LCCBio</c:v>
                </c:pt>
                <c:pt idx="11">
                  <c:v>Veterinária</c:v>
                </c:pt>
              </c:strCache>
            </c:strRef>
          </c:cat>
          <c:val>
            <c:numRef>
              <c:f>'Total de análises por lab'!$C$2:$C$13</c:f>
              <c:numCache>
                <c:formatCode>General</c:formatCode>
                <c:ptCount val="12"/>
                <c:pt idx="0">
                  <c:v>107</c:v>
                </c:pt>
                <c:pt idx="1">
                  <c:v>17</c:v>
                </c:pt>
                <c:pt idx="2">
                  <c:v>2348</c:v>
                </c:pt>
                <c:pt idx="3">
                  <c:v>21</c:v>
                </c:pt>
                <c:pt idx="4">
                  <c:v>73</c:v>
                </c:pt>
                <c:pt idx="5">
                  <c:v>12</c:v>
                </c:pt>
                <c:pt idx="6">
                  <c:v>403</c:v>
                </c:pt>
                <c:pt idx="7">
                  <c:v>443</c:v>
                </c:pt>
                <c:pt idx="8">
                  <c:v>578</c:v>
                </c:pt>
                <c:pt idx="9">
                  <c:v>11935</c:v>
                </c:pt>
                <c:pt idx="10">
                  <c:v>2</c:v>
                </c:pt>
                <c:pt idx="11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D-4651-8C01-8E6943892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43"/>
        <c:axId val="512893904"/>
        <c:axId val="558331312"/>
      </c:barChart>
      <c:catAx>
        <c:axId val="5128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58331312"/>
        <c:crosses val="autoZero"/>
        <c:auto val="1"/>
        <c:lblAlgn val="ctr"/>
        <c:lblOffset val="100"/>
        <c:noMultiLvlLbl val="0"/>
      </c:catAx>
      <c:valAx>
        <c:axId val="5583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1289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8136482939631"/>
          <c:y val="0.19486111111111112"/>
          <c:w val="0.78308530183727032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'Total de análises por lab'!$C$1</c:f>
              <c:strCache>
                <c:ptCount val="1"/>
                <c:pt idx="0">
                  <c:v>Total de análises</c:v>
                </c:pt>
              </c:strCache>
            </c:strRef>
          </c:tx>
          <c:spPr>
            <a:solidFill>
              <a:srgbClr val="B5132E"/>
            </a:solidFill>
            <a:ln>
              <a:noFill/>
            </a:ln>
            <a:effectLst/>
          </c:spPr>
          <c:invertIfNegative val="0"/>
          <c:cat>
            <c:strRef>
              <c:f>'Total de análises por lab'!$B$2:$B$13</c:f>
              <c:strCache>
                <c:ptCount val="12"/>
                <c:pt idx="0">
                  <c:v>CCQFA</c:v>
                </c:pt>
                <c:pt idx="1">
                  <c:v>CDTec</c:v>
                </c:pt>
                <c:pt idx="2">
                  <c:v>DCTA</c:v>
                </c:pt>
                <c:pt idx="3">
                  <c:v>Fitotecnia</c:v>
                </c:pt>
                <c:pt idx="4">
                  <c:v>BioForense</c:v>
                </c:pt>
                <c:pt idx="5">
                  <c:v>LABIONEM</c:v>
                </c:pt>
                <c:pt idx="6">
                  <c:v>LaCoPol</c:v>
                </c:pt>
                <c:pt idx="7">
                  <c:v>LaQuiABio</c:v>
                </c:pt>
                <c:pt idx="8">
                  <c:v>LASIR</c:v>
                </c:pt>
                <c:pt idx="9">
                  <c:v>LASOL</c:v>
                </c:pt>
                <c:pt idx="10">
                  <c:v>LCCBio</c:v>
                </c:pt>
                <c:pt idx="11">
                  <c:v>Veterinária</c:v>
                </c:pt>
              </c:strCache>
            </c:strRef>
          </c:cat>
          <c:val>
            <c:numRef>
              <c:f>'Total de análises por lab'!$C$2:$C$13</c:f>
              <c:numCache>
                <c:formatCode>General</c:formatCode>
                <c:ptCount val="12"/>
                <c:pt idx="0">
                  <c:v>107</c:v>
                </c:pt>
                <c:pt idx="1">
                  <c:v>17</c:v>
                </c:pt>
                <c:pt idx="2">
                  <c:v>2348</c:v>
                </c:pt>
                <c:pt idx="3">
                  <c:v>21</c:v>
                </c:pt>
                <c:pt idx="4">
                  <c:v>73</c:v>
                </c:pt>
                <c:pt idx="5">
                  <c:v>12</c:v>
                </c:pt>
                <c:pt idx="6">
                  <c:v>403</c:v>
                </c:pt>
                <c:pt idx="7">
                  <c:v>443</c:v>
                </c:pt>
                <c:pt idx="8">
                  <c:v>578</c:v>
                </c:pt>
                <c:pt idx="9">
                  <c:v>11935</c:v>
                </c:pt>
                <c:pt idx="10">
                  <c:v>2</c:v>
                </c:pt>
                <c:pt idx="11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482B-9D74-DC921B44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9824304"/>
        <c:axId val="589825552"/>
      </c:barChart>
      <c:catAx>
        <c:axId val="58982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825552"/>
        <c:crosses val="autoZero"/>
        <c:auto val="1"/>
        <c:lblAlgn val="ctr"/>
        <c:lblOffset val="100"/>
        <c:noMultiLvlLbl val="0"/>
      </c:catAx>
      <c:valAx>
        <c:axId val="589825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8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Uso</a:t>
            </a:r>
            <a:r>
              <a:rPr lang="pt-BR" b="1" u="sng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cada equipamento por orientador 2014-2023</a:t>
            </a:r>
            <a:endParaRPr lang="pt-BR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'Equipamento por orientador'!$B$1</c:f>
              <c:strCache>
                <c:ptCount val="1"/>
                <c:pt idx="0">
                  <c:v>RMN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'Equipamento por orientador'!$A$2:$A$35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'Equipamento por orientador'!$B$2:$B$35</c:f>
              <c:numCache>
                <c:formatCode>General</c:formatCode>
                <c:ptCount val="34"/>
                <c:pt idx="1">
                  <c:v>82</c:v>
                </c:pt>
                <c:pt idx="2">
                  <c:v>12</c:v>
                </c:pt>
                <c:pt idx="3">
                  <c:v>7</c:v>
                </c:pt>
                <c:pt idx="5">
                  <c:v>40</c:v>
                </c:pt>
                <c:pt idx="6">
                  <c:v>37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1608</c:v>
                </c:pt>
                <c:pt idx="16">
                  <c:v>2223</c:v>
                </c:pt>
                <c:pt idx="20">
                  <c:v>3177</c:v>
                </c:pt>
                <c:pt idx="21">
                  <c:v>14</c:v>
                </c:pt>
                <c:pt idx="23">
                  <c:v>14</c:v>
                </c:pt>
                <c:pt idx="25">
                  <c:v>60</c:v>
                </c:pt>
                <c:pt idx="29">
                  <c:v>1096</c:v>
                </c:pt>
                <c:pt idx="32">
                  <c:v>266</c:v>
                </c:pt>
                <c:pt idx="33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7-4E43-9901-61FE48AB5FF0}"/>
            </c:ext>
          </c:extLst>
        </c:ser>
        <c:ser>
          <c:idx val="1"/>
          <c:order val="1"/>
          <c:tx>
            <c:strRef>
              <c:f>'Equipamento por orientador'!$C$1</c:f>
              <c:strCache>
                <c:ptCount val="1"/>
                <c:pt idx="0">
                  <c:v>CGMS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'Equipamento por orientador'!$A$2:$A$35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'Equipamento por orientador'!$C$2:$C$35</c:f>
              <c:numCache>
                <c:formatCode>General</c:formatCode>
                <c:ptCount val="34"/>
                <c:pt idx="2">
                  <c:v>5</c:v>
                </c:pt>
                <c:pt idx="5">
                  <c:v>5</c:v>
                </c:pt>
                <c:pt idx="6">
                  <c:v>5</c:v>
                </c:pt>
                <c:pt idx="8">
                  <c:v>21</c:v>
                </c:pt>
                <c:pt idx="9">
                  <c:v>9</c:v>
                </c:pt>
                <c:pt idx="14">
                  <c:v>33</c:v>
                </c:pt>
                <c:pt idx="15">
                  <c:v>708</c:v>
                </c:pt>
                <c:pt idx="16">
                  <c:v>891</c:v>
                </c:pt>
                <c:pt idx="17">
                  <c:v>2</c:v>
                </c:pt>
                <c:pt idx="20">
                  <c:v>1594</c:v>
                </c:pt>
                <c:pt idx="21">
                  <c:v>1</c:v>
                </c:pt>
                <c:pt idx="25">
                  <c:v>147</c:v>
                </c:pt>
                <c:pt idx="29">
                  <c:v>385</c:v>
                </c:pt>
                <c:pt idx="3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7-4E43-9901-61FE48AB5FF0}"/>
            </c:ext>
          </c:extLst>
        </c:ser>
        <c:ser>
          <c:idx val="2"/>
          <c:order val="2"/>
          <c:tx>
            <c:strRef>
              <c:f>'Equipamento por orientador'!$D$1</c:f>
              <c:strCache>
                <c:ptCount val="1"/>
                <c:pt idx="0">
                  <c:v>DSC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'Equipamento por orientador'!$A$2:$A$35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'Equipamento por orientador'!$D$2:$D$35</c:f>
              <c:numCache>
                <c:formatCode>General</c:formatCode>
                <c:ptCount val="34"/>
                <c:pt idx="0">
                  <c:v>16</c:v>
                </c:pt>
                <c:pt idx="2">
                  <c:v>97</c:v>
                </c:pt>
                <c:pt idx="4">
                  <c:v>327</c:v>
                </c:pt>
                <c:pt idx="6">
                  <c:v>36</c:v>
                </c:pt>
                <c:pt idx="10">
                  <c:v>1</c:v>
                </c:pt>
                <c:pt idx="13">
                  <c:v>79</c:v>
                </c:pt>
                <c:pt idx="17">
                  <c:v>386</c:v>
                </c:pt>
                <c:pt idx="19">
                  <c:v>1</c:v>
                </c:pt>
                <c:pt idx="22">
                  <c:v>3</c:v>
                </c:pt>
                <c:pt idx="26">
                  <c:v>258</c:v>
                </c:pt>
                <c:pt idx="27">
                  <c:v>188</c:v>
                </c:pt>
                <c:pt idx="28">
                  <c:v>44</c:v>
                </c:pt>
                <c:pt idx="30">
                  <c:v>57</c:v>
                </c:pt>
                <c:pt idx="3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7-4E43-9901-61FE48AB5FF0}"/>
            </c:ext>
          </c:extLst>
        </c:ser>
        <c:ser>
          <c:idx val="3"/>
          <c:order val="3"/>
          <c:tx>
            <c:strRef>
              <c:f>'Equipamento por orientador'!$E$1</c:f>
              <c:strCache>
                <c:ptCount val="1"/>
                <c:pt idx="0">
                  <c:v>DTG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'Equipamento por orientador'!$A$2:$A$35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'Equipamento por orientador'!$E$2:$E$35</c:f>
              <c:numCache>
                <c:formatCode>General</c:formatCode>
                <c:ptCount val="34"/>
                <c:pt idx="0">
                  <c:v>23</c:v>
                </c:pt>
                <c:pt idx="2">
                  <c:v>186</c:v>
                </c:pt>
                <c:pt idx="4">
                  <c:v>182</c:v>
                </c:pt>
                <c:pt idx="6">
                  <c:v>325</c:v>
                </c:pt>
                <c:pt idx="7">
                  <c:v>19</c:v>
                </c:pt>
                <c:pt idx="11">
                  <c:v>11</c:v>
                </c:pt>
                <c:pt idx="12">
                  <c:v>40</c:v>
                </c:pt>
                <c:pt idx="13">
                  <c:v>109</c:v>
                </c:pt>
                <c:pt idx="17">
                  <c:v>380</c:v>
                </c:pt>
                <c:pt idx="19">
                  <c:v>16</c:v>
                </c:pt>
                <c:pt idx="22">
                  <c:v>28</c:v>
                </c:pt>
                <c:pt idx="24">
                  <c:v>2</c:v>
                </c:pt>
                <c:pt idx="26">
                  <c:v>8</c:v>
                </c:pt>
                <c:pt idx="28">
                  <c:v>11</c:v>
                </c:pt>
                <c:pt idx="3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7-4E43-9901-61FE48AB5FF0}"/>
            </c:ext>
          </c:extLst>
        </c:ser>
        <c:ser>
          <c:idx val="4"/>
          <c:order val="4"/>
          <c:tx>
            <c:strRef>
              <c:f>'Equipamento por orientador'!$F$1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'Equipamento por orientador'!$A$2:$A$35</c:f>
              <c:strCache>
                <c:ptCount val="34"/>
                <c:pt idx="0">
                  <c:v>Adriana  Dillenburg</c:v>
                </c:pt>
                <c:pt idx="1">
                  <c:v>Adriana Pinheiro</c:v>
                </c:pt>
                <c:pt idx="2">
                  <c:v>Aline Joana</c:v>
                </c:pt>
                <c:pt idx="3">
                  <c:v>Aluno e José Coan</c:v>
                </c:pt>
                <c:pt idx="4">
                  <c:v>Álvaro Dias</c:v>
                </c:pt>
                <c:pt idx="5">
                  <c:v>André Biajoli</c:v>
                </c:pt>
                <c:pt idx="6">
                  <c:v>André Fajardo</c:v>
                </c:pt>
                <c:pt idx="7">
                  <c:v>André Missio</c:v>
                </c:pt>
                <c:pt idx="8">
                  <c:v>Camila Pegoraro</c:v>
                </c:pt>
                <c:pt idx="9">
                  <c:v>Carla Mendonça</c:v>
                </c:pt>
                <c:pt idx="10">
                  <c:v>Caroline Borges</c:v>
                </c:pt>
                <c:pt idx="11">
                  <c:v>César Brüning</c:v>
                </c:pt>
                <c:pt idx="12">
                  <c:v>Claudio Pereira</c:v>
                </c:pt>
                <c:pt idx="13">
                  <c:v>Daniela Bianchini</c:v>
                </c:pt>
                <c:pt idx="14">
                  <c:v>Daniela Hartwig</c:v>
                </c:pt>
                <c:pt idx="15">
                  <c:v>Diego Alves</c:v>
                </c:pt>
                <c:pt idx="16">
                  <c:v>Eder Lenardão</c:v>
                </c:pt>
                <c:pt idx="17">
                  <c:v>Elessandra Zavarese</c:v>
                </c:pt>
                <c:pt idx="18">
                  <c:v>Eliezer Gandra</c:v>
                </c:pt>
                <c:pt idx="19">
                  <c:v>Fabíula Bastos</c:v>
                </c:pt>
                <c:pt idx="20">
                  <c:v>Gelson Perin</c:v>
                </c:pt>
                <c:pt idx="21">
                  <c:v>Geonir Machado</c:v>
                </c:pt>
                <c:pt idx="22">
                  <c:v>Gracelie Schulz</c:v>
                </c:pt>
                <c:pt idx="23">
                  <c:v>Juliano Roehrs</c:v>
                </c:pt>
                <c:pt idx="24">
                  <c:v>Márcia Mesko</c:v>
                </c:pt>
                <c:pt idx="25">
                  <c:v>Márcio da Silva</c:v>
                </c:pt>
                <c:pt idx="26">
                  <c:v>Maurício de Oliveira</c:v>
                </c:pt>
                <c:pt idx="27">
                  <c:v>Moacir Elias</c:v>
                </c:pt>
                <c:pt idx="28">
                  <c:v>Nathan Levien</c:v>
                </c:pt>
                <c:pt idx="29">
                  <c:v>Raquel Jacob</c:v>
                </c:pt>
                <c:pt idx="30">
                  <c:v>Rosana Colussi</c:v>
                </c:pt>
                <c:pt idx="31">
                  <c:v>Rui Zambiasi</c:v>
                </c:pt>
                <c:pt idx="32">
                  <c:v>Veterinária</c:v>
                </c:pt>
                <c:pt idx="33">
                  <c:v>Wilson Cunico</c:v>
                </c:pt>
              </c:strCache>
            </c:strRef>
          </c:cat>
          <c:val>
            <c:numRef>
              <c:f>'Equipamento por orientador'!$F$2:$F$35</c:f>
              <c:numCache>
                <c:formatCode>General</c:formatCode>
                <c:ptCount val="34"/>
                <c:pt idx="0">
                  <c:v>12</c:v>
                </c:pt>
                <c:pt idx="4">
                  <c:v>48</c:v>
                </c:pt>
                <c:pt idx="11">
                  <c:v>1</c:v>
                </c:pt>
                <c:pt idx="12">
                  <c:v>18</c:v>
                </c:pt>
                <c:pt idx="17">
                  <c:v>231</c:v>
                </c:pt>
                <c:pt idx="18">
                  <c:v>5</c:v>
                </c:pt>
                <c:pt idx="26">
                  <c:v>25</c:v>
                </c:pt>
                <c:pt idx="28">
                  <c:v>21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7-4E43-9901-61FE48AB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89564032"/>
        <c:axId val="589567360"/>
      </c:barChart>
      <c:catAx>
        <c:axId val="589564032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567360"/>
        <c:crosses val="autoZero"/>
        <c:auto val="1"/>
        <c:lblAlgn val="ctr"/>
        <c:lblOffset val="100"/>
        <c:noMultiLvlLbl val="0"/>
      </c:catAx>
      <c:valAx>
        <c:axId val="58956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56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48803060401373"/>
          <c:y val="7.7948717948717952E-2"/>
          <c:w val="0.56050536189214362"/>
          <c:h val="0.90974358974358971"/>
        </c:manualLayout>
      </c:layout>
      <c:pieChart>
        <c:varyColors val="1"/>
        <c:ser>
          <c:idx val="0"/>
          <c:order val="0"/>
          <c:tx>
            <c:strRef>
              <c:f>'Total de cada equipamento'!$B$1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DF0-4F80-A69E-A9244C9BDBE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DF0-4F80-A69E-A9244C9BDBE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DF0-4F80-A69E-A9244C9BDBEB}"/>
              </c:ext>
            </c:extLst>
          </c:dPt>
          <c:dPt>
            <c:idx val="3"/>
            <c:bubble3D val="0"/>
            <c:spPr>
              <a:solidFill>
                <a:srgbClr val="FF006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EDF0-4F80-A69E-A9244C9BDBEB}"/>
              </c:ext>
            </c:extLst>
          </c:dPt>
          <c:dPt>
            <c:idx val="4"/>
            <c:bubble3D val="0"/>
            <c:spPr>
              <a:solidFill>
                <a:srgbClr val="00CC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DF0-4F80-A69E-A9244C9BD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'Total de cada equipamento'!$A$2:$A$6</c:f>
              <c:strCache>
                <c:ptCount val="5"/>
                <c:pt idx="0">
                  <c:v>RMN</c:v>
                </c:pt>
                <c:pt idx="1">
                  <c:v>CGMS</c:v>
                </c:pt>
                <c:pt idx="2">
                  <c:v>DSC</c:v>
                </c:pt>
                <c:pt idx="3">
                  <c:v>DTG</c:v>
                </c:pt>
                <c:pt idx="4">
                  <c:v>IR</c:v>
                </c:pt>
              </c:strCache>
            </c:strRef>
          </c:cat>
          <c:val>
            <c:numRef>
              <c:f>'Total de cada equipamento'!$B$2:$B$6</c:f>
              <c:numCache>
                <c:formatCode>General</c:formatCode>
                <c:ptCount val="5"/>
                <c:pt idx="0">
                  <c:v>8913</c:v>
                </c:pt>
                <c:pt idx="1">
                  <c:v>3993</c:v>
                </c:pt>
                <c:pt idx="2">
                  <c:v>1573</c:v>
                </c:pt>
                <c:pt idx="3">
                  <c:v>1345</c:v>
                </c:pt>
                <c:pt idx="4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0-4F80-A69E-A9244C9BDBE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de análises de cada equipamento</a:t>
            </a:r>
            <a:r>
              <a:rPr lang="en-US" sz="1400" b="1" u="sng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2014-2023</a:t>
            </a:r>
            <a:endParaRPr lang="en-US" sz="14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cada equipamento'!$B$1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37-41FD-A905-DEC93095365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37-41FD-A905-DEC93095365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37-41FD-A905-DEC93095365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66"/>
              </a:solidFill>
              <a:ln w="9525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1E37-41FD-A905-DEC93095365D}"/>
              </c:ext>
            </c:extLst>
          </c:dPt>
          <c:dPt>
            <c:idx val="4"/>
            <c:invertIfNegative val="0"/>
            <c:bubble3D val="0"/>
            <c:spPr>
              <a:solidFill>
                <a:srgbClr val="00CC00"/>
              </a:solidFill>
              <a:ln w="9525" cap="flat" cmpd="sng" algn="ctr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1E37-41FD-A905-DEC9309536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cada equipamento'!$A$2:$A$6</c:f>
              <c:strCache>
                <c:ptCount val="5"/>
                <c:pt idx="0">
                  <c:v>RMN</c:v>
                </c:pt>
                <c:pt idx="1">
                  <c:v>CGMS</c:v>
                </c:pt>
                <c:pt idx="2">
                  <c:v>DSC</c:v>
                </c:pt>
                <c:pt idx="3">
                  <c:v>DTG</c:v>
                </c:pt>
                <c:pt idx="4">
                  <c:v>IR</c:v>
                </c:pt>
              </c:strCache>
            </c:strRef>
          </c:cat>
          <c:val>
            <c:numRef>
              <c:f>'Total de cada equipamento'!$B$2:$B$6</c:f>
              <c:numCache>
                <c:formatCode>General</c:formatCode>
                <c:ptCount val="5"/>
                <c:pt idx="0">
                  <c:v>8913</c:v>
                </c:pt>
                <c:pt idx="1">
                  <c:v>3993</c:v>
                </c:pt>
                <c:pt idx="2">
                  <c:v>1573</c:v>
                </c:pt>
                <c:pt idx="3">
                  <c:v>1345</c:v>
                </c:pt>
                <c:pt idx="4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7-41FD-A905-DEC9309536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9809744"/>
        <c:axId val="589818480"/>
      </c:barChart>
      <c:catAx>
        <c:axId val="5898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818480"/>
        <c:crosses val="autoZero"/>
        <c:auto val="1"/>
        <c:lblAlgn val="ctr"/>
        <c:lblOffset val="100"/>
        <c:noMultiLvlLbl val="0"/>
      </c:catAx>
      <c:valAx>
        <c:axId val="5898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8980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3</xdr:row>
      <xdr:rowOff>101764</xdr:rowOff>
    </xdr:from>
    <xdr:to>
      <xdr:col>22</xdr:col>
      <xdr:colOff>238125</xdr:colOff>
      <xdr:row>37</xdr:row>
      <xdr:rowOff>87729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114299</xdr:rowOff>
    </xdr:from>
    <xdr:to>
      <xdr:col>14</xdr:col>
      <xdr:colOff>114299</xdr:colOff>
      <xdr:row>19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423862</xdr:colOff>
      <xdr:row>4</xdr:row>
      <xdr:rowOff>104775</xdr:rowOff>
    </xdr:from>
    <xdr:to>
      <xdr:col>24</xdr:col>
      <xdr:colOff>457200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0.21811</cdr:x>
      <cdr:y>0.03871</cdr:y>
    </cdr:from>
    <cdr:to>
      <cdr:x>0.8963</cdr:x>
      <cdr:y>0.14516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62064" y="114306"/>
          <a:ext cx="3924320" cy="314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de análises por laboratório 2014-2023</a:t>
          </a:r>
          <a:endParaRPr lang="pt-BR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3</xdr:row>
      <xdr:rowOff>142872</xdr:rowOff>
    </xdr:from>
    <xdr:to>
      <xdr:col>29</xdr:col>
      <xdr:colOff>161925</xdr:colOff>
      <xdr:row>45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147636</xdr:colOff>
      <xdr:row>2</xdr:row>
      <xdr:rowOff>142875</xdr:rowOff>
    </xdr:from>
    <xdr:to>
      <xdr:col>11</xdr:col>
      <xdr:colOff>295275</xdr:colOff>
      <xdr:row>19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476249</xdr:colOff>
      <xdr:row>3</xdr:row>
      <xdr:rowOff>0</xdr:rowOff>
    </xdr:from>
    <xdr:to>
      <xdr:col>20</xdr:col>
      <xdr:colOff>561974</xdr:colOff>
      <xdr:row>19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0.01801</cdr:x>
      <cdr:y>0.05231</cdr:y>
    </cdr:from>
    <cdr:to>
      <cdr:x>0.3763</cdr:x>
      <cdr:y>0.10154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0489" y="161925"/>
          <a:ext cx="18002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0.80853</cdr:x>
      <cdr:y>0.12308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0"/>
          <a:ext cx="4062414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200" b="1" i="0" u="sng">
              <a:latin typeface="Arial" panose="020B0604020202020204" pitchFamily="34" charset="0"/>
              <a:cs typeface="Arial" panose="020B0604020202020204" pitchFamily="34" charset="0"/>
            </a:rPr>
            <a:t>Total de análises de cada equipamento 2014-2023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ela1" displayName="Tabela1" ref="B1:C36" totalsRowCount="1" headerRowDxfId="11" dataDxfId="10">
  <autoFilter ref="B1:C35"/>
  <sortState ref="B2:C36">
    <sortCondition ref="B1:B36"/>
  </sortState>
  <tableColumns count="2">
    <tableColumn id="1" name="Coluna1" dataDxfId="9" totalsRowDxfId="8"/>
    <tableColumn id="2" name="N° de análises" totalsRowFunction="sum" dataDxfId="7" totalsRow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:C14" totalsRowCount="1" headerRowDxfId="5" dataDxfId="4">
  <autoFilter ref="B1:C13"/>
  <sortState ref="B2:C13">
    <sortCondition ref="B1:B13"/>
  </sortState>
  <tableColumns count="2">
    <tableColumn id="1" name="Laboratório" dataDxfId="3" totalsRowDxfId="1"/>
    <tableColumn id="2" name="Total de análises" totalsRowFunction="sum" dataDxfId="2" totalsRow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F36" totalsRowShown="0">
  <autoFilter ref="A1:F36"/>
  <tableColumns count="6">
    <tableColumn id="1" name="Orientador"/>
    <tableColumn id="2" name="RMN"/>
    <tableColumn id="3" name="CGMS"/>
    <tableColumn id="4" name="DSC"/>
    <tableColumn id="5" name="DTG"/>
    <tableColumn id="6" name="IR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8" name="Tabela8" displayName="Tabela8" ref="A1:B7" totalsRowCount="1">
  <autoFilter ref="A1:B6"/>
  <tableColumns count="2">
    <tableColumn id="1" name="Equipamento"/>
    <tableColumn id="2" name="Total" totalsRowFunction="su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="80" zoomScaleNormal="80" workbookViewId="0">
      <selection activeCell="C52" sqref="C52"/>
    </sheetView>
  </sheetViews>
  <sheetFormatPr defaultRowHeight="15" x14ac:dyDescent="0.25"/>
  <cols>
    <col min="2" max="2" width="24.140625" customWidth="1"/>
    <col min="3" max="3" width="9.7109375" customWidth="1"/>
  </cols>
  <sheetData>
    <row r="1" spans="1:3" ht="15.75" x14ac:dyDescent="0.25">
      <c r="B1" s="1" t="s">
        <v>34</v>
      </c>
      <c r="C1" s="1" t="s">
        <v>0</v>
      </c>
    </row>
    <row r="2" spans="1:3" ht="15.75" x14ac:dyDescent="0.25">
      <c r="A2" s="1"/>
      <c r="B2" s="9" t="s">
        <v>23</v>
      </c>
      <c r="C2" s="1">
        <v>51</v>
      </c>
    </row>
    <row r="3" spans="1:3" ht="15.75" x14ac:dyDescent="0.25">
      <c r="A3" s="1"/>
      <c r="B3" s="5" t="s">
        <v>11</v>
      </c>
      <c r="C3" s="1">
        <v>82</v>
      </c>
    </row>
    <row r="4" spans="1:3" ht="15.75" x14ac:dyDescent="0.25">
      <c r="A4" s="1"/>
      <c r="B4" s="5" t="s">
        <v>7</v>
      </c>
      <c r="C4" s="1">
        <v>300</v>
      </c>
    </row>
    <row r="5" spans="1:3" ht="15.75" x14ac:dyDescent="0.25">
      <c r="A5" s="1"/>
      <c r="B5" s="1" t="s">
        <v>8</v>
      </c>
      <c r="C5" s="1">
        <v>7</v>
      </c>
    </row>
    <row r="6" spans="1:3" ht="15.75" x14ac:dyDescent="0.25">
      <c r="A6" s="1"/>
      <c r="B6" s="9" t="s">
        <v>24</v>
      </c>
      <c r="C6" s="1">
        <v>557</v>
      </c>
    </row>
    <row r="7" spans="1:3" ht="15.75" x14ac:dyDescent="0.25">
      <c r="A7" s="1"/>
      <c r="B7" s="1" t="s">
        <v>6</v>
      </c>
      <c r="C7" s="1">
        <v>45</v>
      </c>
    </row>
    <row r="8" spans="1:3" ht="15.75" x14ac:dyDescent="0.25">
      <c r="A8" s="1"/>
      <c r="B8" s="3" t="s">
        <v>1</v>
      </c>
      <c r="C8" s="1">
        <v>403</v>
      </c>
    </row>
    <row r="9" spans="1:3" ht="15.75" x14ac:dyDescent="0.25">
      <c r="A9" s="1"/>
      <c r="B9" s="9" t="s">
        <v>16</v>
      </c>
      <c r="C9" s="1">
        <v>19</v>
      </c>
    </row>
    <row r="10" spans="1:3" ht="15.75" x14ac:dyDescent="0.25">
      <c r="A10" s="1"/>
      <c r="B10" s="6" t="s">
        <v>9</v>
      </c>
      <c r="C10" s="1">
        <v>21</v>
      </c>
    </row>
    <row r="11" spans="1:3" ht="15.75" x14ac:dyDescent="0.25">
      <c r="A11" s="1"/>
      <c r="B11" s="1" t="s">
        <v>35</v>
      </c>
      <c r="C11" s="1">
        <v>9</v>
      </c>
    </row>
    <row r="12" spans="1:3" ht="15.75" x14ac:dyDescent="0.25">
      <c r="A12" s="1"/>
      <c r="B12" s="1" t="s">
        <v>14</v>
      </c>
      <c r="C12" s="1">
        <v>1</v>
      </c>
    </row>
    <row r="13" spans="1:3" ht="15.75" x14ac:dyDescent="0.25">
      <c r="A13" s="1"/>
      <c r="B13" s="11" t="s">
        <v>25</v>
      </c>
      <c r="C13" s="1">
        <v>12</v>
      </c>
    </row>
    <row r="14" spans="1:3" ht="15.75" x14ac:dyDescent="0.25">
      <c r="A14" s="1"/>
      <c r="B14" s="12" t="s">
        <v>2</v>
      </c>
      <c r="C14" s="1">
        <v>73</v>
      </c>
    </row>
    <row r="15" spans="1:3" ht="15.75" x14ac:dyDescent="0.25">
      <c r="A15" s="1"/>
      <c r="B15" s="5" t="s">
        <v>10</v>
      </c>
      <c r="C15" s="1">
        <v>196</v>
      </c>
    </row>
    <row r="16" spans="1:3" ht="15.75" x14ac:dyDescent="0.25">
      <c r="A16" s="1"/>
      <c r="B16" s="8" t="s">
        <v>17</v>
      </c>
      <c r="C16" s="1">
        <v>46</v>
      </c>
    </row>
    <row r="17" spans="1:3" ht="15.75" x14ac:dyDescent="0.25">
      <c r="A17" s="1"/>
      <c r="B17" s="8" t="s">
        <v>21</v>
      </c>
      <c r="C17" s="1">
        <v>2316</v>
      </c>
    </row>
    <row r="18" spans="1:3" ht="15.75" x14ac:dyDescent="0.25">
      <c r="A18" s="1"/>
      <c r="B18" s="8" t="s">
        <v>20</v>
      </c>
      <c r="C18" s="1">
        <v>3114</v>
      </c>
    </row>
    <row r="19" spans="1:3" ht="15.75" x14ac:dyDescent="0.25">
      <c r="A19" s="1"/>
      <c r="B19" s="9" t="s">
        <v>27</v>
      </c>
      <c r="C19" s="1">
        <v>997</v>
      </c>
    </row>
    <row r="20" spans="1:3" ht="15.75" x14ac:dyDescent="0.25">
      <c r="A20" s="1"/>
      <c r="B20" s="9" t="s">
        <v>26</v>
      </c>
      <c r="C20" s="1">
        <v>5</v>
      </c>
    </row>
    <row r="21" spans="1:3" ht="15.75" x14ac:dyDescent="0.25">
      <c r="A21" s="1"/>
      <c r="B21" s="10" t="s">
        <v>15</v>
      </c>
      <c r="C21" s="1">
        <v>17</v>
      </c>
    </row>
    <row r="22" spans="1:3" ht="15.75" x14ac:dyDescent="0.25">
      <c r="A22" s="1"/>
      <c r="B22" s="8" t="s">
        <v>19</v>
      </c>
      <c r="C22" s="1">
        <v>4771</v>
      </c>
    </row>
    <row r="23" spans="1:3" ht="15.75" x14ac:dyDescent="0.25">
      <c r="A23" s="1"/>
      <c r="B23" s="7" t="s">
        <v>3</v>
      </c>
      <c r="C23" s="1">
        <v>15</v>
      </c>
    </row>
    <row r="24" spans="1:3" ht="15.75" x14ac:dyDescent="0.25">
      <c r="A24" s="1"/>
      <c r="B24" s="1" t="s">
        <v>12</v>
      </c>
      <c r="C24" s="1">
        <v>31</v>
      </c>
    </row>
    <row r="25" spans="1:3" ht="15.75" x14ac:dyDescent="0.25">
      <c r="A25" s="1"/>
      <c r="B25" s="1" t="s">
        <v>28</v>
      </c>
      <c r="C25" s="1">
        <v>14</v>
      </c>
    </row>
    <row r="26" spans="1:3" ht="15.75" x14ac:dyDescent="0.25">
      <c r="A26" s="1"/>
      <c r="B26" s="4" t="s">
        <v>13</v>
      </c>
      <c r="C26" s="1">
        <v>2</v>
      </c>
    </row>
    <row r="27" spans="1:3" ht="15.75" x14ac:dyDescent="0.25">
      <c r="A27" s="1"/>
      <c r="B27" s="8" t="s">
        <v>22</v>
      </c>
      <c r="C27" s="1">
        <v>207</v>
      </c>
    </row>
    <row r="28" spans="1:3" ht="15.75" x14ac:dyDescent="0.25">
      <c r="A28" s="1"/>
      <c r="B28" s="9" t="s">
        <v>29</v>
      </c>
      <c r="C28" s="1">
        <v>291</v>
      </c>
    </row>
    <row r="29" spans="1:3" ht="15.75" x14ac:dyDescent="0.25">
      <c r="A29" s="1"/>
      <c r="B29" s="9" t="s">
        <v>30</v>
      </c>
      <c r="C29" s="1">
        <v>188</v>
      </c>
    </row>
    <row r="30" spans="1:3" ht="15.75" x14ac:dyDescent="0.25">
      <c r="A30" s="1"/>
      <c r="B30" s="9" t="s">
        <v>31</v>
      </c>
      <c r="C30" s="1">
        <v>77</v>
      </c>
    </row>
    <row r="31" spans="1:3" ht="15.75" x14ac:dyDescent="0.25">
      <c r="A31" s="1"/>
      <c r="B31" s="8" t="s">
        <v>18</v>
      </c>
      <c r="C31" s="1">
        <v>1481</v>
      </c>
    </row>
    <row r="32" spans="1:3" ht="15.75" x14ac:dyDescent="0.25">
      <c r="A32" s="1"/>
      <c r="B32" s="9" t="s">
        <v>32</v>
      </c>
      <c r="C32" s="1">
        <v>57</v>
      </c>
    </row>
    <row r="33" spans="1:3" ht="15.75" x14ac:dyDescent="0.25">
      <c r="A33" s="1"/>
      <c r="B33" s="9" t="s">
        <v>33</v>
      </c>
      <c r="C33" s="1">
        <v>106</v>
      </c>
    </row>
    <row r="34" spans="1:3" ht="15.75" x14ac:dyDescent="0.25">
      <c r="A34" s="1"/>
      <c r="B34" s="13" t="s">
        <v>5</v>
      </c>
      <c r="C34" s="1">
        <v>266</v>
      </c>
    </row>
    <row r="35" spans="1:3" ht="15.75" x14ac:dyDescent="0.25">
      <c r="A35" s="1"/>
      <c r="B35" s="7" t="s">
        <v>4</v>
      </c>
      <c r="C35" s="1">
        <v>428</v>
      </c>
    </row>
    <row r="36" spans="1:3" ht="15.75" x14ac:dyDescent="0.25">
      <c r="B36" s="2"/>
      <c r="C36" s="2">
        <f>SUBTOTAL(109,Tabela1[N° de análises])</f>
        <v>16205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opLeftCell="B1" workbookViewId="0">
      <selection activeCell="AA15" sqref="AA15"/>
    </sheetView>
  </sheetViews>
  <sheetFormatPr defaultRowHeight="15" x14ac:dyDescent="0.25"/>
  <cols>
    <col min="2" max="2" width="15.85546875" customWidth="1"/>
    <col min="3" max="3" width="18.28515625" customWidth="1"/>
  </cols>
  <sheetData>
    <row r="1" spans="2:3" x14ac:dyDescent="0.25">
      <c r="B1" s="14" t="s">
        <v>36</v>
      </c>
      <c r="C1" s="14" t="s">
        <v>37</v>
      </c>
    </row>
    <row r="2" spans="2:3" x14ac:dyDescent="0.25">
      <c r="B2" s="14" t="s">
        <v>40</v>
      </c>
      <c r="C2" s="14">
        <v>107</v>
      </c>
    </row>
    <row r="3" spans="2:3" x14ac:dyDescent="0.25">
      <c r="B3" s="14" t="s">
        <v>52</v>
      </c>
      <c r="C3" s="14">
        <v>17</v>
      </c>
    </row>
    <row r="4" spans="2:3" x14ac:dyDescent="0.25">
      <c r="B4" s="14" t="s">
        <v>39</v>
      </c>
      <c r="C4" s="14">
        <v>2348</v>
      </c>
    </row>
    <row r="5" spans="2:3" x14ac:dyDescent="0.25">
      <c r="B5" s="14" t="s">
        <v>42</v>
      </c>
      <c r="C5" s="14">
        <v>21</v>
      </c>
    </row>
    <row r="6" spans="2:3" x14ac:dyDescent="0.25">
      <c r="B6" s="14" t="s">
        <v>53</v>
      </c>
      <c r="C6" s="14">
        <v>73</v>
      </c>
    </row>
    <row r="7" spans="2:3" x14ac:dyDescent="0.25">
      <c r="B7" s="14" t="s">
        <v>54</v>
      </c>
      <c r="C7" s="14">
        <v>12</v>
      </c>
    </row>
    <row r="8" spans="2:3" x14ac:dyDescent="0.25">
      <c r="B8" s="14" t="s">
        <v>51</v>
      </c>
      <c r="C8" s="14">
        <v>403</v>
      </c>
    </row>
    <row r="9" spans="2:3" x14ac:dyDescent="0.25">
      <c r="B9" s="14" t="s">
        <v>55</v>
      </c>
      <c r="C9" s="14">
        <v>443</v>
      </c>
    </row>
    <row r="10" spans="2:3" x14ac:dyDescent="0.25">
      <c r="B10" s="14" t="s">
        <v>41</v>
      </c>
      <c r="C10" s="14">
        <v>578</v>
      </c>
    </row>
    <row r="11" spans="2:3" x14ac:dyDescent="0.25">
      <c r="B11" s="14" t="s">
        <v>38</v>
      </c>
      <c r="C11" s="14">
        <v>11935</v>
      </c>
    </row>
    <row r="12" spans="2:3" x14ac:dyDescent="0.25">
      <c r="B12" s="14" t="s">
        <v>56</v>
      </c>
      <c r="C12" s="14">
        <v>2</v>
      </c>
    </row>
    <row r="13" spans="2:3" x14ac:dyDescent="0.25">
      <c r="B13" s="14" t="s">
        <v>5</v>
      </c>
      <c r="C13" s="14">
        <v>266</v>
      </c>
    </row>
    <row r="14" spans="2:3" x14ac:dyDescent="0.25">
      <c r="B14" s="14"/>
      <c r="C14" s="14">
        <f>SUBTOTAL(109,Tabela2[Total de análises])</f>
        <v>16205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zoomScale="62" zoomScaleNormal="70" workbookViewId="0">
      <selection activeCell="G2" sqref="A2:G35"/>
    </sheetView>
  </sheetViews>
  <sheetFormatPr defaultRowHeight="15" x14ac:dyDescent="0.25"/>
  <cols>
    <col min="1" max="1" width="24.42578125" customWidth="1"/>
    <col min="2" max="2" width="8" customWidth="1"/>
    <col min="3" max="3" width="9" customWidth="1"/>
    <col min="4" max="4" width="8.42578125" customWidth="1"/>
    <col min="5" max="5" width="6.85546875" customWidth="1"/>
    <col min="6" max="6" width="5" customWidth="1"/>
  </cols>
  <sheetData>
    <row r="1" spans="1:6" ht="15.75" x14ac:dyDescent="0.25">
      <c r="A1" s="1" t="s">
        <v>44</v>
      </c>
      <c r="B1" s="1" t="s">
        <v>43</v>
      </c>
      <c r="C1" s="1" t="s">
        <v>45</v>
      </c>
      <c r="D1" s="1" t="s">
        <v>46</v>
      </c>
      <c r="E1" s="1" t="s">
        <v>47</v>
      </c>
      <c r="F1" s="1" t="s">
        <v>48</v>
      </c>
    </row>
    <row r="2" spans="1:6" ht="15.75" x14ac:dyDescent="0.25">
      <c r="A2" s="9" t="s">
        <v>23</v>
      </c>
      <c r="B2" s="1"/>
      <c r="C2" s="1"/>
      <c r="D2" s="1">
        <v>16</v>
      </c>
      <c r="E2" s="1">
        <v>23</v>
      </c>
      <c r="F2" s="1">
        <v>12</v>
      </c>
    </row>
    <row r="3" spans="1:6" ht="15.75" x14ac:dyDescent="0.25">
      <c r="A3" s="5" t="s">
        <v>11</v>
      </c>
      <c r="B3" s="1">
        <v>82</v>
      </c>
      <c r="C3" s="1"/>
      <c r="D3" s="1"/>
      <c r="E3" s="1"/>
      <c r="F3" s="1"/>
    </row>
    <row r="4" spans="1:6" ht="15.75" x14ac:dyDescent="0.25">
      <c r="A4" s="5" t="s">
        <v>7</v>
      </c>
      <c r="B4" s="1">
        <v>12</v>
      </c>
      <c r="C4" s="1">
        <v>5</v>
      </c>
      <c r="D4" s="1">
        <v>97</v>
      </c>
      <c r="E4" s="1">
        <v>186</v>
      </c>
      <c r="F4" s="1"/>
    </row>
    <row r="5" spans="1:6" ht="15.75" x14ac:dyDescent="0.25">
      <c r="A5" s="1" t="s">
        <v>8</v>
      </c>
      <c r="B5" s="1">
        <v>7</v>
      </c>
      <c r="C5" s="1"/>
      <c r="D5" s="1"/>
      <c r="E5" s="1"/>
      <c r="F5" s="1"/>
    </row>
    <row r="6" spans="1:6" ht="15.75" x14ac:dyDescent="0.25">
      <c r="A6" s="9" t="s">
        <v>24</v>
      </c>
      <c r="B6" s="1"/>
      <c r="C6" s="1"/>
      <c r="D6" s="1">
        <v>327</v>
      </c>
      <c r="E6" s="1">
        <v>182</v>
      </c>
      <c r="F6" s="1">
        <v>48</v>
      </c>
    </row>
    <row r="7" spans="1:6" ht="15.75" x14ac:dyDescent="0.25">
      <c r="A7" s="1" t="s">
        <v>6</v>
      </c>
      <c r="B7" s="1">
        <v>40</v>
      </c>
      <c r="C7" s="1">
        <v>5</v>
      </c>
      <c r="D7" s="1"/>
      <c r="E7" s="1"/>
      <c r="F7" s="1"/>
    </row>
    <row r="8" spans="1:6" ht="15.75" x14ac:dyDescent="0.25">
      <c r="A8" s="3" t="s">
        <v>1</v>
      </c>
      <c r="B8" s="1">
        <v>37</v>
      </c>
      <c r="C8" s="1">
        <v>5</v>
      </c>
      <c r="D8" s="1">
        <v>36</v>
      </c>
      <c r="E8" s="1">
        <v>325</v>
      </c>
      <c r="F8" s="1"/>
    </row>
    <row r="9" spans="1:6" ht="15.75" x14ac:dyDescent="0.25">
      <c r="A9" s="9" t="s">
        <v>16</v>
      </c>
      <c r="B9" s="1"/>
      <c r="C9" s="1"/>
      <c r="D9" s="1"/>
      <c r="E9" s="1">
        <v>19</v>
      </c>
      <c r="F9" s="1"/>
    </row>
    <row r="10" spans="1:6" ht="15.75" x14ac:dyDescent="0.25">
      <c r="A10" s="6" t="s">
        <v>9</v>
      </c>
      <c r="B10" s="1"/>
      <c r="C10" s="1">
        <v>21</v>
      </c>
      <c r="D10" s="1"/>
      <c r="E10" s="1"/>
      <c r="F10" s="1"/>
    </row>
    <row r="11" spans="1:6" ht="15.75" x14ac:dyDescent="0.25">
      <c r="A11" s="1" t="s">
        <v>35</v>
      </c>
      <c r="B11" s="1"/>
      <c r="C11" s="1">
        <v>9</v>
      </c>
      <c r="D11" s="1"/>
      <c r="E11" s="1"/>
      <c r="F11" s="1"/>
    </row>
    <row r="12" spans="1:6" ht="15.75" x14ac:dyDescent="0.25">
      <c r="A12" s="1" t="s">
        <v>14</v>
      </c>
      <c r="B12" s="1"/>
      <c r="C12" s="1"/>
      <c r="D12" s="1">
        <v>1</v>
      </c>
      <c r="E12" s="1"/>
      <c r="F12" s="1"/>
    </row>
    <row r="13" spans="1:6" ht="15.75" x14ac:dyDescent="0.25">
      <c r="A13" s="11" t="s">
        <v>25</v>
      </c>
      <c r="B13" s="1"/>
      <c r="C13" s="1"/>
      <c r="D13" s="1"/>
      <c r="E13" s="1">
        <v>11</v>
      </c>
      <c r="F13" s="1">
        <v>1</v>
      </c>
    </row>
    <row r="14" spans="1:6" ht="15.75" x14ac:dyDescent="0.25">
      <c r="A14" s="12" t="s">
        <v>2</v>
      </c>
      <c r="B14" s="1">
        <v>15</v>
      </c>
      <c r="C14" s="1"/>
      <c r="D14" s="1"/>
      <c r="E14" s="1">
        <v>40</v>
      </c>
      <c r="F14" s="1">
        <v>18</v>
      </c>
    </row>
    <row r="15" spans="1:6" ht="15.75" x14ac:dyDescent="0.25">
      <c r="A15" s="5" t="s">
        <v>10</v>
      </c>
      <c r="B15" s="1">
        <v>8</v>
      </c>
      <c r="C15" s="1"/>
      <c r="D15" s="1">
        <v>79</v>
      </c>
      <c r="E15" s="1">
        <v>109</v>
      </c>
      <c r="F15" s="1"/>
    </row>
    <row r="16" spans="1:6" ht="15.75" x14ac:dyDescent="0.25">
      <c r="A16" s="8" t="s">
        <v>17</v>
      </c>
      <c r="B16" s="1">
        <v>13</v>
      </c>
      <c r="C16" s="1">
        <v>33</v>
      </c>
      <c r="D16" s="1"/>
      <c r="E16" s="1"/>
      <c r="F16" s="1"/>
    </row>
    <row r="17" spans="1:6" ht="15.75" x14ac:dyDescent="0.25">
      <c r="A17" s="8" t="s">
        <v>21</v>
      </c>
      <c r="B17" s="1">
        <v>1608</v>
      </c>
      <c r="C17" s="1">
        <v>708</v>
      </c>
      <c r="D17" s="1"/>
      <c r="E17" s="1"/>
      <c r="F17" s="1"/>
    </row>
    <row r="18" spans="1:6" ht="15.75" x14ac:dyDescent="0.25">
      <c r="A18" s="8" t="s">
        <v>20</v>
      </c>
      <c r="B18" s="1">
        <v>2223</v>
      </c>
      <c r="C18" s="1">
        <v>891</v>
      </c>
      <c r="D18" s="1"/>
      <c r="E18" s="1"/>
      <c r="F18" s="1"/>
    </row>
    <row r="19" spans="1:6" ht="15.75" x14ac:dyDescent="0.25">
      <c r="A19" s="9" t="s">
        <v>27</v>
      </c>
      <c r="B19" s="1"/>
      <c r="C19" s="1">
        <v>2</v>
      </c>
      <c r="D19" s="1">
        <v>386</v>
      </c>
      <c r="E19" s="1">
        <v>380</v>
      </c>
      <c r="F19" s="1">
        <v>231</v>
      </c>
    </row>
    <row r="20" spans="1:6" ht="15.75" x14ac:dyDescent="0.25">
      <c r="A20" s="9" t="s">
        <v>26</v>
      </c>
      <c r="B20" s="1"/>
      <c r="C20" s="1"/>
      <c r="D20" s="1"/>
      <c r="E20" s="1"/>
      <c r="F20" s="1">
        <v>5</v>
      </c>
    </row>
    <row r="21" spans="1:6" ht="15.75" x14ac:dyDescent="0.25">
      <c r="A21" s="10" t="s">
        <v>15</v>
      </c>
      <c r="B21" s="1"/>
      <c r="C21" s="1"/>
      <c r="D21" s="1">
        <v>1</v>
      </c>
      <c r="E21" s="1">
        <v>16</v>
      </c>
      <c r="F21" s="1"/>
    </row>
    <row r="22" spans="1:6" ht="15.75" x14ac:dyDescent="0.25">
      <c r="A22" s="8" t="s">
        <v>19</v>
      </c>
      <c r="B22" s="1">
        <v>3177</v>
      </c>
      <c r="C22" s="1">
        <v>1594</v>
      </c>
      <c r="D22" s="1"/>
      <c r="E22" s="1"/>
      <c r="F22" s="1"/>
    </row>
    <row r="23" spans="1:6" ht="15.75" x14ac:dyDescent="0.25">
      <c r="A23" s="7" t="s">
        <v>3</v>
      </c>
      <c r="B23" s="1">
        <v>14</v>
      </c>
      <c r="C23" s="1">
        <v>1</v>
      </c>
      <c r="D23" s="1"/>
      <c r="E23" s="1"/>
      <c r="F23" s="1"/>
    </row>
    <row r="24" spans="1:6" ht="15.75" x14ac:dyDescent="0.25">
      <c r="A24" s="1" t="s">
        <v>12</v>
      </c>
      <c r="B24" s="1"/>
      <c r="C24" s="1"/>
      <c r="D24" s="1">
        <v>3</v>
      </c>
      <c r="E24" s="1">
        <v>28</v>
      </c>
      <c r="F24" s="1"/>
    </row>
    <row r="25" spans="1:6" ht="15.75" x14ac:dyDescent="0.25">
      <c r="A25" s="1" t="s">
        <v>28</v>
      </c>
      <c r="B25" s="1">
        <v>14</v>
      </c>
      <c r="C25" s="1"/>
      <c r="D25" s="1"/>
      <c r="E25" s="1"/>
      <c r="F25" s="1"/>
    </row>
    <row r="26" spans="1:6" ht="15.75" x14ac:dyDescent="0.25">
      <c r="A26" s="4" t="s">
        <v>13</v>
      </c>
      <c r="B26" s="1"/>
      <c r="C26" s="1"/>
      <c r="D26" s="1"/>
      <c r="E26" s="1">
        <v>2</v>
      </c>
      <c r="F26" s="1"/>
    </row>
    <row r="27" spans="1:6" ht="15.75" x14ac:dyDescent="0.25">
      <c r="A27" s="8" t="s">
        <v>22</v>
      </c>
      <c r="B27" s="1">
        <v>60</v>
      </c>
      <c r="C27" s="1">
        <v>147</v>
      </c>
      <c r="D27" s="1"/>
      <c r="E27" s="1"/>
      <c r="F27" s="1"/>
    </row>
    <row r="28" spans="1:6" ht="15.75" x14ac:dyDescent="0.25">
      <c r="A28" s="9" t="s">
        <v>29</v>
      </c>
      <c r="B28" s="1"/>
      <c r="C28" s="1"/>
      <c r="D28" s="1">
        <v>258</v>
      </c>
      <c r="E28" s="1">
        <v>8</v>
      </c>
      <c r="F28" s="1">
        <v>25</v>
      </c>
    </row>
    <row r="29" spans="1:6" ht="15.75" x14ac:dyDescent="0.25">
      <c r="A29" s="9" t="s">
        <v>30</v>
      </c>
      <c r="B29" s="1"/>
      <c r="C29" s="1"/>
      <c r="D29" s="1">
        <v>188</v>
      </c>
      <c r="E29" s="1"/>
      <c r="F29" s="1"/>
    </row>
    <row r="30" spans="1:6" ht="15.75" x14ac:dyDescent="0.25">
      <c r="A30" s="9" t="s">
        <v>31</v>
      </c>
      <c r="B30" s="1"/>
      <c r="C30" s="1"/>
      <c r="D30" s="1">
        <v>44</v>
      </c>
      <c r="E30" s="1">
        <v>11</v>
      </c>
      <c r="F30" s="1">
        <v>21</v>
      </c>
    </row>
    <row r="31" spans="1:6" ht="15.75" x14ac:dyDescent="0.25">
      <c r="A31" s="8" t="s">
        <v>18</v>
      </c>
      <c r="B31" s="1">
        <v>1096</v>
      </c>
      <c r="C31" s="1">
        <v>385</v>
      </c>
      <c r="D31" s="1"/>
      <c r="E31" s="1"/>
      <c r="F31" s="1"/>
    </row>
    <row r="32" spans="1:6" ht="15.75" x14ac:dyDescent="0.25">
      <c r="A32" s="9" t="s">
        <v>32</v>
      </c>
      <c r="B32" s="1"/>
      <c r="C32" s="1"/>
      <c r="D32" s="1">
        <v>57</v>
      </c>
      <c r="E32" s="1"/>
      <c r="F32" s="1"/>
    </row>
    <row r="33" spans="1:6" ht="15.75" x14ac:dyDescent="0.25">
      <c r="A33" s="9" t="s">
        <v>33</v>
      </c>
      <c r="B33" s="1"/>
      <c r="C33" s="1"/>
      <c r="D33" s="1">
        <v>81</v>
      </c>
      <c r="E33" s="1">
        <v>20</v>
      </c>
      <c r="F33" s="1">
        <v>5</v>
      </c>
    </row>
    <row r="34" spans="1:6" ht="15.75" x14ac:dyDescent="0.25">
      <c r="A34" s="13" t="s">
        <v>5</v>
      </c>
      <c r="B34" s="1">
        <v>266</v>
      </c>
      <c r="C34" s="1"/>
      <c r="D34" s="1"/>
      <c r="E34" s="1"/>
      <c r="F34" s="1"/>
    </row>
    <row r="35" spans="1:6" ht="15.75" x14ac:dyDescent="0.25">
      <c r="A35" s="7" t="s">
        <v>4</v>
      </c>
      <c r="B35" s="1">
        <v>241</v>
      </c>
      <c r="C35" s="1">
        <v>187</v>
      </c>
      <c r="D35" s="1"/>
      <c r="E35" s="1"/>
      <c r="F35" s="1"/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K20" sqref="K20"/>
    </sheetView>
  </sheetViews>
  <sheetFormatPr defaultRowHeight="15" x14ac:dyDescent="0.25"/>
  <cols>
    <col min="1" max="1" width="16.5703125" customWidth="1"/>
    <col min="2" max="2" width="13.42578125" customWidth="1"/>
  </cols>
  <sheetData>
    <row r="1" spans="1:2" x14ac:dyDescent="0.25">
      <c r="A1" t="s">
        <v>49</v>
      </c>
      <c r="B1" t="s">
        <v>50</v>
      </c>
    </row>
    <row r="2" spans="1:2" x14ac:dyDescent="0.25">
      <c r="A2" t="s">
        <v>43</v>
      </c>
      <c r="B2">
        <v>8913</v>
      </c>
    </row>
    <row r="3" spans="1:2" x14ac:dyDescent="0.25">
      <c r="A3" t="s">
        <v>45</v>
      </c>
      <c r="B3">
        <v>3993</v>
      </c>
    </row>
    <row r="4" spans="1:2" x14ac:dyDescent="0.25">
      <c r="A4" t="s">
        <v>46</v>
      </c>
      <c r="B4">
        <v>1573</v>
      </c>
    </row>
    <row r="5" spans="1:2" x14ac:dyDescent="0.25">
      <c r="A5" t="s">
        <v>47</v>
      </c>
      <c r="B5">
        <v>1345</v>
      </c>
    </row>
    <row r="6" spans="1:2" x14ac:dyDescent="0.25">
      <c r="A6" t="s">
        <v>48</v>
      </c>
      <c r="B6">
        <v>381</v>
      </c>
    </row>
    <row r="7" spans="1:2" x14ac:dyDescent="0.25">
      <c r="B7">
        <f>SUBTOTAL(109,Tabela8[Total])</f>
        <v>16205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N° de análises</vt:lpstr>
      <vt:lpstr>Total de análises por lab</vt:lpstr>
      <vt:lpstr>Equipamento por orientador</vt:lpstr>
      <vt:lpstr>Total de cada equipamento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2023-10-10T13:21:38Z</dcterms:created>
  <dcterms:modified xsi:type="dcterms:W3CDTF">2023-10-11T18:53:37Z</dcterms:modified>
</cp:coreProperties>
</file>