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Plan1" sheetId="1" r:id="rId1"/>
  </sheets>
  <definedNames>
    <definedName name="Print_Titles" localSheetId="0">Plan1!$1:$2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3" i="1" l="1"/>
  <c r="N82" i="1"/>
  <c r="U72" i="1"/>
  <c r="T72" i="1"/>
  <c r="S72" i="1"/>
  <c r="R72" i="1"/>
  <c r="Q72" i="1"/>
  <c r="P72" i="1"/>
  <c r="O72" i="1"/>
  <c r="P68" i="1"/>
  <c r="P65" i="1"/>
  <c r="P63" i="1"/>
  <c r="O69" i="1"/>
  <c r="O68" i="1"/>
  <c r="O67" i="1"/>
  <c r="O66" i="1"/>
  <c r="O65" i="1"/>
  <c r="O64" i="1"/>
  <c r="O63" i="1"/>
  <c r="O62" i="1"/>
  <c r="R53" i="1"/>
  <c r="Q57" i="1"/>
  <c r="Q53" i="1"/>
  <c r="P57" i="1"/>
  <c r="P55" i="1"/>
  <c r="P54" i="1"/>
  <c r="P53" i="1"/>
  <c r="O59" i="1"/>
  <c r="O58" i="1"/>
  <c r="O57" i="1"/>
  <c r="O56" i="1"/>
  <c r="O55" i="1"/>
  <c r="O54" i="1"/>
  <c r="O53" i="1"/>
  <c r="R46" i="1"/>
  <c r="Q50" i="1"/>
  <c r="Q48" i="1"/>
  <c r="Q46" i="1"/>
  <c r="P50" i="1"/>
  <c r="P48" i="1"/>
  <c r="P47" i="1"/>
  <c r="P46" i="1"/>
  <c r="P45" i="1"/>
  <c r="O51" i="1"/>
  <c r="O50" i="1"/>
  <c r="O49" i="1"/>
  <c r="O48" i="1"/>
  <c r="O47" i="1"/>
  <c r="O46" i="1"/>
  <c r="O45" i="1"/>
  <c r="O44" i="1"/>
  <c r="R37" i="1"/>
  <c r="Q37" i="1"/>
  <c r="P41" i="1"/>
  <c r="P40" i="1"/>
  <c r="P38" i="1"/>
  <c r="P37" i="1"/>
  <c r="P36" i="1"/>
  <c r="O42" i="1"/>
  <c r="O41" i="1"/>
  <c r="O40" i="1"/>
  <c r="O39" i="1"/>
  <c r="O38" i="1"/>
  <c r="O37" i="1"/>
  <c r="O36" i="1"/>
  <c r="Q29" i="1"/>
  <c r="P33" i="1"/>
  <c r="P32" i="1"/>
  <c r="P30" i="1"/>
  <c r="P29" i="1"/>
  <c r="P27" i="1"/>
  <c r="O33" i="1"/>
  <c r="O32" i="1"/>
  <c r="O31" i="1"/>
  <c r="O30" i="1"/>
  <c r="O29" i="1"/>
  <c r="O28" i="1"/>
  <c r="O27" i="1"/>
  <c r="Q20" i="1"/>
  <c r="P25" i="1"/>
  <c r="P23" i="1"/>
  <c r="P20" i="1"/>
  <c r="P19" i="1"/>
  <c r="O25" i="1"/>
  <c r="O24" i="1"/>
  <c r="O23" i="1"/>
  <c r="O22" i="1"/>
  <c r="O21" i="1"/>
  <c r="O20" i="1"/>
  <c r="O19" i="1"/>
  <c r="O17" i="1"/>
  <c r="O16" i="1"/>
  <c r="O15" i="1"/>
  <c r="O14" i="1"/>
  <c r="O12" i="1"/>
  <c r="O11" i="1"/>
  <c r="N81" i="1" l="1"/>
  <c r="N80" i="1"/>
  <c r="N75" i="1"/>
  <c r="N92" i="1" l="1"/>
  <c r="N91" i="1"/>
  <c r="N90" i="1"/>
  <c r="H84" i="1"/>
  <c r="I84" i="1"/>
  <c r="J84" i="1"/>
  <c r="G84" i="1"/>
  <c r="L79" i="1"/>
  <c r="K72" i="1"/>
  <c r="L72" i="1" s="1"/>
  <c r="K73" i="1"/>
  <c r="L73" i="1" s="1"/>
  <c r="K68" i="1"/>
  <c r="L68" i="1" s="1"/>
  <c r="K69" i="1"/>
  <c r="L69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M17" i="1" s="1"/>
  <c r="N17" i="1" s="1"/>
  <c r="K4" i="1"/>
  <c r="M4" i="1" s="1"/>
  <c r="K5" i="1"/>
  <c r="L5" i="1" s="1"/>
  <c r="K6" i="1"/>
  <c r="L6" i="1" s="1"/>
  <c r="K7" i="1"/>
  <c r="L7" i="1" s="1"/>
  <c r="K8" i="1"/>
  <c r="L8" i="1" s="1"/>
  <c r="K9" i="1"/>
  <c r="L9" i="1" s="1"/>
  <c r="K3" i="1"/>
  <c r="L3" i="1" s="1"/>
  <c r="M3" i="1" l="1"/>
  <c r="N3" i="1" s="1"/>
  <c r="M79" i="1"/>
  <c r="M64" i="1"/>
  <c r="N64" i="1" s="1"/>
  <c r="M55" i="1"/>
  <c r="N55" i="1" s="1"/>
  <c r="M46" i="1"/>
  <c r="N46" i="1" s="1"/>
  <c r="M37" i="1"/>
  <c r="N37" i="1" s="1"/>
  <c r="M19" i="1"/>
  <c r="N19" i="1" s="1"/>
  <c r="M68" i="1"/>
  <c r="N68" i="1" s="1"/>
  <c r="M61" i="1"/>
  <c r="N61" i="1" s="1"/>
  <c r="M51" i="1"/>
  <c r="N51" i="1" s="1"/>
  <c r="M42" i="1"/>
  <c r="N42" i="1" s="1"/>
  <c r="M33" i="1"/>
  <c r="N33" i="1" s="1"/>
  <c r="M24" i="1"/>
  <c r="N24" i="1" s="1"/>
  <c r="M15" i="1"/>
  <c r="N15" i="1" s="1"/>
  <c r="L4" i="1"/>
  <c r="M69" i="1"/>
  <c r="N69" i="1" s="1"/>
  <c r="M59" i="1"/>
  <c r="N59" i="1" s="1"/>
  <c r="M50" i="1"/>
  <c r="N50" i="1" s="1"/>
  <c r="M41" i="1"/>
  <c r="N41" i="1" s="1"/>
  <c r="M32" i="1"/>
  <c r="N32" i="1" s="1"/>
  <c r="M23" i="1"/>
  <c r="N23" i="1" s="1"/>
  <c r="M14" i="1"/>
  <c r="N14" i="1" s="1"/>
  <c r="M28" i="1"/>
  <c r="N28" i="1" s="1"/>
  <c r="L17" i="1"/>
  <c r="M65" i="1"/>
  <c r="N65" i="1" s="1"/>
  <c r="M56" i="1"/>
  <c r="N56" i="1" s="1"/>
  <c r="M47" i="1"/>
  <c r="N47" i="1" s="1"/>
  <c r="M38" i="1"/>
  <c r="N38" i="1" s="1"/>
  <c r="M29" i="1"/>
  <c r="N29" i="1" s="1"/>
  <c r="M20" i="1"/>
  <c r="N20" i="1" s="1"/>
  <c r="M11" i="1"/>
  <c r="N11" i="1" s="1"/>
  <c r="N4" i="1"/>
  <c r="M9" i="1"/>
  <c r="N9" i="1" s="1"/>
  <c r="M5" i="1"/>
  <c r="N5" i="1" s="1"/>
  <c r="M67" i="1"/>
  <c r="N67" i="1" s="1"/>
  <c r="M63" i="1"/>
  <c r="N63" i="1" s="1"/>
  <c r="M58" i="1"/>
  <c r="N58" i="1" s="1"/>
  <c r="M54" i="1"/>
  <c r="N54" i="1" s="1"/>
  <c r="M49" i="1"/>
  <c r="N49" i="1" s="1"/>
  <c r="M45" i="1"/>
  <c r="N45" i="1" s="1"/>
  <c r="M40" i="1"/>
  <c r="N40" i="1" s="1"/>
  <c r="M36" i="1"/>
  <c r="N36" i="1" s="1"/>
  <c r="M31" i="1"/>
  <c r="N31" i="1" s="1"/>
  <c r="M27" i="1"/>
  <c r="N27" i="1" s="1"/>
  <c r="M22" i="1"/>
  <c r="N22" i="1" s="1"/>
  <c r="M13" i="1"/>
  <c r="N13" i="1" s="1"/>
  <c r="M8" i="1"/>
  <c r="M6" i="1"/>
  <c r="N6" i="1" s="1"/>
  <c r="M73" i="1"/>
  <c r="M66" i="1"/>
  <c r="N66" i="1" s="1"/>
  <c r="M62" i="1"/>
  <c r="N62" i="1" s="1"/>
  <c r="M57" i="1"/>
  <c r="N57" i="1" s="1"/>
  <c r="M53" i="1"/>
  <c r="N53" i="1" s="1"/>
  <c r="M48" i="1"/>
  <c r="N48" i="1" s="1"/>
  <c r="M44" i="1"/>
  <c r="N44" i="1" s="1"/>
  <c r="M39" i="1"/>
  <c r="N39" i="1" s="1"/>
  <c r="M34" i="1"/>
  <c r="N34" i="1" s="1"/>
  <c r="M30" i="1"/>
  <c r="N30" i="1" s="1"/>
  <c r="M25" i="1"/>
  <c r="N25" i="1" s="1"/>
  <c r="M21" i="1"/>
  <c r="N21" i="1" s="1"/>
  <c r="M16" i="1"/>
  <c r="N16" i="1" s="1"/>
  <c r="M12" i="1"/>
  <c r="N12" i="1" s="1"/>
  <c r="M7" i="1"/>
  <c r="N7" i="1" s="1"/>
  <c r="M72" i="1"/>
  <c r="N72" i="1" s="1"/>
  <c r="N79" i="1" l="1"/>
  <c r="M88" i="1"/>
  <c r="L84" i="1"/>
  <c r="N73" i="1"/>
  <c r="M89" i="1"/>
  <c r="N89" i="1" s="1"/>
  <c r="N8" i="1"/>
  <c r="M87" i="1"/>
  <c r="M84" i="1"/>
  <c r="N88" i="1" l="1"/>
  <c r="N94" i="1" s="1"/>
  <c r="O93" i="1" s="1"/>
  <c r="M94" i="1"/>
  <c r="N84" i="1"/>
  <c r="N87" i="1"/>
  <c r="O89" i="1" l="1"/>
  <c r="O90" i="1"/>
  <c r="O91" i="1"/>
  <c r="O88" i="1"/>
  <c r="O92" i="1"/>
  <c r="O87" i="1"/>
  <c r="O94" i="1" s="1"/>
</calcChain>
</file>

<file path=xl/sharedStrings.xml><?xml version="1.0" encoding="utf-8"?>
<sst xmlns="http://schemas.openxmlformats.org/spreadsheetml/2006/main" count="316" uniqueCount="180">
  <si>
    <t>Disciplina</t>
  </si>
  <si>
    <t>Unidade</t>
  </si>
  <si>
    <t>EAD</t>
  </si>
  <si>
    <t>Biologia Celular e Molecular</t>
  </si>
  <si>
    <t>Química I</t>
  </si>
  <si>
    <t>Iniciação à Agronomia</t>
  </si>
  <si>
    <t>Ecologia</t>
  </si>
  <si>
    <t>Desenho Técnico</t>
  </si>
  <si>
    <t>Física</t>
  </si>
  <si>
    <t>IB</t>
  </si>
  <si>
    <t>CCQFA</t>
  </si>
  <si>
    <t>IFM</t>
  </si>
  <si>
    <t>CENG</t>
  </si>
  <si>
    <t>FAEM</t>
  </si>
  <si>
    <t>Créditos</t>
  </si>
  <si>
    <t>CHTotal</t>
  </si>
  <si>
    <t>T</t>
  </si>
  <si>
    <t>E</t>
  </si>
  <si>
    <t>P</t>
  </si>
  <si>
    <t>Dep</t>
  </si>
  <si>
    <t>Anatomia Vegetal</t>
  </si>
  <si>
    <t>Bioquímica</t>
  </si>
  <si>
    <t>Genética</t>
  </si>
  <si>
    <t>Morfologia e Gênese do solo</t>
  </si>
  <si>
    <t>Química do Solo</t>
  </si>
  <si>
    <t>Estatística Básica</t>
  </si>
  <si>
    <t>Química II</t>
  </si>
  <si>
    <t>Fisiologia Vegetal</t>
  </si>
  <si>
    <t>Biologia do Solo</t>
  </si>
  <si>
    <t>Estatística Experimental</t>
  </si>
  <si>
    <t>Morfologia Sistemática Vegetal</t>
  </si>
  <si>
    <t>Topografia I</t>
  </si>
  <si>
    <t>Fisiologia e Nutrição Animal</t>
  </si>
  <si>
    <t>Física do Solo</t>
  </si>
  <si>
    <t>Melhoramento e Reprodução Animal</t>
  </si>
  <si>
    <t>Melhoramento Vegetal</t>
  </si>
  <si>
    <t>Horticultura Geral</t>
  </si>
  <si>
    <t>Topografia II</t>
  </si>
  <si>
    <t>Construções Rurais</t>
  </si>
  <si>
    <t>Agrometeorologia</t>
  </si>
  <si>
    <t>Sociologia Rural</t>
  </si>
  <si>
    <t>Entomologia Agrícola</t>
  </si>
  <si>
    <t>Máquinas e Mecanização Agrícola</t>
  </si>
  <si>
    <t>Fertilidade do Solo</t>
  </si>
  <si>
    <t>Hidráulica</t>
  </si>
  <si>
    <t>Princípios de Agroecologia</t>
  </si>
  <si>
    <t>Fitopatologia</t>
  </si>
  <si>
    <t>Silvicultura</t>
  </si>
  <si>
    <t>Irrigação e Drenagem</t>
  </si>
  <si>
    <t>Herbologia</t>
  </si>
  <si>
    <t>Floricultura e Plantas Ornamentais</t>
  </si>
  <si>
    <t>Economia Rural</t>
  </si>
  <si>
    <t>Olericultura</t>
  </si>
  <si>
    <t>Manejo Integrado de Doenças de Plantas</t>
  </si>
  <si>
    <t>Fruticultura</t>
  </si>
  <si>
    <t>Administração Rural I</t>
  </si>
  <si>
    <t>Pós-colheita e Agroindustrialização I</t>
  </si>
  <si>
    <t>Gestão Ambiental</t>
  </si>
  <si>
    <t>Manejo Integrado de Pragas</t>
  </si>
  <si>
    <t>Manejo e Conservação Solo</t>
  </si>
  <si>
    <t>Extensão e Desenvolvimento Rural</t>
  </si>
  <si>
    <t>Pós-colheita e Agroindustrialização II</t>
  </si>
  <si>
    <t>Administração Rural II</t>
  </si>
  <si>
    <t>Manejo Integrado de Plantas Daninhas</t>
  </si>
  <si>
    <t>Hidrologia</t>
  </si>
  <si>
    <t>Trabalho de Conclusão de Curso</t>
  </si>
  <si>
    <t>Produção e Tecnologia de Sementes</t>
  </si>
  <si>
    <t>Estágio Curricular Profissionalizante</t>
  </si>
  <si>
    <t>Sem</t>
  </si>
  <si>
    <t>Semanal</t>
  </si>
  <si>
    <t>Total</t>
  </si>
  <si>
    <t>H-A</t>
  </si>
  <si>
    <t>Horas</t>
  </si>
  <si>
    <t>Disciplinas Optativas (22 créditos)</t>
  </si>
  <si>
    <t>Outras Atividades Complementares</t>
  </si>
  <si>
    <t>TCC</t>
  </si>
  <si>
    <t>Disciplinas obrigatórias</t>
  </si>
  <si>
    <t>Disciplinas Optativas</t>
  </si>
  <si>
    <t>Cálculo 1A</t>
  </si>
  <si>
    <t>Pré-Requisito</t>
  </si>
  <si>
    <t>Ord</t>
  </si>
  <si>
    <t>A</t>
  </si>
  <si>
    <t>B</t>
  </si>
  <si>
    <t>C</t>
  </si>
  <si>
    <t>D</t>
  </si>
  <si>
    <t>F</t>
  </si>
  <si>
    <t>G</t>
  </si>
  <si>
    <t>H</t>
  </si>
  <si>
    <t>I</t>
  </si>
  <si>
    <t>-</t>
  </si>
  <si>
    <t>Plantas de Lavoura I</t>
  </si>
  <si>
    <t>Parques e Jardins e Paisagismo</t>
  </si>
  <si>
    <t>Introdução à Tecnologia de Alimentos e Bromatologia</t>
  </si>
  <si>
    <t>Plantas de Lavoura II</t>
  </si>
  <si>
    <t>Classificação e Levantamento do Solo</t>
  </si>
  <si>
    <t>Sistemas de Produção de Forrageiras</t>
  </si>
  <si>
    <t>Sistemas de Produção de não Ruminantes</t>
  </si>
  <si>
    <t>Sistemas de Produção de Ruminantes</t>
  </si>
  <si>
    <t>Composição da carga horária</t>
  </si>
  <si>
    <t>Atividade Curricular Vivencial (3 x 80 hs = 288 horas-aula)</t>
  </si>
  <si>
    <t>Estágio Supervisionado (450 hs = 540 horas-aula)</t>
  </si>
  <si>
    <t>Atividade Curricular Vivencial (3 x 80 hs)</t>
  </si>
  <si>
    <t>DM</t>
  </si>
  <si>
    <t>DFt</t>
  </si>
  <si>
    <t>DEZG</t>
  </si>
  <si>
    <t>DME</t>
  </si>
  <si>
    <t>ND</t>
  </si>
  <si>
    <t>DF</t>
  </si>
  <si>
    <t>DB</t>
  </si>
  <si>
    <t>DS</t>
  </si>
  <si>
    <t>DER</t>
  </si>
  <si>
    <t>DZ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</si>
  <si>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</si>
  <si>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</si>
  <si>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</si>
  <si>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</si>
  <si>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</si>
  <si>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</si>
  <si>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</si>
  <si>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</si>
  <si>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</si>
  <si>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</si>
  <si>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</si>
  <si>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</si>
  <si>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</si>
  <si>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</si>
  <si>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</si>
  <si>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</si>
  <si>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</si>
  <si>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3D</t>
  </si>
  <si>
    <t>3E</t>
  </si>
  <si>
    <t>3F</t>
  </si>
  <si>
    <t>3G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</si>
  <si>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</si>
  <si>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</si>
  <si>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</si>
  <si>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</si>
  <si>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</si>
  <si>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</si>
  <si>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</si>
  <si>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</si>
  <si>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</si>
  <si>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</si>
  <si>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</si>
  <si>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</si>
  <si>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</si>
  <si>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5F</t>
  </si>
  <si>
    <t>5G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</si>
  <si>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</si>
  <si>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</si>
  <si>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</si>
  <si>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</si>
  <si>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</si>
  <si>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</si>
  <si>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</si>
  <si>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</si>
  <si>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</si>
  <si>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</si>
  <si>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</si>
  <si>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</si>
  <si>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</si>
  <si>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</si>
  <si>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</si>
  <si>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</si>
  <si>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</si>
  <si>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</si>
  <si>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</si>
  <si>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</si>
  <si>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</si>
  <si>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</si>
  <si>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</si>
  <si>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</si>
  <si>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9A</t>
  </si>
  <si>
    <t>9B</t>
  </si>
  <si>
    <t>10A</t>
  </si>
  <si>
    <t>Ter sido aprovado em todas as disciplinas (obrigatórias e optativas), computadas as 100 h das outras atividades complementares e 50h de formação livre</t>
  </si>
  <si>
    <t>Formação Livre</t>
  </si>
  <si>
    <t>Cód.</t>
  </si>
  <si>
    <t>%</t>
  </si>
  <si>
    <t>Outras Atividades Complementares (100 hs = 120 horas-aula)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</si>
</sst>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vertical="top"/>
    </xf>
    <xf numFmtId="2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2" fontId="2" fillId="0" borderId="8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1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center"/>
    </xf>
    <xf numFmtId="0" fontId="6" fillId="0" borderId="13" xfId="0" applyFont="1" applyBorder="1" applyAlignment="1">
      <alignment vertical="top"/>
    </xf>
    <xf numFmtId="9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vertical="top"/>
    </xf>
    <xf numFmtId="165" fontId="6" fillId="0" borderId="13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tabSelected="1" topLeftCell="A73" zoomScale="70" zoomScaleNormal="70" workbookViewId="0">
      <selection activeCell="O93" sqref="O93"/>
    </sheetView>
  </sheetViews>
  <sheetFormatPr defaultRowHeight="15" x14ac:dyDescent="0.25"/>
  <cols>
    <col min="1" max="1" width="5.28515625" style="10" customWidth="1"/>
    <col min="2" max="2" width="5" bestFit="1" customWidth="1"/>
    <col min="3" max="3" width="5" hidden="1" customWidth="1"/>
    <col min="4" max="4" width="55.85546875" bestFit="1" customWidth="1"/>
    <col min="5" max="5" width="8.5703125" customWidth="1"/>
    <col min="6" max="6" width="6.7109375" hidden="1" customWidth="1"/>
    <col min="7" max="10" width="5.7109375" customWidth="1"/>
    <col min="11" max="12" width="9.140625" customWidth="1"/>
    <col min="13" max="13" width="10.85546875" customWidth="1"/>
    <col min="14" max="14" width="9.140625" customWidth="1"/>
    <col min="15" max="15" width="9" style="10" customWidth="1"/>
    <col min="16" max="21" width="9" customWidth="1"/>
  </cols>
  <sheetData>
    <row r="1" spans="1:21" x14ac:dyDescent="0.25">
      <c r="B1" s="2"/>
      <c r="C1" s="2"/>
      <c r="D1" s="2"/>
      <c r="E1" s="2"/>
      <c r="F1" s="2"/>
      <c r="G1" s="83" t="s">
        <v>69</v>
      </c>
      <c r="H1" s="85"/>
      <c r="I1" s="85"/>
      <c r="J1" s="85"/>
      <c r="K1" s="85"/>
      <c r="L1" s="84"/>
      <c r="M1" s="83" t="s">
        <v>70</v>
      </c>
      <c r="N1" s="84"/>
      <c r="O1" s="11"/>
      <c r="P1" s="2"/>
      <c r="Q1" s="2"/>
      <c r="R1" s="2"/>
      <c r="S1" s="2"/>
      <c r="T1" s="2"/>
      <c r="U1" s="2"/>
    </row>
    <row r="2" spans="1:21" x14ac:dyDescent="0.25">
      <c r="A2" s="12" t="s">
        <v>177</v>
      </c>
      <c r="B2" s="13" t="s">
        <v>68</v>
      </c>
      <c r="C2" s="13" t="s">
        <v>80</v>
      </c>
      <c r="D2" s="14" t="s">
        <v>0</v>
      </c>
      <c r="E2" s="13" t="s">
        <v>1</v>
      </c>
      <c r="F2" s="13" t="s">
        <v>19</v>
      </c>
      <c r="G2" s="13" t="s">
        <v>16</v>
      </c>
      <c r="H2" s="13" t="s">
        <v>17</v>
      </c>
      <c r="I2" s="13" t="s">
        <v>18</v>
      </c>
      <c r="J2" s="13" t="s">
        <v>2</v>
      </c>
      <c r="K2" s="13" t="s">
        <v>15</v>
      </c>
      <c r="L2" s="13" t="s">
        <v>14</v>
      </c>
      <c r="M2" s="13" t="s">
        <v>71</v>
      </c>
      <c r="N2" s="13" t="s">
        <v>72</v>
      </c>
      <c r="O2" s="81" t="s">
        <v>79</v>
      </c>
      <c r="P2" s="82"/>
      <c r="Q2" s="82"/>
      <c r="R2" s="82"/>
      <c r="S2" s="82"/>
      <c r="T2" s="82"/>
      <c r="U2" s="82"/>
    </row>
    <row r="3" spans="1:21" x14ac:dyDescent="0.25">
      <c r="A3" s="15" t="s">
        <v>112</v>
      </c>
      <c r="B3" s="16">
        <v>1</v>
      </c>
      <c r="C3" s="16" t="s">
        <v>81</v>
      </c>
      <c r="D3" s="17" t="s">
        <v>3</v>
      </c>
      <c r="E3" s="16" t="s">
        <v>9</v>
      </c>
      <c r="F3" s="16" t="s">
        <v>102</v>
      </c>
      <c r="G3" s="16">
        <v>4</v>
      </c>
      <c r="H3" s="16">
        <v>0</v>
      </c>
      <c r="I3" s="16">
        <v>0</v>
      </c>
      <c r="J3" s="16"/>
      <c r="K3" s="16">
        <f>SUM(G3:J3)</f>
        <v>4</v>
      </c>
      <c r="L3" s="16">
        <f>K3</f>
        <v>4</v>
      </c>
      <c r="M3" s="16">
        <f>K3*17</f>
        <v>68</v>
      </c>
      <c r="N3" s="18">
        <f>M3*5/6</f>
        <v>56.666666666666664</v>
      </c>
      <c r="O3" s="16" t="s">
        <v>89</v>
      </c>
      <c r="P3" s="25"/>
      <c r="Q3" s="25"/>
      <c r="R3" s="25"/>
      <c r="S3" s="25"/>
      <c r="T3" s="25"/>
      <c r="U3" s="74"/>
    </row>
    <row r="4" spans="1:21" x14ac:dyDescent="0.25">
      <c r="A4" s="15" t="s">
        <v>113</v>
      </c>
      <c r="B4" s="16">
        <v>1</v>
      </c>
      <c r="C4" s="16" t="s">
        <v>82</v>
      </c>
      <c r="D4" s="17" t="s">
        <v>4</v>
      </c>
      <c r="E4" s="16" t="s">
        <v>10</v>
      </c>
      <c r="F4" s="16"/>
      <c r="G4" s="16">
        <v>2</v>
      </c>
      <c r="H4" s="16">
        <v>0</v>
      </c>
      <c r="I4" s="16">
        <v>2</v>
      </c>
      <c r="J4" s="16"/>
      <c r="K4" s="16">
        <f t="shared" ref="K4:K9" si="0">SUM(G4:J4)</f>
        <v>4</v>
      </c>
      <c r="L4" s="16">
        <f t="shared" ref="L4:L67" si="1">K4</f>
        <v>4</v>
      </c>
      <c r="M4" s="16">
        <f t="shared" ref="M4:M67" si="2">K4*17</f>
        <v>68</v>
      </c>
      <c r="N4" s="18">
        <f t="shared" ref="N4:N9" si="3">M4*5/6</f>
        <v>56.666666666666664</v>
      </c>
      <c r="O4" s="16" t="s">
        <v>89</v>
      </c>
      <c r="P4" s="25"/>
      <c r="Q4" s="25"/>
      <c r="R4" s="25"/>
      <c r="S4" s="25"/>
      <c r="T4" s="25"/>
      <c r="U4" s="74"/>
    </row>
    <row r="5" spans="1:21" x14ac:dyDescent="0.25">
      <c r="A5" s="15" t="s">
        <v>114</v>
      </c>
      <c r="B5" s="16">
        <v>1</v>
      </c>
      <c r="C5" s="16" t="s">
        <v>83</v>
      </c>
      <c r="D5" s="17" t="s">
        <v>5</v>
      </c>
      <c r="E5" s="16" t="s">
        <v>13</v>
      </c>
      <c r="F5" s="16" t="s">
        <v>103</v>
      </c>
      <c r="G5" s="16">
        <v>2</v>
      </c>
      <c r="H5" s="16">
        <v>0</v>
      </c>
      <c r="I5" s="16">
        <v>0</v>
      </c>
      <c r="J5" s="16"/>
      <c r="K5" s="16">
        <f t="shared" si="0"/>
        <v>2</v>
      </c>
      <c r="L5" s="16">
        <f t="shared" si="1"/>
        <v>2</v>
      </c>
      <c r="M5" s="16">
        <f t="shared" si="2"/>
        <v>34</v>
      </c>
      <c r="N5" s="18">
        <f t="shared" si="3"/>
        <v>28.333333333333332</v>
      </c>
      <c r="O5" s="16" t="s">
        <v>89</v>
      </c>
      <c r="P5" s="25"/>
      <c r="Q5" s="25"/>
      <c r="R5" s="25"/>
      <c r="S5" s="25"/>
      <c r="T5" s="25"/>
      <c r="U5" s="74"/>
    </row>
    <row r="6" spans="1:21" x14ac:dyDescent="0.25">
      <c r="A6" s="15" t="s">
        <v>115</v>
      </c>
      <c r="B6" s="16">
        <v>1</v>
      </c>
      <c r="C6" s="16" t="s">
        <v>84</v>
      </c>
      <c r="D6" s="17" t="s">
        <v>6</v>
      </c>
      <c r="E6" s="16" t="s">
        <v>9</v>
      </c>
      <c r="F6" s="16" t="s">
        <v>104</v>
      </c>
      <c r="G6" s="16">
        <v>2</v>
      </c>
      <c r="H6" s="16">
        <v>0</v>
      </c>
      <c r="I6" s="16">
        <v>2</v>
      </c>
      <c r="J6" s="16"/>
      <c r="K6" s="16">
        <f t="shared" si="0"/>
        <v>4</v>
      </c>
      <c r="L6" s="16">
        <f t="shared" si="1"/>
        <v>4</v>
      </c>
      <c r="M6" s="16">
        <f t="shared" si="2"/>
        <v>68</v>
      </c>
      <c r="N6" s="18">
        <f t="shared" si="3"/>
        <v>56.666666666666664</v>
      </c>
      <c r="O6" s="16" t="s">
        <v>89</v>
      </c>
      <c r="P6" s="25"/>
      <c r="Q6" s="25"/>
      <c r="R6" s="25"/>
      <c r="S6" s="25"/>
      <c r="T6" s="25"/>
      <c r="U6" s="74"/>
    </row>
    <row r="7" spans="1:21" x14ac:dyDescent="0.25">
      <c r="A7" s="15" t="s">
        <v>116</v>
      </c>
      <c r="B7" s="16">
        <v>1</v>
      </c>
      <c r="C7" s="16" t="s">
        <v>17</v>
      </c>
      <c r="D7" s="17" t="s">
        <v>78</v>
      </c>
      <c r="E7" s="16" t="s">
        <v>11</v>
      </c>
      <c r="F7" s="16" t="s">
        <v>105</v>
      </c>
      <c r="G7" s="16">
        <v>4</v>
      </c>
      <c r="H7" s="16">
        <v>0</v>
      </c>
      <c r="I7" s="16">
        <v>0</v>
      </c>
      <c r="J7" s="16"/>
      <c r="K7" s="16">
        <f t="shared" si="0"/>
        <v>4</v>
      </c>
      <c r="L7" s="16">
        <f t="shared" si="1"/>
        <v>4</v>
      </c>
      <c r="M7" s="16">
        <f t="shared" si="2"/>
        <v>68</v>
      </c>
      <c r="N7" s="18">
        <f t="shared" si="3"/>
        <v>56.666666666666664</v>
      </c>
      <c r="O7" s="16" t="s">
        <v>89</v>
      </c>
      <c r="P7" s="25"/>
      <c r="Q7" s="25"/>
      <c r="R7" s="25"/>
      <c r="S7" s="25"/>
      <c r="T7" s="25"/>
      <c r="U7" s="74"/>
    </row>
    <row r="8" spans="1:21" x14ac:dyDescent="0.25">
      <c r="A8" s="15" t="s">
        <v>117</v>
      </c>
      <c r="B8" s="16">
        <v>1</v>
      </c>
      <c r="C8" s="16" t="s">
        <v>85</v>
      </c>
      <c r="D8" s="17" t="s">
        <v>7</v>
      </c>
      <c r="E8" s="16" t="s">
        <v>12</v>
      </c>
      <c r="F8" s="16" t="s">
        <v>106</v>
      </c>
      <c r="G8" s="20">
        <v>2</v>
      </c>
      <c r="H8" s="20">
        <v>2</v>
      </c>
      <c r="I8" s="20">
        <v>0</v>
      </c>
      <c r="J8" s="16"/>
      <c r="K8" s="16">
        <f t="shared" si="0"/>
        <v>4</v>
      </c>
      <c r="L8" s="16">
        <f t="shared" si="1"/>
        <v>4</v>
      </c>
      <c r="M8" s="16">
        <f t="shared" si="2"/>
        <v>68</v>
      </c>
      <c r="N8" s="18">
        <f t="shared" si="3"/>
        <v>56.666666666666664</v>
      </c>
      <c r="O8" s="16" t="s">
        <v>89</v>
      </c>
      <c r="P8" s="25"/>
      <c r="Q8" s="25"/>
      <c r="R8" s="25"/>
      <c r="S8" s="25"/>
      <c r="T8" s="25"/>
      <c r="U8" s="74"/>
    </row>
    <row r="9" spans="1:21" x14ac:dyDescent="0.25">
      <c r="A9" s="15" t="s">
        <v>118</v>
      </c>
      <c r="B9" s="16">
        <v>1</v>
      </c>
      <c r="C9" s="16" t="s">
        <v>86</v>
      </c>
      <c r="D9" s="17" t="s">
        <v>8</v>
      </c>
      <c r="E9" s="16" t="s">
        <v>11</v>
      </c>
      <c r="F9" s="16" t="s">
        <v>107</v>
      </c>
      <c r="G9" s="16">
        <v>4</v>
      </c>
      <c r="H9" s="16">
        <v>0</v>
      </c>
      <c r="I9" s="16">
        <v>0</v>
      </c>
      <c r="J9" s="16"/>
      <c r="K9" s="16">
        <f t="shared" si="0"/>
        <v>4</v>
      </c>
      <c r="L9" s="16">
        <f t="shared" si="1"/>
        <v>4</v>
      </c>
      <c r="M9" s="16">
        <f t="shared" si="2"/>
        <v>68</v>
      </c>
      <c r="N9" s="18">
        <f t="shared" si="3"/>
        <v>56.666666666666664</v>
      </c>
      <c r="O9" s="16" t="s">
        <v>89</v>
      </c>
      <c r="P9" s="25"/>
      <c r="Q9" s="25"/>
      <c r="R9" s="25"/>
      <c r="S9" s="25"/>
      <c r="T9" s="25"/>
      <c r="U9" s="74"/>
    </row>
    <row r="10" spans="1:21" x14ac:dyDescent="0.25">
      <c r="A10" s="21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4"/>
    </row>
    <row r="11" spans="1:21" x14ac:dyDescent="0.25">
      <c r="A11" s="15" t="s">
        <v>119</v>
      </c>
      <c r="B11" s="16">
        <v>2</v>
      </c>
      <c r="C11" s="16" t="s">
        <v>81</v>
      </c>
      <c r="D11" s="17" t="s">
        <v>20</v>
      </c>
      <c r="E11" s="16" t="s">
        <v>9</v>
      </c>
      <c r="F11" s="16" t="s">
        <v>108</v>
      </c>
      <c r="G11" s="16">
        <v>2</v>
      </c>
      <c r="H11" s="16">
        <v>0</v>
      </c>
      <c r="I11" s="16">
        <v>2</v>
      </c>
      <c r="J11" s="16"/>
      <c r="K11" s="16">
        <f t="shared" ref="K11:K17" si="4">SUM(G11:J11)</f>
        <v>4</v>
      </c>
      <c r="L11" s="16">
        <f t="shared" si="1"/>
        <v>4</v>
      </c>
      <c r="M11" s="16">
        <f t="shared" si="2"/>
        <v>68</v>
      </c>
      <c r="N11" s="18">
        <f t="shared" ref="N11:N17" si="5">M11*5/6</f>
        <v>56.666666666666664</v>
      </c>
      <c r="O11" s="16" t="str">
        <f>A3</f>
        <v>1A</v>
      </c>
      <c r="P11" s="25"/>
      <c r="Q11" s="25"/>
      <c r="R11" s="25"/>
      <c r="S11" s="25"/>
      <c r="T11" s="25"/>
      <c r="U11" s="74"/>
    </row>
    <row r="12" spans="1:21" x14ac:dyDescent="0.25">
      <c r="A12" s="15" t="s">
        <v>120</v>
      </c>
      <c r="B12" s="16">
        <v>2</v>
      </c>
      <c r="C12" s="16" t="s">
        <v>82</v>
      </c>
      <c r="D12" s="17" t="s">
        <v>21</v>
      </c>
      <c r="E12" s="16" t="s">
        <v>10</v>
      </c>
      <c r="F12" s="16"/>
      <c r="G12" s="16">
        <v>5</v>
      </c>
      <c r="H12" s="16">
        <v>0</v>
      </c>
      <c r="I12" s="16">
        <v>1</v>
      </c>
      <c r="J12" s="16"/>
      <c r="K12" s="16">
        <f t="shared" si="4"/>
        <v>6</v>
      </c>
      <c r="L12" s="16">
        <f t="shared" si="1"/>
        <v>6</v>
      </c>
      <c r="M12" s="16">
        <f t="shared" si="2"/>
        <v>102</v>
      </c>
      <c r="N12" s="18">
        <f t="shared" si="5"/>
        <v>85</v>
      </c>
      <c r="O12" s="16" t="str">
        <f>A4</f>
        <v>1B</v>
      </c>
      <c r="P12" s="25"/>
      <c r="Q12" s="25"/>
      <c r="R12" s="25"/>
      <c r="S12" s="25"/>
      <c r="T12" s="25"/>
      <c r="U12" s="74"/>
    </row>
    <row r="13" spans="1:21" x14ac:dyDescent="0.25">
      <c r="A13" s="15" t="s">
        <v>121</v>
      </c>
      <c r="B13" s="16">
        <v>2</v>
      </c>
      <c r="C13" s="16" t="s">
        <v>83</v>
      </c>
      <c r="D13" s="17" t="s">
        <v>22</v>
      </c>
      <c r="E13" s="16" t="s">
        <v>9</v>
      </c>
      <c r="F13" s="16" t="s">
        <v>104</v>
      </c>
      <c r="G13" s="16">
        <v>2</v>
      </c>
      <c r="H13" s="16">
        <v>0</v>
      </c>
      <c r="I13" s="16">
        <v>1</v>
      </c>
      <c r="J13" s="16"/>
      <c r="K13" s="16">
        <f t="shared" si="4"/>
        <v>3</v>
      </c>
      <c r="L13" s="16">
        <f t="shared" si="1"/>
        <v>3</v>
      </c>
      <c r="M13" s="16">
        <f t="shared" si="2"/>
        <v>51</v>
      </c>
      <c r="N13" s="18">
        <f t="shared" si="5"/>
        <v>42.5</v>
      </c>
      <c r="O13" s="16" t="s">
        <v>89</v>
      </c>
      <c r="P13" s="25"/>
      <c r="Q13" s="25"/>
      <c r="R13" s="25"/>
      <c r="S13" s="25"/>
      <c r="T13" s="25"/>
      <c r="U13" s="74"/>
    </row>
    <row r="14" spans="1:21" x14ac:dyDescent="0.25">
      <c r="A14" s="15" t="s">
        <v>122</v>
      </c>
      <c r="B14" s="16">
        <v>2</v>
      </c>
      <c r="C14" s="16" t="s">
        <v>84</v>
      </c>
      <c r="D14" s="17" t="s">
        <v>23</v>
      </c>
      <c r="E14" s="16" t="s">
        <v>13</v>
      </c>
      <c r="F14" s="16" t="s">
        <v>109</v>
      </c>
      <c r="G14" s="20">
        <v>1</v>
      </c>
      <c r="H14" s="20">
        <v>0</v>
      </c>
      <c r="I14" s="20">
        <v>1</v>
      </c>
      <c r="J14" s="16"/>
      <c r="K14" s="16">
        <f t="shared" si="4"/>
        <v>2</v>
      </c>
      <c r="L14" s="16">
        <f t="shared" si="1"/>
        <v>2</v>
      </c>
      <c r="M14" s="16">
        <f t="shared" si="2"/>
        <v>34</v>
      </c>
      <c r="N14" s="18">
        <f t="shared" si="5"/>
        <v>28.333333333333332</v>
      </c>
      <c r="O14" s="16" t="str">
        <f>A4</f>
        <v>1B</v>
      </c>
      <c r="P14" s="25"/>
      <c r="Q14" s="25"/>
      <c r="R14" s="25"/>
      <c r="S14" s="25"/>
      <c r="T14" s="25"/>
      <c r="U14" s="74"/>
    </row>
    <row r="15" spans="1:21" x14ac:dyDescent="0.25">
      <c r="A15" s="15" t="s">
        <v>123</v>
      </c>
      <c r="B15" s="16">
        <v>2</v>
      </c>
      <c r="C15" s="16" t="s">
        <v>17</v>
      </c>
      <c r="D15" s="17" t="s">
        <v>24</v>
      </c>
      <c r="E15" s="16" t="s">
        <v>13</v>
      </c>
      <c r="F15" s="16" t="s">
        <v>109</v>
      </c>
      <c r="G15" s="20">
        <v>1</v>
      </c>
      <c r="H15" s="20">
        <v>0</v>
      </c>
      <c r="I15" s="20">
        <v>1</v>
      </c>
      <c r="J15" s="16"/>
      <c r="K15" s="16">
        <f t="shared" si="4"/>
        <v>2</v>
      </c>
      <c r="L15" s="16">
        <f t="shared" si="1"/>
        <v>2</v>
      </c>
      <c r="M15" s="16">
        <f t="shared" si="2"/>
        <v>34</v>
      </c>
      <c r="N15" s="18">
        <f t="shared" si="5"/>
        <v>28.333333333333332</v>
      </c>
      <c r="O15" s="16" t="str">
        <f>A4</f>
        <v>1B</v>
      </c>
      <c r="P15" s="25"/>
      <c r="Q15" s="25"/>
      <c r="R15" s="25"/>
      <c r="S15" s="25"/>
      <c r="T15" s="25"/>
      <c r="U15" s="74"/>
    </row>
    <row r="16" spans="1:21" x14ac:dyDescent="0.25">
      <c r="A16" s="15" t="s">
        <v>124</v>
      </c>
      <c r="B16" s="16">
        <v>2</v>
      </c>
      <c r="C16" s="16" t="s">
        <v>85</v>
      </c>
      <c r="D16" s="17" t="s">
        <v>25</v>
      </c>
      <c r="E16" s="16" t="s">
        <v>11</v>
      </c>
      <c r="F16" s="16" t="s">
        <v>105</v>
      </c>
      <c r="G16" s="16">
        <v>4</v>
      </c>
      <c r="H16" s="16">
        <v>0</v>
      </c>
      <c r="I16" s="16">
        <v>0</v>
      </c>
      <c r="J16" s="16"/>
      <c r="K16" s="16">
        <f t="shared" si="4"/>
        <v>4</v>
      </c>
      <c r="L16" s="16">
        <f t="shared" si="1"/>
        <v>4</v>
      </c>
      <c r="M16" s="16">
        <f t="shared" si="2"/>
        <v>68</v>
      </c>
      <c r="N16" s="18">
        <f t="shared" si="5"/>
        <v>56.666666666666664</v>
      </c>
      <c r="O16" s="16" t="str">
        <f>A7</f>
        <v>1E</v>
      </c>
      <c r="P16" s="25"/>
      <c r="Q16" s="25"/>
      <c r="R16" s="25"/>
      <c r="S16" s="25"/>
      <c r="T16" s="25"/>
      <c r="U16" s="74"/>
    </row>
    <row r="17" spans="1:21" x14ac:dyDescent="0.25">
      <c r="A17" s="15" t="s">
        <v>125</v>
      </c>
      <c r="B17" s="16">
        <v>2</v>
      </c>
      <c r="C17" s="16" t="s">
        <v>86</v>
      </c>
      <c r="D17" s="17" t="s">
        <v>26</v>
      </c>
      <c r="E17" s="16" t="s">
        <v>10</v>
      </c>
      <c r="F17" s="16"/>
      <c r="G17" s="16">
        <v>1</v>
      </c>
      <c r="H17" s="16">
        <v>0</v>
      </c>
      <c r="I17" s="16">
        <v>1</v>
      </c>
      <c r="J17" s="16"/>
      <c r="K17" s="16">
        <f t="shared" si="4"/>
        <v>2</v>
      </c>
      <c r="L17" s="16">
        <f t="shared" si="1"/>
        <v>2</v>
      </c>
      <c r="M17" s="16">
        <f t="shared" si="2"/>
        <v>34</v>
      </c>
      <c r="N17" s="18">
        <f t="shared" si="5"/>
        <v>28.333333333333332</v>
      </c>
      <c r="O17" s="16" t="str">
        <f>A4</f>
        <v>1B</v>
      </c>
      <c r="P17" s="25"/>
      <c r="Q17" s="25"/>
      <c r="R17" s="25"/>
      <c r="S17" s="25"/>
      <c r="T17" s="25"/>
      <c r="U17" s="74"/>
    </row>
    <row r="18" spans="1:21" x14ac:dyDescent="0.25">
      <c r="A18" s="21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4"/>
    </row>
    <row r="19" spans="1:21" x14ac:dyDescent="0.25">
      <c r="A19" s="15" t="s">
        <v>126</v>
      </c>
      <c r="B19" s="16">
        <v>3</v>
      </c>
      <c r="C19" s="16" t="s">
        <v>81</v>
      </c>
      <c r="D19" s="17" t="s">
        <v>27</v>
      </c>
      <c r="E19" s="16" t="s">
        <v>9</v>
      </c>
      <c r="F19" s="16" t="s">
        <v>108</v>
      </c>
      <c r="G19" s="16">
        <v>4</v>
      </c>
      <c r="H19" s="16">
        <v>0</v>
      </c>
      <c r="I19" s="16">
        <v>2</v>
      </c>
      <c r="J19" s="16"/>
      <c r="K19" s="16">
        <f t="shared" ref="K19:K25" si="6">SUM(G19:J19)</f>
        <v>6</v>
      </c>
      <c r="L19" s="16">
        <f t="shared" si="1"/>
        <v>6</v>
      </c>
      <c r="M19" s="16">
        <f t="shared" si="2"/>
        <v>102</v>
      </c>
      <c r="N19" s="18">
        <f t="shared" ref="N19:N25" si="7">M19*5/6</f>
        <v>85</v>
      </c>
      <c r="O19" s="16" t="str">
        <f>A11</f>
        <v>2A</v>
      </c>
      <c r="P19" s="16" t="str">
        <f>A12</f>
        <v>2B</v>
      </c>
      <c r="Q19" s="25"/>
      <c r="R19" s="25"/>
      <c r="S19" s="25"/>
      <c r="T19" s="25"/>
      <c r="U19" s="74"/>
    </row>
    <row r="20" spans="1:21" x14ac:dyDescent="0.25">
      <c r="A20" s="15" t="s">
        <v>127</v>
      </c>
      <c r="B20" s="16">
        <v>3</v>
      </c>
      <c r="C20" s="16" t="s">
        <v>82</v>
      </c>
      <c r="D20" s="24" t="s">
        <v>28</v>
      </c>
      <c r="E20" s="16" t="s">
        <v>13</v>
      </c>
      <c r="F20" s="16" t="s">
        <v>109</v>
      </c>
      <c r="G20" s="20">
        <v>1</v>
      </c>
      <c r="H20" s="20">
        <v>0</v>
      </c>
      <c r="I20" s="20">
        <v>1</v>
      </c>
      <c r="J20" s="16"/>
      <c r="K20" s="16">
        <f t="shared" si="6"/>
        <v>2</v>
      </c>
      <c r="L20" s="16">
        <f t="shared" si="1"/>
        <v>2</v>
      </c>
      <c r="M20" s="16">
        <f t="shared" si="2"/>
        <v>34</v>
      </c>
      <c r="N20" s="18">
        <f t="shared" si="7"/>
        <v>28.333333333333332</v>
      </c>
      <c r="O20" s="16" t="str">
        <f>A6</f>
        <v>1D</v>
      </c>
      <c r="P20" s="16" t="str">
        <f>A14</f>
        <v>2D</v>
      </c>
      <c r="Q20" s="16" t="str">
        <f>A15</f>
        <v>2E</v>
      </c>
      <c r="R20" s="25"/>
      <c r="S20" s="25"/>
      <c r="T20" s="25"/>
      <c r="U20" s="74"/>
    </row>
    <row r="21" spans="1:21" x14ac:dyDescent="0.25">
      <c r="A21" s="15" t="s">
        <v>128</v>
      </c>
      <c r="B21" s="16">
        <v>3</v>
      </c>
      <c r="C21" s="16" t="s">
        <v>83</v>
      </c>
      <c r="D21" s="17" t="s">
        <v>29</v>
      </c>
      <c r="E21" s="16" t="s">
        <v>11</v>
      </c>
      <c r="F21" s="16" t="s">
        <v>105</v>
      </c>
      <c r="G21" s="16">
        <v>4</v>
      </c>
      <c r="H21" s="16">
        <v>0</v>
      </c>
      <c r="I21" s="16">
        <v>0</v>
      </c>
      <c r="J21" s="16"/>
      <c r="K21" s="16">
        <f t="shared" si="6"/>
        <v>4</v>
      </c>
      <c r="L21" s="16">
        <f t="shared" si="1"/>
        <v>4</v>
      </c>
      <c r="M21" s="16">
        <f t="shared" si="2"/>
        <v>68</v>
      </c>
      <c r="N21" s="18">
        <f t="shared" si="7"/>
        <v>56.666666666666664</v>
      </c>
      <c r="O21" s="20" t="str">
        <f>A16</f>
        <v>2F</v>
      </c>
      <c r="P21" s="25"/>
      <c r="Q21" s="25"/>
      <c r="R21" s="25"/>
      <c r="S21" s="25"/>
      <c r="T21" s="25"/>
      <c r="U21" s="74"/>
    </row>
    <row r="22" spans="1:21" x14ac:dyDescent="0.25">
      <c r="A22" s="15" t="s">
        <v>129</v>
      </c>
      <c r="B22" s="16">
        <v>3</v>
      </c>
      <c r="C22" s="16" t="s">
        <v>84</v>
      </c>
      <c r="D22" s="17" t="s">
        <v>30</v>
      </c>
      <c r="E22" s="16" t="s">
        <v>9</v>
      </c>
      <c r="F22" s="16" t="s">
        <v>108</v>
      </c>
      <c r="G22" s="16">
        <v>1</v>
      </c>
      <c r="H22" s="16">
        <v>0</v>
      </c>
      <c r="I22" s="16">
        <v>3</v>
      </c>
      <c r="J22" s="16"/>
      <c r="K22" s="16">
        <f t="shared" si="6"/>
        <v>4</v>
      </c>
      <c r="L22" s="16">
        <f t="shared" si="1"/>
        <v>4</v>
      </c>
      <c r="M22" s="16">
        <f t="shared" si="2"/>
        <v>68</v>
      </c>
      <c r="N22" s="18">
        <f t="shared" si="7"/>
        <v>56.666666666666664</v>
      </c>
      <c r="O22" s="16" t="str">
        <f>A11</f>
        <v>2A</v>
      </c>
      <c r="P22" s="25"/>
      <c r="Q22" s="25"/>
      <c r="R22" s="25"/>
      <c r="S22" s="25"/>
      <c r="T22" s="25"/>
      <c r="U22" s="74"/>
    </row>
    <row r="23" spans="1:21" x14ac:dyDescent="0.25">
      <c r="A23" s="15" t="s">
        <v>130</v>
      </c>
      <c r="B23" s="16">
        <v>3</v>
      </c>
      <c r="C23" s="16" t="s">
        <v>17</v>
      </c>
      <c r="D23" s="17" t="s">
        <v>31</v>
      </c>
      <c r="E23" s="16" t="s">
        <v>13</v>
      </c>
      <c r="F23" s="16" t="s">
        <v>110</v>
      </c>
      <c r="G23" s="16">
        <v>2</v>
      </c>
      <c r="H23" s="16">
        <v>0</v>
      </c>
      <c r="I23" s="16">
        <v>2</v>
      </c>
      <c r="J23" s="16"/>
      <c r="K23" s="16">
        <f t="shared" si="6"/>
        <v>4</v>
      </c>
      <c r="L23" s="16">
        <f t="shared" si="1"/>
        <v>4</v>
      </c>
      <c r="M23" s="16">
        <f t="shared" si="2"/>
        <v>68</v>
      </c>
      <c r="N23" s="18">
        <f t="shared" si="7"/>
        <v>56.666666666666664</v>
      </c>
      <c r="O23" s="16" t="str">
        <f>A7</f>
        <v>1E</v>
      </c>
      <c r="P23" s="16" t="str">
        <f>A8</f>
        <v>1F</v>
      </c>
      <c r="Q23" s="75"/>
      <c r="R23" s="25"/>
      <c r="S23" s="25"/>
      <c r="T23" s="25"/>
      <c r="U23" s="74"/>
    </row>
    <row r="24" spans="1:21" ht="15.75" customHeight="1" x14ac:dyDescent="0.25">
      <c r="A24" s="15" t="s">
        <v>131</v>
      </c>
      <c r="B24" s="16">
        <v>3</v>
      </c>
      <c r="C24" s="16" t="s">
        <v>85</v>
      </c>
      <c r="D24" s="17" t="s">
        <v>32</v>
      </c>
      <c r="E24" s="16" t="s">
        <v>13</v>
      </c>
      <c r="F24" s="16" t="s">
        <v>111</v>
      </c>
      <c r="G24" s="16">
        <v>3</v>
      </c>
      <c r="H24" s="16">
        <v>0</v>
      </c>
      <c r="I24" s="16">
        <v>1</v>
      </c>
      <c r="J24" s="16"/>
      <c r="K24" s="16">
        <f t="shared" si="6"/>
        <v>4</v>
      </c>
      <c r="L24" s="16">
        <f t="shared" si="1"/>
        <v>4</v>
      </c>
      <c r="M24" s="16">
        <f t="shared" si="2"/>
        <v>68</v>
      </c>
      <c r="N24" s="18">
        <f t="shared" si="7"/>
        <v>56.666666666666664</v>
      </c>
      <c r="O24" s="77" t="str">
        <f>A12</f>
        <v>2B</v>
      </c>
      <c r="P24" s="25"/>
      <c r="Q24" s="25"/>
      <c r="R24" s="25"/>
      <c r="S24" s="25"/>
      <c r="T24" s="25"/>
      <c r="U24" s="74"/>
    </row>
    <row r="25" spans="1:21" x14ac:dyDescent="0.25">
      <c r="A25" s="15" t="s">
        <v>132</v>
      </c>
      <c r="B25" s="16">
        <v>3</v>
      </c>
      <c r="C25" s="16" t="s">
        <v>86</v>
      </c>
      <c r="D25" s="17" t="s">
        <v>33</v>
      </c>
      <c r="E25" s="16" t="s">
        <v>13</v>
      </c>
      <c r="F25" s="16" t="s">
        <v>109</v>
      </c>
      <c r="G25" s="20">
        <v>1</v>
      </c>
      <c r="H25" s="20">
        <v>0</v>
      </c>
      <c r="I25" s="20">
        <v>1</v>
      </c>
      <c r="J25" s="16"/>
      <c r="K25" s="16">
        <f t="shared" si="6"/>
        <v>2</v>
      </c>
      <c r="L25" s="16">
        <f t="shared" si="1"/>
        <v>2</v>
      </c>
      <c r="M25" s="16">
        <f t="shared" si="2"/>
        <v>34</v>
      </c>
      <c r="N25" s="18">
        <f t="shared" si="7"/>
        <v>28.333333333333332</v>
      </c>
      <c r="O25" s="16" t="str">
        <f>A14</f>
        <v>2D</v>
      </c>
      <c r="P25" s="16" t="str">
        <f>A15</f>
        <v>2E</v>
      </c>
      <c r="Q25" s="25"/>
      <c r="R25" s="25"/>
      <c r="S25" s="25"/>
      <c r="T25" s="25"/>
      <c r="U25" s="74"/>
    </row>
    <row r="26" spans="1:21" x14ac:dyDescent="0.25">
      <c r="A26" s="21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4"/>
    </row>
    <row r="27" spans="1:21" x14ac:dyDescent="0.25">
      <c r="A27" s="15" t="s">
        <v>133</v>
      </c>
      <c r="B27" s="16">
        <v>4</v>
      </c>
      <c r="C27" s="16" t="s">
        <v>81</v>
      </c>
      <c r="D27" s="17" t="s">
        <v>94</v>
      </c>
      <c r="E27" s="16" t="s">
        <v>13</v>
      </c>
      <c r="F27" s="16" t="s">
        <v>109</v>
      </c>
      <c r="G27" s="20">
        <v>1</v>
      </c>
      <c r="H27" s="20">
        <v>0</v>
      </c>
      <c r="I27" s="20">
        <v>1</v>
      </c>
      <c r="J27" s="16"/>
      <c r="K27" s="16">
        <f t="shared" ref="K27:K34" si="8">SUM(G27:J27)</f>
        <v>2</v>
      </c>
      <c r="L27" s="16">
        <f t="shared" si="1"/>
        <v>2</v>
      </c>
      <c r="M27" s="16">
        <f t="shared" si="2"/>
        <v>34</v>
      </c>
      <c r="N27" s="18">
        <f t="shared" ref="N27:N33" si="9">M27*5/6</f>
        <v>28.333333333333332</v>
      </c>
      <c r="O27" s="78" t="str">
        <f>A20</f>
        <v>3B</v>
      </c>
      <c r="P27" s="77" t="str">
        <f>A25</f>
        <v>3G</v>
      </c>
      <c r="Q27" s="25"/>
      <c r="R27" s="25"/>
      <c r="S27" s="25"/>
      <c r="T27" s="25"/>
      <c r="U27" s="74"/>
    </row>
    <row r="28" spans="1:21" x14ac:dyDescent="0.25">
      <c r="A28" s="15" t="s">
        <v>134</v>
      </c>
      <c r="B28" s="16">
        <v>4</v>
      </c>
      <c r="C28" s="16" t="s">
        <v>82</v>
      </c>
      <c r="D28" s="17" t="s">
        <v>34</v>
      </c>
      <c r="E28" s="16" t="s">
        <v>13</v>
      </c>
      <c r="F28" s="16" t="s">
        <v>111</v>
      </c>
      <c r="G28" s="16">
        <v>4</v>
      </c>
      <c r="H28" s="16">
        <v>0</v>
      </c>
      <c r="I28" s="16">
        <v>0</v>
      </c>
      <c r="J28" s="16"/>
      <c r="K28" s="16">
        <f t="shared" si="8"/>
        <v>4</v>
      </c>
      <c r="L28" s="16">
        <f t="shared" si="1"/>
        <v>4</v>
      </c>
      <c r="M28" s="16">
        <f t="shared" si="2"/>
        <v>68</v>
      </c>
      <c r="N28" s="18">
        <f t="shared" si="9"/>
        <v>56.666666666666664</v>
      </c>
      <c r="O28" s="16" t="str">
        <f>A13</f>
        <v>2C</v>
      </c>
      <c r="P28" s="25"/>
      <c r="Q28" s="25"/>
      <c r="R28" s="25"/>
      <c r="S28" s="25"/>
      <c r="T28" s="25"/>
      <c r="U28" s="74"/>
    </row>
    <row r="29" spans="1:21" x14ac:dyDescent="0.25">
      <c r="A29" s="15" t="s">
        <v>135</v>
      </c>
      <c r="B29" s="16">
        <v>4</v>
      </c>
      <c r="C29" s="16" t="s">
        <v>83</v>
      </c>
      <c r="D29" s="17" t="s">
        <v>35</v>
      </c>
      <c r="E29" s="16" t="s">
        <v>13</v>
      </c>
      <c r="F29" s="16"/>
      <c r="G29" s="16">
        <v>2</v>
      </c>
      <c r="H29" s="16">
        <v>0</v>
      </c>
      <c r="I29" s="16">
        <v>2</v>
      </c>
      <c r="J29" s="16"/>
      <c r="K29" s="16">
        <f t="shared" si="8"/>
        <v>4</v>
      </c>
      <c r="L29" s="16">
        <f t="shared" si="1"/>
        <v>4</v>
      </c>
      <c r="M29" s="16">
        <f t="shared" si="2"/>
        <v>68</v>
      </c>
      <c r="N29" s="18">
        <f t="shared" si="9"/>
        <v>56.666666666666664</v>
      </c>
      <c r="O29" s="16" t="str">
        <f>A13</f>
        <v>2C</v>
      </c>
      <c r="P29" s="16" t="str">
        <f>A16</f>
        <v>2F</v>
      </c>
      <c r="Q29" s="16" t="str">
        <f>A19</f>
        <v>3A</v>
      </c>
      <c r="R29" s="75"/>
      <c r="S29" s="25"/>
      <c r="T29" s="25"/>
      <c r="U29" s="74"/>
    </row>
    <row r="30" spans="1:21" x14ac:dyDescent="0.25">
      <c r="A30" s="15" t="s">
        <v>136</v>
      </c>
      <c r="B30" s="16">
        <v>4</v>
      </c>
      <c r="C30" s="16" t="s">
        <v>84</v>
      </c>
      <c r="D30" s="17" t="s">
        <v>36</v>
      </c>
      <c r="E30" s="16" t="s">
        <v>13</v>
      </c>
      <c r="F30" s="16"/>
      <c r="G30" s="20">
        <v>1</v>
      </c>
      <c r="H30" s="20">
        <v>0</v>
      </c>
      <c r="I30" s="20">
        <v>1</v>
      </c>
      <c r="J30" s="16"/>
      <c r="K30" s="16">
        <f t="shared" si="8"/>
        <v>2</v>
      </c>
      <c r="L30" s="16">
        <f t="shared" si="1"/>
        <v>2</v>
      </c>
      <c r="M30" s="16">
        <f t="shared" si="2"/>
        <v>34</v>
      </c>
      <c r="N30" s="18">
        <f t="shared" si="9"/>
        <v>28.333333333333332</v>
      </c>
      <c r="O30" s="16" t="str">
        <f>A19</f>
        <v>3A</v>
      </c>
      <c r="P30" s="16" t="str">
        <f>A25</f>
        <v>3G</v>
      </c>
      <c r="Q30" s="75"/>
      <c r="R30" s="25"/>
      <c r="S30" s="25"/>
      <c r="T30" s="25"/>
      <c r="U30" s="74"/>
    </row>
    <row r="31" spans="1:21" x14ac:dyDescent="0.25">
      <c r="A31" s="15" t="s">
        <v>137</v>
      </c>
      <c r="B31" s="16">
        <v>4</v>
      </c>
      <c r="C31" s="16" t="s">
        <v>17</v>
      </c>
      <c r="D31" s="17" t="s">
        <v>37</v>
      </c>
      <c r="E31" s="16" t="s">
        <v>13</v>
      </c>
      <c r="F31" s="16"/>
      <c r="G31" s="16">
        <v>2</v>
      </c>
      <c r="H31" s="16">
        <v>0</v>
      </c>
      <c r="I31" s="16">
        <v>2</v>
      </c>
      <c r="J31" s="16"/>
      <c r="K31" s="16">
        <f t="shared" si="8"/>
        <v>4</v>
      </c>
      <c r="L31" s="16">
        <f t="shared" si="1"/>
        <v>4</v>
      </c>
      <c r="M31" s="16">
        <f t="shared" si="2"/>
        <v>68</v>
      </c>
      <c r="N31" s="18">
        <f t="shared" si="9"/>
        <v>56.666666666666664</v>
      </c>
      <c r="O31" s="16" t="str">
        <f>A23</f>
        <v>3E</v>
      </c>
      <c r="P31" s="25"/>
      <c r="Q31" s="25"/>
      <c r="R31" s="25"/>
      <c r="S31" s="25"/>
      <c r="T31" s="25"/>
      <c r="U31" s="74"/>
    </row>
    <row r="32" spans="1:21" x14ac:dyDescent="0.25">
      <c r="A32" s="15" t="s">
        <v>138</v>
      </c>
      <c r="B32" s="16">
        <v>4</v>
      </c>
      <c r="C32" s="16" t="s">
        <v>85</v>
      </c>
      <c r="D32" s="17" t="s">
        <v>38</v>
      </c>
      <c r="E32" s="16" t="s">
        <v>13</v>
      </c>
      <c r="F32" s="16"/>
      <c r="G32" s="16">
        <v>2</v>
      </c>
      <c r="H32" s="16">
        <v>0</v>
      </c>
      <c r="I32" s="16">
        <v>1</v>
      </c>
      <c r="J32" s="16"/>
      <c r="K32" s="16">
        <f t="shared" si="8"/>
        <v>3</v>
      </c>
      <c r="L32" s="16">
        <f t="shared" si="1"/>
        <v>3</v>
      </c>
      <c r="M32" s="16">
        <f t="shared" si="2"/>
        <v>51</v>
      </c>
      <c r="N32" s="18">
        <f t="shared" si="9"/>
        <v>42.5</v>
      </c>
      <c r="O32" s="25" t="str">
        <f>A8</f>
        <v>1F</v>
      </c>
      <c r="P32" s="25" t="str">
        <f>A9</f>
        <v>1G</v>
      </c>
      <c r="Q32" s="75"/>
      <c r="R32" s="25"/>
      <c r="S32" s="25"/>
      <c r="T32" s="25"/>
      <c r="U32" s="74"/>
    </row>
    <row r="33" spans="1:21" x14ac:dyDescent="0.25">
      <c r="A33" s="15" t="s">
        <v>139</v>
      </c>
      <c r="B33" s="16">
        <v>4</v>
      </c>
      <c r="C33" s="16" t="s">
        <v>86</v>
      </c>
      <c r="D33" s="17" t="s">
        <v>39</v>
      </c>
      <c r="E33" s="16" t="s">
        <v>13</v>
      </c>
      <c r="F33" s="16"/>
      <c r="G33" s="16">
        <v>2</v>
      </c>
      <c r="H33" s="16">
        <v>0</v>
      </c>
      <c r="I33" s="16">
        <v>2</v>
      </c>
      <c r="J33" s="16"/>
      <c r="K33" s="16">
        <f t="shared" si="8"/>
        <v>4</v>
      </c>
      <c r="L33" s="16">
        <f t="shared" si="1"/>
        <v>4</v>
      </c>
      <c r="M33" s="16">
        <f t="shared" si="2"/>
        <v>68</v>
      </c>
      <c r="N33" s="18">
        <f t="shared" si="9"/>
        <v>56.666666666666664</v>
      </c>
      <c r="O33" s="16" t="str">
        <f>A9</f>
        <v>1G</v>
      </c>
      <c r="P33" s="16" t="str">
        <f>A19</f>
        <v>3A</v>
      </c>
      <c r="Q33" s="75"/>
      <c r="R33" s="25"/>
      <c r="S33" s="25"/>
      <c r="T33" s="25"/>
      <c r="U33" s="74"/>
    </row>
    <row r="34" spans="1:21" x14ac:dyDescent="0.25">
      <c r="A34" s="15" t="s">
        <v>140</v>
      </c>
      <c r="B34" s="16">
        <v>4</v>
      </c>
      <c r="C34" s="16" t="s">
        <v>87</v>
      </c>
      <c r="D34" s="17" t="s">
        <v>40</v>
      </c>
      <c r="E34" s="16" t="s">
        <v>13</v>
      </c>
      <c r="F34" s="16"/>
      <c r="G34" s="16">
        <v>2</v>
      </c>
      <c r="H34" s="16">
        <v>0</v>
      </c>
      <c r="I34" s="16">
        <v>1</v>
      </c>
      <c r="J34" s="16"/>
      <c r="K34" s="16">
        <f t="shared" si="8"/>
        <v>3</v>
      </c>
      <c r="L34" s="16">
        <f t="shared" si="1"/>
        <v>3</v>
      </c>
      <c r="M34" s="16">
        <f t="shared" si="2"/>
        <v>51</v>
      </c>
      <c r="N34" s="18">
        <f>M34*5/6</f>
        <v>42.5</v>
      </c>
      <c r="O34" s="16" t="s">
        <v>89</v>
      </c>
      <c r="P34" s="25"/>
      <c r="Q34" s="25"/>
      <c r="R34" s="25"/>
      <c r="S34" s="25"/>
      <c r="T34" s="25"/>
      <c r="U34" s="74"/>
    </row>
    <row r="35" spans="1:21" x14ac:dyDescent="0.25">
      <c r="A35" s="21"/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4"/>
    </row>
    <row r="36" spans="1:21" x14ac:dyDescent="0.25">
      <c r="A36" s="15" t="s">
        <v>141</v>
      </c>
      <c r="B36" s="20">
        <v>5</v>
      </c>
      <c r="C36" s="20" t="s">
        <v>81</v>
      </c>
      <c r="D36" s="26" t="s">
        <v>41</v>
      </c>
      <c r="E36" s="20" t="s">
        <v>13</v>
      </c>
      <c r="F36" s="20"/>
      <c r="G36" s="20">
        <v>2</v>
      </c>
      <c r="H36" s="20">
        <v>0</v>
      </c>
      <c r="I36" s="20">
        <v>2</v>
      </c>
      <c r="J36" s="20"/>
      <c r="K36" s="20">
        <f t="shared" ref="K36:K42" si="10">SUM(G36:J36)</f>
        <v>4</v>
      </c>
      <c r="L36" s="20">
        <f t="shared" si="1"/>
        <v>4</v>
      </c>
      <c r="M36" s="20">
        <f t="shared" si="2"/>
        <v>68</v>
      </c>
      <c r="N36" s="27">
        <f t="shared" ref="N36:N41" si="11">M36*5/6</f>
        <v>56.666666666666664</v>
      </c>
      <c r="O36" s="28" t="str">
        <f>A6</f>
        <v>1D</v>
      </c>
      <c r="P36" s="25" t="str">
        <f>A22</f>
        <v>3D</v>
      </c>
      <c r="Q36" s="75"/>
      <c r="R36" s="25"/>
      <c r="S36" s="25"/>
      <c r="T36" s="25"/>
      <c r="U36" s="74"/>
    </row>
    <row r="37" spans="1:21" x14ac:dyDescent="0.25">
      <c r="A37" s="15" t="s">
        <v>142</v>
      </c>
      <c r="B37" s="20">
        <v>5</v>
      </c>
      <c r="C37" s="20" t="s">
        <v>82</v>
      </c>
      <c r="D37" s="26" t="s">
        <v>42</v>
      </c>
      <c r="E37" s="20" t="s">
        <v>13</v>
      </c>
      <c r="F37" s="20"/>
      <c r="G37" s="20">
        <v>1</v>
      </c>
      <c r="H37" s="20">
        <v>1</v>
      </c>
      <c r="I37" s="20">
        <v>4</v>
      </c>
      <c r="J37" s="20"/>
      <c r="K37" s="20">
        <f t="shared" si="10"/>
        <v>6</v>
      </c>
      <c r="L37" s="20">
        <f t="shared" si="1"/>
        <v>6</v>
      </c>
      <c r="M37" s="20">
        <f t="shared" si="2"/>
        <v>102</v>
      </c>
      <c r="N37" s="27">
        <f t="shared" si="11"/>
        <v>85</v>
      </c>
      <c r="O37" s="28" t="str">
        <f>A8</f>
        <v>1F</v>
      </c>
      <c r="P37" s="25" t="str">
        <f>A9</f>
        <v>1G</v>
      </c>
      <c r="Q37" s="25" t="str">
        <f>A25</f>
        <v>3G</v>
      </c>
      <c r="R37" s="25" t="str">
        <f>A33</f>
        <v>4G</v>
      </c>
      <c r="S37" s="25"/>
      <c r="T37" s="25"/>
      <c r="U37" s="74"/>
    </row>
    <row r="38" spans="1:21" x14ac:dyDescent="0.25">
      <c r="A38" s="15" t="s">
        <v>143</v>
      </c>
      <c r="B38" s="20">
        <v>5</v>
      </c>
      <c r="C38" s="20" t="s">
        <v>83</v>
      </c>
      <c r="D38" s="26" t="s">
        <v>43</v>
      </c>
      <c r="E38" s="20" t="s">
        <v>13</v>
      </c>
      <c r="F38" s="20"/>
      <c r="G38" s="20">
        <v>2</v>
      </c>
      <c r="H38" s="20">
        <v>0</v>
      </c>
      <c r="I38" s="20">
        <v>2</v>
      </c>
      <c r="J38" s="20"/>
      <c r="K38" s="20">
        <f t="shared" si="10"/>
        <v>4</v>
      </c>
      <c r="L38" s="20">
        <f t="shared" si="1"/>
        <v>4</v>
      </c>
      <c r="M38" s="20">
        <f t="shared" si="2"/>
        <v>68</v>
      </c>
      <c r="N38" s="27">
        <f t="shared" si="11"/>
        <v>56.666666666666664</v>
      </c>
      <c r="O38" s="28" t="str">
        <f>A19</f>
        <v>3A</v>
      </c>
      <c r="P38" s="25" t="str">
        <f>A27</f>
        <v>4A</v>
      </c>
      <c r="Q38" s="25"/>
      <c r="R38" s="75"/>
      <c r="S38" s="25"/>
      <c r="T38" s="25"/>
      <c r="U38" s="74"/>
    </row>
    <row r="39" spans="1:21" x14ac:dyDescent="0.25">
      <c r="A39" s="15" t="s">
        <v>144</v>
      </c>
      <c r="B39" s="20">
        <v>5</v>
      </c>
      <c r="C39" s="20" t="s">
        <v>84</v>
      </c>
      <c r="D39" s="26" t="s">
        <v>95</v>
      </c>
      <c r="E39" s="20" t="s">
        <v>13</v>
      </c>
      <c r="F39" s="20"/>
      <c r="G39" s="20">
        <v>3</v>
      </c>
      <c r="H39" s="20">
        <v>0</v>
      </c>
      <c r="I39" s="20">
        <v>1</v>
      </c>
      <c r="J39" s="20"/>
      <c r="K39" s="20">
        <f t="shared" si="10"/>
        <v>4</v>
      </c>
      <c r="L39" s="20">
        <f t="shared" si="1"/>
        <v>4</v>
      </c>
      <c r="M39" s="20">
        <f t="shared" si="2"/>
        <v>68</v>
      </c>
      <c r="N39" s="27">
        <f t="shared" si="11"/>
        <v>56.666666666666664</v>
      </c>
      <c r="O39" s="78" t="str">
        <f>A33</f>
        <v>4G</v>
      </c>
      <c r="P39" s="25"/>
      <c r="Q39" s="25"/>
      <c r="R39" s="25"/>
      <c r="S39" s="25"/>
      <c r="T39" s="25"/>
      <c r="U39" s="74"/>
    </row>
    <row r="40" spans="1:21" x14ac:dyDescent="0.25">
      <c r="A40" s="15" t="s">
        <v>145</v>
      </c>
      <c r="B40" s="20">
        <v>5</v>
      </c>
      <c r="C40" s="20" t="s">
        <v>17</v>
      </c>
      <c r="D40" s="26" t="s">
        <v>96</v>
      </c>
      <c r="E40" s="20" t="s">
        <v>13</v>
      </c>
      <c r="F40" s="20"/>
      <c r="G40" s="20">
        <v>2</v>
      </c>
      <c r="H40" s="20">
        <v>1</v>
      </c>
      <c r="I40" s="20">
        <v>0</v>
      </c>
      <c r="J40" s="20"/>
      <c r="K40" s="20">
        <f t="shared" si="10"/>
        <v>3</v>
      </c>
      <c r="L40" s="20">
        <f t="shared" si="1"/>
        <v>3</v>
      </c>
      <c r="M40" s="20">
        <f t="shared" si="2"/>
        <v>51</v>
      </c>
      <c r="N40" s="27">
        <f t="shared" si="11"/>
        <v>42.5</v>
      </c>
      <c r="O40" s="28" t="str">
        <f>A24</f>
        <v>3F</v>
      </c>
      <c r="P40" s="25" t="str">
        <f>A28</f>
        <v>4B</v>
      </c>
      <c r="Q40" s="25"/>
      <c r="R40" s="29"/>
      <c r="S40" s="25"/>
      <c r="T40" s="25"/>
      <c r="U40" s="74"/>
    </row>
    <row r="41" spans="1:21" x14ac:dyDescent="0.25">
      <c r="A41" s="15" t="s">
        <v>146</v>
      </c>
      <c r="B41" s="20">
        <v>5</v>
      </c>
      <c r="C41" s="20" t="s">
        <v>85</v>
      </c>
      <c r="D41" s="26" t="s">
        <v>44</v>
      </c>
      <c r="E41" s="20" t="s">
        <v>13</v>
      </c>
      <c r="F41" s="20"/>
      <c r="G41" s="20">
        <v>1</v>
      </c>
      <c r="H41" s="20">
        <v>0</v>
      </c>
      <c r="I41" s="20">
        <v>2</v>
      </c>
      <c r="J41" s="20"/>
      <c r="K41" s="20">
        <f t="shared" si="10"/>
        <v>3</v>
      </c>
      <c r="L41" s="20">
        <f t="shared" si="1"/>
        <v>3</v>
      </c>
      <c r="M41" s="20">
        <f t="shared" si="2"/>
        <v>51</v>
      </c>
      <c r="N41" s="27">
        <f t="shared" si="11"/>
        <v>42.5</v>
      </c>
      <c r="O41" s="28" t="str">
        <f>A9</f>
        <v>1G</v>
      </c>
      <c r="P41" s="25" t="str">
        <f>A31</f>
        <v>4E</v>
      </c>
      <c r="Q41" s="25"/>
      <c r="R41" s="75"/>
      <c r="S41" s="25"/>
      <c r="T41" s="25"/>
      <c r="U41" s="74"/>
    </row>
    <row r="42" spans="1:21" x14ac:dyDescent="0.25">
      <c r="A42" s="15" t="s">
        <v>147</v>
      </c>
      <c r="B42" s="20">
        <v>5</v>
      </c>
      <c r="C42" s="20" t="s">
        <v>86</v>
      </c>
      <c r="D42" s="26" t="s">
        <v>45</v>
      </c>
      <c r="E42" s="20" t="s">
        <v>13</v>
      </c>
      <c r="F42" s="20"/>
      <c r="G42" s="20">
        <v>2</v>
      </c>
      <c r="H42" s="20">
        <v>0</v>
      </c>
      <c r="I42" s="20">
        <v>2</v>
      </c>
      <c r="J42" s="20"/>
      <c r="K42" s="20">
        <f t="shared" si="10"/>
        <v>4</v>
      </c>
      <c r="L42" s="20">
        <f t="shared" si="1"/>
        <v>4</v>
      </c>
      <c r="M42" s="20">
        <f t="shared" si="2"/>
        <v>68</v>
      </c>
      <c r="N42" s="27">
        <f>M42*5/6</f>
        <v>56.666666666666664</v>
      </c>
      <c r="O42" s="28" t="str">
        <f>A6</f>
        <v>1D</v>
      </c>
      <c r="P42" s="25"/>
      <c r="Q42" s="25"/>
      <c r="R42" s="25"/>
      <c r="S42" s="25"/>
      <c r="T42" s="25"/>
      <c r="U42" s="74"/>
    </row>
    <row r="43" spans="1:21" x14ac:dyDescent="0.25">
      <c r="A43" s="21"/>
      <c r="B43" s="22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34"/>
    </row>
    <row r="44" spans="1:21" x14ac:dyDescent="0.25">
      <c r="A44" s="15" t="s">
        <v>148</v>
      </c>
      <c r="B44" s="20">
        <v>6</v>
      </c>
      <c r="C44" s="20" t="s">
        <v>81</v>
      </c>
      <c r="D44" s="26" t="s">
        <v>46</v>
      </c>
      <c r="E44" s="20" t="s">
        <v>13</v>
      </c>
      <c r="F44" s="20"/>
      <c r="G44" s="20">
        <v>2</v>
      </c>
      <c r="H44" s="20">
        <v>0</v>
      </c>
      <c r="I44" s="20">
        <v>2</v>
      </c>
      <c r="J44" s="20"/>
      <c r="K44" s="20">
        <f t="shared" ref="K44:K51" si="12">SUM(G44:J44)</f>
        <v>4</v>
      </c>
      <c r="L44" s="20">
        <f t="shared" si="1"/>
        <v>4</v>
      </c>
      <c r="M44" s="20">
        <f t="shared" si="2"/>
        <v>68</v>
      </c>
      <c r="N44" s="27">
        <f t="shared" ref="N44:N50" si="13">M44*5/6</f>
        <v>56.666666666666664</v>
      </c>
      <c r="O44" s="28" t="str">
        <f>A19</f>
        <v>3A</v>
      </c>
      <c r="P44" s="77"/>
      <c r="Q44" s="25"/>
      <c r="R44" s="25"/>
      <c r="S44" s="25"/>
      <c r="T44" s="25"/>
      <c r="U44" s="74"/>
    </row>
    <row r="45" spans="1:21" x14ac:dyDescent="0.25">
      <c r="A45" s="15" t="s">
        <v>149</v>
      </c>
      <c r="B45" s="20">
        <v>6</v>
      </c>
      <c r="C45" s="20" t="s">
        <v>82</v>
      </c>
      <c r="D45" s="26" t="s">
        <v>47</v>
      </c>
      <c r="E45" s="20" t="s">
        <v>13</v>
      </c>
      <c r="F45" s="20"/>
      <c r="G45" s="20">
        <v>2</v>
      </c>
      <c r="H45" s="20">
        <v>0</v>
      </c>
      <c r="I45" s="20">
        <v>2</v>
      </c>
      <c r="J45" s="20"/>
      <c r="K45" s="20">
        <f t="shared" si="12"/>
        <v>4</v>
      </c>
      <c r="L45" s="20">
        <f t="shared" si="1"/>
        <v>4</v>
      </c>
      <c r="M45" s="20">
        <f t="shared" si="2"/>
        <v>68</v>
      </c>
      <c r="N45" s="27">
        <f t="shared" si="13"/>
        <v>56.666666666666664</v>
      </c>
      <c r="O45" s="28" t="str">
        <f>A19</f>
        <v>3A</v>
      </c>
      <c r="P45" s="25" t="str">
        <f>A38</f>
        <v>5C</v>
      </c>
      <c r="Q45" s="75"/>
      <c r="R45" s="25"/>
      <c r="S45" s="25"/>
      <c r="T45" s="25"/>
      <c r="U45" s="74"/>
    </row>
    <row r="46" spans="1:21" x14ac:dyDescent="0.25">
      <c r="A46" s="15" t="s">
        <v>150</v>
      </c>
      <c r="B46" s="20">
        <v>6</v>
      </c>
      <c r="C46" s="20" t="s">
        <v>83</v>
      </c>
      <c r="D46" s="26" t="s">
        <v>48</v>
      </c>
      <c r="E46" s="20" t="s">
        <v>13</v>
      </c>
      <c r="F46" s="20"/>
      <c r="G46" s="20">
        <v>2</v>
      </c>
      <c r="H46" s="20">
        <v>0</v>
      </c>
      <c r="I46" s="20">
        <v>2</v>
      </c>
      <c r="J46" s="20"/>
      <c r="K46" s="20">
        <f t="shared" si="12"/>
        <v>4</v>
      </c>
      <c r="L46" s="20">
        <f t="shared" si="1"/>
        <v>4</v>
      </c>
      <c r="M46" s="20">
        <f t="shared" si="2"/>
        <v>68</v>
      </c>
      <c r="N46" s="27">
        <f t="shared" si="13"/>
        <v>56.666666666666664</v>
      </c>
      <c r="O46" s="28" t="str">
        <f>A16</f>
        <v>2F</v>
      </c>
      <c r="P46" s="25" t="str">
        <f>A25</f>
        <v>3G</v>
      </c>
      <c r="Q46" s="25" t="str">
        <f>A33</f>
        <v>4G</v>
      </c>
      <c r="R46" s="25" t="str">
        <f>A41</f>
        <v>5F</v>
      </c>
      <c r="S46" s="75"/>
      <c r="T46" s="25"/>
      <c r="U46" s="74"/>
    </row>
    <row r="47" spans="1:21" x14ac:dyDescent="0.25">
      <c r="A47" s="15" t="s">
        <v>151</v>
      </c>
      <c r="B47" s="20">
        <v>6</v>
      </c>
      <c r="C47" s="20" t="s">
        <v>84</v>
      </c>
      <c r="D47" s="26" t="s">
        <v>49</v>
      </c>
      <c r="E47" s="20" t="s">
        <v>13</v>
      </c>
      <c r="F47" s="20"/>
      <c r="G47" s="20">
        <v>2</v>
      </c>
      <c r="H47" s="20">
        <v>0</v>
      </c>
      <c r="I47" s="20">
        <v>1</v>
      </c>
      <c r="J47" s="20"/>
      <c r="K47" s="20">
        <f t="shared" si="12"/>
        <v>3</v>
      </c>
      <c r="L47" s="20">
        <f t="shared" si="1"/>
        <v>3</v>
      </c>
      <c r="M47" s="20">
        <f t="shared" si="2"/>
        <v>51</v>
      </c>
      <c r="N47" s="27">
        <f t="shared" si="13"/>
        <v>42.5</v>
      </c>
      <c r="O47" s="28" t="str">
        <f>A19</f>
        <v>3A</v>
      </c>
      <c r="P47" s="25" t="str">
        <f>A22</f>
        <v>3D</v>
      </c>
      <c r="Q47" s="25"/>
      <c r="R47" s="75"/>
      <c r="S47" s="25"/>
      <c r="T47" s="25"/>
      <c r="U47" s="74"/>
    </row>
    <row r="48" spans="1:21" x14ac:dyDescent="0.25">
      <c r="A48" s="15" t="s">
        <v>152</v>
      </c>
      <c r="B48" s="20">
        <v>6</v>
      </c>
      <c r="C48" s="20" t="s">
        <v>17</v>
      </c>
      <c r="D48" s="26" t="s">
        <v>50</v>
      </c>
      <c r="E48" s="20" t="s">
        <v>13</v>
      </c>
      <c r="F48" s="20"/>
      <c r="G48" s="20">
        <v>2</v>
      </c>
      <c r="H48" s="20">
        <v>0</v>
      </c>
      <c r="I48" s="20">
        <v>2</v>
      </c>
      <c r="J48" s="20"/>
      <c r="K48" s="20">
        <f t="shared" si="12"/>
        <v>4</v>
      </c>
      <c r="L48" s="20">
        <f t="shared" si="1"/>
        <v>4</v>
      </c>
      <c r="M48" s="20">
        <f t="shared" si="2"/>
        <v>68</v>
      </c>
      <c r="N48" s="27">
        <f t="shared" si="13"/>
        <v>56.666666666666664</v>
      </c>
      <c r="O48" s="29" t="str">
        <f>A30</f>
        <v>4D</v>
      </c>
      <c r="P48" s="25" t="str">
        <f>A33</f>
        <v>4G</v>
      </c>
      <c r="Q48" s="25" t="str">
        <f>A38</f>
        <v>5C</v>
      </c>
      <c r="R48" s="25"/>
      <c r="S48" s="25"/>
      <c r="T48" s="25"/>
      <c r="U48" s="74"/>
    </row>
    <row r="49" spans="1:21" x14ac:dyDescent="0.25">
      <c r="A49" s="15" t="s">
        <v>153</v>
      </c>
      <c r="B49" s="20">
        <v>6</v>
      </c>
      <c r="C49" s="20" t="s">
        <v>85</v>
      </c>
      <c r="D49" s="26" t="s">
        <v>51</v>
      </c>
      <c r="E49" s="20" t="s">
        <v>13</v>
      </c>
      <c r="F49" s="20"/>
      <c r="G49" s="20">
        <v>1</v>
      </c>
      <c r="H49" s="20">
        <v>2</v>
      </c>
      <c r="I49" s="20">
        <v>0</v>
      </c>
      <c r="J49" s="20"/>
      <c r="K49" s="20">
        <f t="shared" si="12"/>
        <v>3</v>
      </c>
      <c r="L49" s="20">
        <f t="shared" si="1"/>
        <v>3</v>
      </c>
      <c r="M49" s="20">
        <f t="shared" si="2"/>
        <v>51</v>
      </c>
      <c r="N49" s="27">
        <f t="shared" si="13"/>
        <v>42.5</v>
      </c>
      <c r="O49" s="20" t="str">
        <f>A7</f>
        <v>1E</v>
      </c>
      <c r="P49" s="25"/>
      <c r="Q49" s="25"/>
      <c r="R49" s="25"/>
      <c r="S49" s="25"/>
      <c r="T49" s="25"/>
      <c r="U49" s="74"/>
    </row>
    <row r="50" spans="1:21" x14ac:dyDescent="0.25">
      <c r="A50" s="15" t="s">
        <v>154</v>
      </c>
      <c r="B50" s="20">
        <v>6</v>
      </c>
      <c r="C50" s="20" t="s">
        <v>86</v>
      </c>
      <c r="D50" s="26" t="s">
        <v>97</v>
      </c>
      <c r="E50" s="20" t="s">
        <v>13</v>
      </c>
      <c r="F50" s="20"/>
      <c r="G50" s="20">
        <v>4</v>
      </c>
      <c r="H50" s="20">
        <v>0</v>
      </c>
      <c r="I50" s="20">
        <v>0</v>
      </c>
      <c r="J50" s="20"/>
      <c r="K50" s="20">
        <f t="shared" si="12"/>
        <v>4</v>
      </c>
      <c r="L50" s="20">
        <f t="shared" si="1"/>
        <v>4</v>
      </c>
      <c r="M50" s="20">
        <f t="shared" si="2"/>
        <v>68</v>
      </c>
      <c r="N50" s="27">
        <f t="shared" si="13"/>
        <v>56.666666666666664</v>
      </c>
      <c r="O50" s="28" t="str">
        <f>A24</f>
        <v>3F</v>
      </c>
      <c r="P50" s="25" t="str">
        <f>A28</f>
        <v>4B</v>
      </c>
      <c r="Q50" s="25" t="str">
        <f>A39</f>
        <v>5D</v>
      </c>
      <c r="R50" s="75"/>
      <c r="S50" s="25"/>
      <c r="T50" s="25"/>
      <c r="U50" s="74"/>
    </row>
    <row r="51" spans="1:21" x14ac:dyDescent="0.25">
      <c r="A51" s="15" t="s">
        <v>155</v>
      </c>
      <c r="B51" s="20">
        <v>6</v>
      </c>
      <c r="C51" s="20" t="s">
        <v>87</v>
      </c>
      <c r="D51" s="26" t="s">
        <v>92</v>
      </c>
      <c r="E51" s="20" t="s">
        <v>13</v>
      </c>
      <c r="F51" s="20"/>
      <c r="G51" s="20">
        <v>2</v>
      </c>
      <c r="H51" s="20">
        <v>0</v>
      </c>
      <c r="I51" s="20">
        <v>0</v>
      </c>
      <c r="J51" s="20"/>
      <c r="K51" s="20">
        <f t="shared" si="12"/>
        <v>2</v>
      </c>
      <c r="L51" s="20">
        <f t="shared" si="1"/>
        <v>2</v>
      </c>
      <c r="M51" s="20">
        <f t="shared" si="2"/>
        <v>34</v>
      </c>
      <c r="N51" s="27">
        <f>M51*5/6</f>
        <v>28.333333333333332</v>
      </c>
      <c r="O51" s="78" t="str">
        <f>A12</f>
        <v>2B</v>
      </c>
      <c r="P51" s="25"/>
      <c r="Q51" s="25"/>
      <c r="R51" s="25"/>
      <c r="S51" s="25"/>
      <c r="T51" s="25"/>
      <c r="U51" s="74"/>
    </row>
    <row r="52" spans="1:21" x14ac:dyDescent="0.25">
      <c r="A52" s="21"/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4"/>
    </row>
    <row r="53" spans="1:21" x14ac:dyDescent="0.25">
      <c r="A53" s="15" t="s">
        <v>156</v>
      </c>
      <c r="B53" s="20">
        <v>7</v>
      </c>
      <c r="C53" s="16" t="s">
        <v>81</v>
      </c>
      <c r="D53" s="17" t="s">
        <v>91</v>
      </c>
      <c r="E53" s="16" t="s">
        <v>13</v>
      </c>
      <c r="F53" s="16"/>
      <c r="G53" s="16">
        <v>1</v>
      </c>
      <c r="H53" s="16">
        <v>0</v>
      </c>
      <c r="I53" s="16">
        <v>1</v>
      </c>
      <c r="J53" s="16"/>
      <c r="K53" s="16">
        <f t="shared" ref="K53:K59" si="14">SUM(G53:J53)</f>
        <v>2</v>
      </c>
      <c r="L53" s="16">
        <f t="shared" si="1"/>
        <v>2</v>
      </c>
      <c r="M53" s="16">
        <f t="shared" si="2"/>
        <v>34</v>
      </c>
      <c r="N53" s="18">
        <f>M53*5/6</f>
        <v>28.333333333333332</v>
      </c>
      <c r="O53" s="25" t="str">
        <f>A30</f>
        <v>4D</v>
      </c>
      <c r="P53" s="25" t="str">
        <f>A33</f>
        <v>4G</v>
      </c>
      <c r="Q53" s="25" t="str">
        <f>A38</f>
        <v>5C</v>
      </c>
      <c r="R53" s="25" t="str">
        <f>A46</f>
        <v>6C</v>
      </c>
      <c r="S53" s="75"/>
      <c r="T53" s="25"/>
      <c r="U53" s="74"/>
    </row>
    <row r="54" spans="1:21" x14ac:dyDescent="0.25">
      <c r="A54" s="15" t="s">
        <v>157</v>
      </c>
      <c r="B54" s="16">
        <v>7</v>
      </c>
      <c r="C54" s="16" t="s">
        <v>82</v>
      </c>
      <c r="D54" s="17" t="s">
        <v>90</v>
      </c>
      <c r="E54" s="16" t="s">
        <v>13</v>
      </c>
      <c r="F54" s="16"/>
      <c r="G54" s="16">
        <v>2</v>
      </c>
      <c r="H54" s="16">
        <v>0</v>
      </c>
      <c r="I54" s="16">
        <v>2</v>
      </c>
      <c r="J54" s="16"/>
      <c r="K54" s="16">
        <f t="shared" si="14"/>
        <v>4</v>
      </c>
      <c r="L54" s="16">
        <f t="shared" si="1"/>
        <v>4</v>
      </c>
      <c r="M54" s="16">
        <f t="shared" si="2"/>
        <v>68</v>
      </c>
      <c r="N54" s="18">
        <f t="shared" ref="N54:N59" si="15">M54*5/6</f>
        <v>56.666666666666664</v>
      </c>
      <c r="O54" s="25" t="str">
        <f>A33</f>
        <v>4G</v>
      </c>
      <c r="P54" s="25" t="str">
        <f>A38</f>
        <v>5C</v>
      </c>
      <c r="Q54" s="75"/>
      <c r="R54" s="25"/>
      <c r="S54" s="25"/>
      <c r="T54" s="25"/>
      <c r="U54" s="74"/>
    </row>
    <row r="55" spans="1:21" x14ac:dyDescent="0.25">
      <c r="A55" s="15" t="s">
        <v>158</v>
      </c>
      <c r="B55" s="16">
        <v>7</v>
      </c>
      <c r="C55" s="16" t="s">
        <v>83</v>
      </c>
      <c r="D55" s="17" t="s">
        <v>52</v>
      </c>
      <c r="E55" s="16" t="s">
        <v>13</v>
      </c>
      <c r="F55" s="16"/>
      <c r="G55" s="16">
        <v>2</v>
      </c>
      <c r="H55" s="16">
        <v>0</v>
      </c>
      <c r="I55" s="16">
        <v>2</v>
      </c>
      <c r="J55" s="16"/>
      <c r="K55" s="16">
        <f t="shared" si="14"/>
        <v>4</v>
      </c>
      <c r="L55" s="16">
        <f t="shared" si="1"/>
        <v>4</v>
      </c>
      <c r="M55" s="16">
        <f t="shared" si="2"/>
        <v>68</v>
      </c>
      <c r="N55" s="18">
        <f t="shared" si="15"/>
        <v>56.666666666666664</v>
      </c>
      <c r="O55" s="25" t="str">
        <f>A33</f>
        <v>4G</v>
      </c>
      <c r="P55" s="25" t="str">
        <f>A38</f>
        <v>5C</v>
      </c>
      <c r="Q55" s="75"/>
      <c r="R55" s="25"/>
      <c r="S55" s="25"/>
      <c r="T55" s="25"/>
      <c r="U55" s="74"/>
    </row>
    <row r="56" spans="1:21" x14ac:dyDescent="0.25">
      <c r="A56" s="15" t="s">
        <v>159</v>
      </c>
      <c r="B56" s="16">
        <v>7</v>
      </c>
      <c r="C56" s="16" t="s">
        <v>84</v>
      </c>
      <c r="D56" s="17" t="s">
        <v>53</v>
      </c>
      <c r="E56" s="16" t="s">
        <v>13</v>
      </c>
      <c r="F56" s="16"/>
      <c r="G56" s="16">
        <v>2</v>
      </c>
      <c r="H56" s="16">
        <v>0</v>
      </c>
      <c r="I56" s="16">
        <v>2</v>
      </c>
      <c r="J56" s="16"/>
      <c r="K56" s="16">
        <f t="shared" si="14"/>
        <v>4</v>
      </c>
      <c r="L56" s="16">
        <f t="shared" si="1"/>
        <v>4</v>
      </c>
      <c r="M56" s="16">
        <f t="shared" si="2"/>
        <v>68</v>
      </c>
      <c r="N56" s="18">
        <f t="shared" si="15"/>
        <v>56.666666666666664</v>
      </c>
      <c r="O56" s="25" t="str">
        <f>A44</f>
        <v>6A</v>
      </c>
      <c r="P56" s="25"/>
      <c r="Q56" s="77"/>
      <c r="R56" s="25"/>
      <c r="S56" s="25"/>
      <c r="T56" s="25"/>
      <c r="U56" s="74"/>
    </row>
    <row r="57" spans="1:21" x14ac:dyDescent="0.25">
      <c r="A57" s="15" t="s">
        <v>160</v>
      </c>
      <c r="B57" s="16">
        <v>7</v>
      </c>
      <c r="C57" s="16" t="s">
        <v>17</v>
      </c>
      <c r="D57" s="17" t="s">
        <v>54</v>
      </c>
      <c r="E57" s="16" t="s">
        <v>13</v>
      </c>
      <c r="F57" s="16"/>
      <c r="G57" s="16">
        <v>1</v>
      </c>
      <c r="H57" s="16">
        <v>0</v>
      </c>
      <c r="I57" s="16">
        <v>3</v>
      </c>
      <c r="J57" s="16"/>
      <c r="K57" s="16">
        <f t="shared" si="14"/>
        <v>4</v>
      </c>
      <c r="L57" s="16">
        <f t="shared" si="1"/>
        <v>4</v>
      </c>
      <c r="M57" s="16">
        <f t="shared" si="2"/>
        <v>68</v>
      </c>
      <c r="N57" s="18">
        <f t="shared" si="15"/>
        <v>56.666666666666664</v>
      </c>
      <c r="O57" s="25" t="str">
        <f>A30</f>
        <v>4D</v>
      </c>
      <c r="P57" s="25" t="str">
        <f>A33</f>
        <v>4G</v>
      </c>
      <c r="Q57" s="25" t="str">
        <f>A38</f>
        <v>5C</v>
      </c>
      <c r="R57" s="75"/>
      <c r="S57" s="25"/>
      <c r="T57" s="25"/>
      <c r="U57" s="74"/>
    </row>
    <row r="58" spans="1:21" x14ac:dyDescent="0.25">
      <c r="A58" s="15" t="s">
        <v>161</v>
      </c>
      <c r="B58" s="16">
        <v>7</v>
      </c>
      <c r="C58" s="16" t="s">
        <v>85</v>
      </c>
      <c r="D58" s="17" t="s">
        <v>55</v>
      </c>
      <c r="E58" s="16" t="s">
        <v>13</v>
      </c>
      <c r="F58" s="16"/>
      <c r="G58" s="16">
        <v>1</v>
      </c>
      <c r="H58" s="16">
        <v>0</v>
      </c>
      <c r="I58" s="16">
        <v>2</v>
      </c>
      <c r="J58" s="16"/>
      <c r="K58" s="16">
        <f t="shared" si="14"/>
        <v>3</v>
      </c>
      <c r="L58" s="16">
        <f t="shared" si="1"/>
        <v>3</v>
      </c>
      <c r="M58" s="16">
        <f t="shared" si="2"/>
        <v>51</v>
      </c>
      <c r="N58" s="18">
        <f t="shared" si="15"/>
        <v>42.5</v>
      </c>
      <c r="O58" s="25" t="str">
        <f>A49</f>
        <v>6F</v>
      </c>
      <c r="P58" s="25"/>
      <c r="Q58" s="25"/>
      <c r="R58" s="77"/>
      <c r="S58" s="25"/>
      <c r="T58" s="25"/>
      <c r="U58" s="74"/>
    </row>
    <row r="59" spans="1:21" x14ac:dyDescent="0.25">
      <c r="A59" s="15" t="s">
        <v>162</v>
      </c>
      <c r="B59" s="16">
        <v>7</v>
      </c>
      <c r="C59" s="16" t="s">
        <v>86</v>
      </c>
      <c r="D59" s="17" t="s">
        <v>56</v>
      </c>
      <c r="E59" s="16" t="s">
        <v>13</v>
      </c>
      <c r="F59" s="16"/>
      <c r="G59" s="16">
        <v>2</v>
      </c>
      <c r="H59" s="16">
        <v>0</v>
      </c>
      <c r="I59" s="16">
        <v>2</v>
      </c>
      <c r="J59" s="16"/>
      <c r="K59" s="16">
        <f t="shared" si="14"/>
        <v>4</v>
      </c>
      <c r="L59" s="16">
        <f t="shared" si="1"/>
        <v>4</v>
      </c>
      <c r="M59" s="16">
        <f t="shared" si="2"/>
        <v>68</v>
      </c>
      <c r="N59" s="18">
        <f t="shared" si="15"/>
        <v>56.666666666666664</v>
      </c>
      <c r="O59" s="16" t="str">
        <f>A51</f>
        <v>6H</v>
      </c>
      <c r="P59" s="25"/>
      <c r="Q59" s="25"/>
      <c r="R59" s="25"/>
      <c r="S59" s="25"/>
      <c r="T59" s="25"/>
      <c r="U59" s="74"/>
    </row>
    <row r="60" spans="1:21" x14ac:dyDescent="0.25">
      <c r="A60" s="21"/>
      <c r="B60" s="22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34"/>
    </row>
    <row r="61" spans="1:21" x14ac:dyDescent="0.25">
      <c r="A61" s="15" t="s">
        <v>163</v>
      </c>
      <c r="B61" s="20">
        <v>8</v>
      </c>
      <c r="C61" s="20" t="s">
        <v>81</v>
      </c>
      <c r="D61" s="26" t="s">
        <v>57</v>
      </c>
      <c r="E61" s="20" t="s">
        <v>9</v>
      </c>
      <c r="F61" s="20"/>
      <c r="G61" s="20">
        <v>2</v>
      </c>
      <c r="H61" s="20">
        <v>0</v>
      </c>
      <c r="I61" s="20">
        <v>1</v>
      </c>
      <c r="J61" s="20"/>
      <c r="K61" s="20">
        <f t="shared" ref="K61:K69" si="16">SUM(G61:J61)</f>
        <v>3</v>
      </c>
      <c r="L61" s="20">
        <f t="shared" si="1"/>
        <v>3</v>
      </c>
      <c r="M61" s="20">
        <f t="shared" si="2"/>
        <v>51</v>
      </c>
      <c r="N61" s="27">
        <f t="shared" ref="N61:N69" si="17">M61*5/6</f>
        <v>42.5</v>
      </c>
      <c r="O61" s="78" t="s">
        <v>89</v>
      </c>
      <c r="P61" s="25"/>
      <c r="Q61" s="25"/>
      <c r="R61" s="25"/>
      <c r="S61" s="25"/>
      <c r="T61" s="25"/>
      <c r="U61" s="74"/>
    </row>
    <row r="62" spans="1:21" x14ac:dyDescent="0.25">
      <c r="A62" s="15" t="s">
        <v>164</v>
      </c>
      <c r="B62" s="20">
        <v>8</v>
      </c>
      <c r="C62" s="20" t="s">
        <v>82</v>
      </c>
      <c r="D62" s="26" t="s">
        <v>58</v>
      </c>
      <c r="E62" s="20" t="s">
        <v>13</v>
      </c>
      <c r="F62" s="20"/>
      <c r="G62" s="20">
        <v>2</v>
      </c>
      <c r="H62" s="20">
        <v>0</v>
      </c>
      <c r="I62" s="20">
        <v>1</v>
      </c>
      <c r="J62" s="20"/>
      <c r="K62" s="20">
        <f t="shared" si="16"/>
        <v>3</v>
      </c>
      <c r="L62" s="20">
        <f t="shared" si="1"/>
        <v>3</v>
      </c>
      <c r="M62" s="20">
        <f t="shared" si="2"/>
        <v>51</v>
      </c>
      <c r="N62" s="27">
        <f t="shared" si="17"/>
        <v>42.5</v>
      </c>
      <c r="O62" s="78" t="str">
        <f>A36</f>
        <v>5A</v>
      </c>
      <c r="P62" s="25"/>
      <c r="Q62" s="25"/>
      <c r="R62" s="25"/>
      <c r="S62" s="25"/>
      <c r="T62" s="25"/>
      <c r="U62" s="74"/>
    </row>
    <row r="63" spans="1:21" x14ac:dyDescent="0.25">
      <c r="A63" s="15" t="s">
        <v>165</v>
      </c>
      <c r="B63" s="20">
        <v>8</v>
      </c>
      <c r="C63" s="20" t="s">
        <v>83</v>
      </c>
      <c r="D63" s="26" t="s">
        <v>93</v>
      </c>
      <c r="E63" s="20" t="s">
        <v>13</v>
      </c>
      <c r="F63" s="20"/>
      <c r="G63" s="20">
        <v>2</v>
      </c>
      <c r="H63" s="20">
        <v>0</v>
      </c>
      <c r="I63" s="20">
        <v>2</v>
      </c>
      <c r="J63" s="20"/>
      <c r="K63" s="20">
        <f t="shared" si="16"/>
        <v>4</v>
      </c>
      <c r="L63" s="20">
        <f t="shared" si="1"/>
        <v>4</v>
      </c>
      <c r="M63" s="20">
        <f t="shared" si="2"/>
        <v>68</v>
      </c>
      <c r="N63" s="27">
        <f t="shared" si="17"/>
        <v>56.666666666666664</v>
      </c>
      <c r="O63" s="28" t="str">
        <f>A33</f>
        <v>4G</v>
      </c>
      <c r="P63" s="25" t="str">
        <f>A38</f>
        <v>5C</v>
      </c>
      <c r="Q63" s="75"/>
      <c r="R63" s="25"/>
      <c r="S63" s="25"/>
      <c r="T63" s="25"/>
      <c r="U63" s="74"/>
    </row>
    <row r="64" spans="1:21" x14ac:dyDescent="0.25">
      <c r="A64" s="15" t="s">
        <v>166</v>
      </c>
      <c r="B64" s="20">
        <v>8</v>
      </c>
      <c r="C64" s="20" t="s">
        <v>84</v>
      </c>
      <c r="D64" s="26" t="s">
        <v>59</v>
      </c>
      <c r="E64" s="20" t="s">
        <v>13</v>
      </c>
      <c r="F64" s="20"/>
      <c r="G64" s="20">
        <v>2</v>
      </c>
      <c r="H64" s="20">
        <v>0</v>
      </c>
      <c r="I64" s="20">
        <v>2</v>
      </c>
      <c r="J64" s="20"/>
      <c r="K64" s="20">
        <f t="shared" si="16"/>
        <v>4</v>
      </c>
      <c r="L64" s="20">
        <f t="shared" si="1"/>
        <v>4</v>
      </c>
      <c r="M64" s="20">
        <f t="shared" si="2"/>
        <v>68</v>
      </c>
      <c r="N64" s="27">
        <f t="shared" si="17"/>
        <v>56.666666666666664</v>
      </c>
      <c r="O64" s="78" t="str">
        <f>A38</f>
        <v>5C</v>
      </c>
      <c r="P64" s="25"/>
      <c r="Q64" s="25"/>
      <c r="R64" s="25"/>
      <c r="S64" s="25"/>
      <c r="T64" s="25"/>
      <c r="U64" s="74"/>
    </row>
    <row r="65" spans="1:21" x14ac:dyDescent="0.25">
      <c r="A65" s="15" t="s">
        <v>167</v>
      </c>
      <c r="B65" s="20">
        <v>8</v>
      </c>
      <c r="C65" s="20" t="s">
        <v>17</v>
      </c>
      <c r="D65" s="26" t="s">
        <v>60</v>
      </c>
      <c r="E65" s="20" t="s">
        <v>13</v>
      </c>
      <c r="F65" s="20"/>
      <c r="G65" s="20">
        <v>2</v>
      </c>
      <c r="H65" s="20">
        <v>0</v>
      </c>
      <c r="I65" s="20">
        <v>2</v>
      </c>
      <c r="J65" s="20"/>
      <c r="K65" s="20">
        <f t="shared" si="16"/>
        <v>4</v>
      </c>
      <c r="L65" s="20">
        <f t="shared" si="1"/>
        <v>4</v>
      </c>
      <c r="M65" s="20">
        <f t="shared" si="2"/>
        <v>68</v>
      </c>
      <c r="N65" s="27">
        <f t="shared" si="17"/>
        <v>56.666666666666664</v>
      </c>
      <c r="O65" s="28" t="str">
        <f>A34</f>
        <v>4H</v>
      </c>
      <c r="P65" s="25" t="str">
        <f>A49</f>
        <v>6F</v>
      </c>
      <c r="Q65" s="75"/>
      <c r="R65" s="25"/>
      <c r="S65" s="25"/>
      <c r="T65" s="25"/>
      <c r="U65" s="74"/>
    </row>
    <row r="66" spans="1:21" x14ac:dyDescent="0.25">
      <c r="A66" s="15" t="s">
        <v>168</v>
      </c>
      <c r="B66" s="20">
        <v>8</v>
      </c>
      <c r="C66" s="20" t="s">
        <v>85</v>
      </c>
      <c r="D66" s="26" t="s">
        <v>61</v>
      </c>
      <c r="E66" s="20" t="s">
        <v>13</v>
      </c>
      <c r="F66" s="20"/>
      <c r="G66" s="20">
        <v>2</v>
      </c>
      <c r="H66" s="20">
        <v>0</v>
      </c>
      <c r="I66" s="20">
        <v>2</v>
      </c>
      <c r="J66" s="20"/>
      <c r="K66" s="20">
        <f t="shared" si="16"/>
        <v>4</v>
      </c>
      <c r="L66" s="20">
        <f t="shared" si="1"/>
        <v>4</v>
      </c>
      <c r="M66" s="20">
        <f t="shared" si="2"/>
        <v>68</v>
      </c>
      <c r="N66" s="27">
        <f t="shared" si="17"/>
        <v>56.666666666666664</v>
      </c>
      <c r="O66" s="20" t="str">
        <f>A51</f>
        <v>6H</v>
      </c>
      <c r="P66" s="25"/>
      <c r="Q66" s="25"/>
      <c r="R66" s="25"/>
      <c r="S66" s="25"/>
      <c r="T66" s="25"/>
      <c r="U66" s="74"/>
    </row>
    <row r="67" spans="1:21" x14ac:dyDescent="0.25">
      <c r="A67" s="15" t="s">
        <v>169</v>
      </c>
      <c r="B67" s="20">
        <v>8</v>
      </c>
      <c r="C67" s="20" t="s">
        <v>86</v>
      </c>
      <c r="D67" s="26" t="s">
        <v>62</v>
      </c>
      <c r="E67" s="20" t="s">
        <v>13</v>
      </c>
      <c r="F67" s="20"/>
      <c r="G67" s="20">
        <v>1</v>
      </c>
      <c r="H67" s="20">
        <v>0</v>
      </c>
      <c r="I67" s="20">
        <v>1</v>
      </c>
      <c r="J67" s="20"/>
      <c r="K67" s="20">
        <f t="shared" si="16"/>
        <v>2</v>
      </c>
      <c r="L67" s="20">
        <f t="shared" si="1"/>
        <v>2</v>
      </c>
      <c r="M67" s="20">
        <f t="shared" si="2"/>
        <v>34</v>
      </c>
      <c r="N67" s="27">
        <f t="shared" si="17"/>
        <v>28.333333333333332</v>
      </c>
      <c r="O67" s="20" t="str">
        <f>A58</f>
        <v>7F</v>
      </c>
      <c r="P67" s="25"/>
      <c r="Q67" s="25"/>
      <c r="R67" s="25"/>
      <c r="S67" s="25"/>
      <c r="T67" s="25"/>
      <c r="U67" s="74"/>
    </row>
    <row r="68" spans="1:21" x14ac:dyDescent="0.25">
      <c r="A68" s="15" t="s">
        <v>170</v>
      </c>
      <c r="B68" s="20">
        <v>8</v>
      </c>
      <c r="C68" s="20" t="s">
        <v>87</v>
      </c>
      <c r="D68" s="26" t="s">
        <v>64</v>
      </c>
      <c r="E68" s="20" t="s">
        <v>13</v>
      </c>
      <c r="F68" s="20"/>
      <c r="G68" s="20">
        <v>1</v>
      </c>
      <c r="H68" s="20">
        <v>0</v>
      </c>
      <c r="I68" s="20">
        <v>1</v>
      </c>
      <c r="J68" s="20"/>
      <c r="K68" s="20">
        <f>SUM(G68:J68)</f>
        <v>2</v>
      </c>
      <c r="L68" s="20">
        <f>K68</f>
        <v>2</v>
      </c>
      <c r="M68" s="20">
        <f>K68*17</f>
        <v>34</v>
      </c>
      <c r="N68" s="27">
        <f>M68*5/6</f>
        <v>28.333333333333332</v>
      </c>
      <c r="O68" s="28" t="str">
        <f>A33</f>
        <v>4G</v>
      </c>
      <c r="P68" s="25" t="str">
        <f>A41</f>
        <v>5F</v>
      </c>
      <c r="Q68" s="75"/>
      <c r="R68" s="25"/>
      <c r="S68" s="25"/>
      <c r="T68" s="25"/>
      <c r="U68" s="74"/>
    </row>
    <row r="69" spans="1:21" x14ac:dyDescent="0.25">
      <c r="A69" s="15" t="s">
        <v>171</v>
      </c>
      <c r="B69" s="20">
        <v>8</v>
      </c>
      <c r="C69" s="20" t="s">
        <v>88</v>
      </c>
      <c r="D69" s="26" t="s">
        <v>63</v>
      </c>
      <c r="E69" s="20" t="s">
        <v>13</v>
      </c>
      <c r="F69" s="20"/>
      <c r="G69" s="20">
        <v>1</v>
      </c>
      <c r="H69" s="20">
        <v>0</v>
      </c>
      <c r="I69" s="20">
        <v>1</v>
      </c>
      <c r="J69" s="20"/>
      <c r="K69" s="20">
        <f t="shared" si="16"/>
        <v>2</v>
      </c>
      <c r="L69" s="20">
        <f t="shared" ref="L69:L72" si="18">K69</f>
        <v>2</v>
      </c>
      <c r="M69" s="20">
        <f t="shared" ref="M69:M72" si="19">K69*17</f>
        <v>34</v>
      </c>
      <c r="N69" s="27">
        <f t="shared" si="17"/>
        <v>28.333333333333332</v>
      </c>
      <c r="O69" s="20" t="str">
        <f>A47</f>
        <v>6D</v>
      </c>
      <c r="P69" s="25"/>
      <c r="Q69" s="25"/>
      <c r="R69" s="25"/>
      <c r="S69" s="25"/>
      <c r="T69" s="25"/>
      <c r="U69" s="74"/>
    </row>
    <row r="70" spans="1:21" x14ac:dyDescent="0.25">
      <c r="A70" s="1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5"/>
      <c r="P70" s="25"/>
      <c r="Q70" s="25"/>
      <c r="R70" s="25"/>
      <c r="S70" s="25"/>
      <c r="T70" s="25"/>
      <c r="U70" s="74"/>
    </row>
    <row r="71" spans="1:21" x14ac:dyDescent="0.25">
      <c r="A71" s="21"/>
      <c r="B71" s="22"/>
      <c r="C71" s="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34"/>
    </row>
    <row r="72" spans="1:21" x14ac:dyDescent="0.25">
      <c r="A72" s="15" t="s">
        <v>172</v>
      </c>
      <c r="B72" s="16">
        <v>9</v>
      </c>
      <c r="C72" s="16" t="s">
        <v>81</v>
      </c>
      <c r="D72" s="17" t="s">
        <v>66</v>
      </c>
      <c r="E72" s="16" t="s">
        <v>13</v>
      </c>
      <c r="F72" s="16"/>
      <c r="G72" s="16">
        <v>2</v>
      </c>
      <c r="H72" s="16">
        <v>0</v>
      </c>
      <c r="I72" s="16">
        <v>2</v>
      </c>
      <c r="J72" s="16"/>
      <c r="K72" s="16">
        <f t="shared" ref="K72" si="20">SUM(G72:J72)</f>
        <v>4</v>
      </c>
      <c r="L72" s="16">
        <f t="shared" si="18"/>
        <v>4</v>
      </c>
      <c r="M72" s="16">
        <f t="shared" si="19"/>
        <v>68</v>
      </c>
      <c r="N72" s="27">
        <f t="shared" ref="N72" si="21">M72*5/6</f>
        <v>56.666666666666664</v>
      </c>
      <c r="O72" s="28" t="str">
        <f>A11</f>
        <v>2A</v>
      </c>
      <c r="P72" s="28" t="str">
        <f>A19</f>
        <v>3A</v>
      </c>
      <c r="Q72" s="28" t="str">
        <f>A29</f>
        <v>4C</v>
      </c>
      <c r="R72" s="28" t="str">
        <f>A33</f>
        <v>4G</v>
      </c>
      <c r="S72" s="28" t="str">
        <f>A37</f>
        <v>5B</v>
      </c>
      <c r="T72" s="28" t="str">
        <f>A54</f>
        <v>7B</v>
      </c>
      <c r="U72" s="76" t="str">
        <f>A63</f>
        <v>8C</v>
      </c>
    </row>
    <row r="73" spans="1:21" x14ac:dyDescent="0.25">
      <c r="A73" s="15" t="s">
        <v>173</v>
      </c>
      <c r="B73" s="16">
        <v>9</v>
      </c>
      <c r="C73" s="16"/>
      <c r="D73" s="17" t="s">
        <v>65</v>
      </c>
      <c r="E73" s="16" t="s">
        <v>13</v>
      </c>
      <c r="F73" s="16"/>
      <c r="G73" s="16">
        <v>1</v>
      </c>
      <c r="H73" s="16">
        <v>0</v>
      </c>
      <c r="I73" s="16">
        <v>0</v>
      </c>
      <c r="J73" s="16"/>
      <c r="K73" s="16">
        <f>SUM(G73:J73)</f>
        <v>1</v>
      </c>
      <c r="L73" s="16">
        <f>K73</f>
        <v>1</v>
      </c>
      <c r="M73" s="16">
        <f>K73*17</f>
        <v>17</v>
      </c>
      <c r="N73" s="18">
        <f>M73*5/6</f>
        <v>14.166666666666666</v>
      </c>
      <c r="O73" s="16" t="s">
        <v>89</v>
      </c>
      <c r="P73" s="25"/>
      <c r="Q73" s="25"/>
      <c r="R73" s="25"/>
      <c r="S73" s="25"/>
      <c r="T73" s="25"/>
      <c r="U73" s="74"/>
    </row>
    <row r="74" spans="1:21" x14ac:dyDescent="0.25">
      <c r="A74" s="21"/>
      <c r="B74" s="22"/>
      <c r="C74" s="22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34"/>
    </row>
    <row r="75" spans="1:21" ht="81" customHeight="1" x14ac:dyDescent="0.25">
      <c r="A75" s="30" t="s">
        <v>174</v>
      </c>
      <c r="B75" s="31">
        <v>10</v>
      </c>
      <c r="C75" s="31"/>
      <c r="D75" s="32" t="s">
        <v>67</v>
      </c>
      <c r="E75" s="31" t="s">
        <v>13</v>
      </c>
      <c r="F75" s="31"/>
      <c r="G75" s="31"/>
      <c r="H75" s="31"/>
      <c r="I75" s="31"/>
      <c r="J75" s="31"/>
      <c r="K75" s="31"/>
      <c r="L75" s="31"/>
      <c r="M75" s="31">
        <v>540</v>
      </c>
      <c r="N75" s="33">
        <f t="shared" ref="N75" si="22">M75*5/6</f>
        <v>450</v>
      </c>
      <c r="O75" s="79" t="s">
        <v>175</v>
      </c>
      <c r="P75" s="79"/>
      <c r="Q75" s="79"/>
      <c r="R75" s="79"/>
      <c r="S75" s="79"/>
      <c r="T75" s="79"/>
      <c r="U75" s="80"/>
    </row>
    <row r="76" spans="1:21" x14ac:dyDescent="0.2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"/>
      <c r="Q76" s="7"/>
      <c r="R76" s="7"/>
      <c r="S76" s="7"/>
      <c r="T76" s="7"/>
      <c r="U76" s="7"/>
    </row>
    <row r="77" spans="1:21" x14ac:dyDescent="0.2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  <c r="P77" s="2"/>
      <c r="Q77" s="2"/>
      <c r="R77" s="2"/>
      <c r="S77" s="2"/>
      <c r="T77" s="2"/>
      <c r="U77" s="2"/>
    </row>
    <row r="78" spans="1:21" x14ac:dyDescent="0.2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/>
      <c r="Q78" s="7"/>
      <c r="R78" s="7"/>
      <c r="S78" s="7"/>
      <c r="T78" s="7"/>
      <c r="U78" s="7"/>
    </row>
    <row r="79" spans="1:21" x14ac:dyDescent="0.25">
      <c r="A79" s="37"/>
      <c r="B79" s="38"/>
      <c r="C79" s="38"/>
      <c r="D79" s="39" t="s">
        <v>73</v>
      </c>
      <c r="E79" s="38"/>
      <c r="F79" s="38"/>
      <c r="G79" s="38"/>
      <c r="H79" s="38"/>
      <c r="I79" s="38"/>
      <c r="J79" s="38"/>
      <c r="K79" s="38">
        <v>22</v>
      </c>
      <c r="L79" s="38">
        <f t="shared" ref="L79" si="23">K79</f>
        <v>22</v>
      </c>
      <c r="M79" s="38">
        <f t="shared" ref="M79" si="24">K79*17</f>
        <v>374</v>
      </c>
      <c r="N79" s="40">
        <f>M79*5/6</f>
        <v>311.66666666666669</v>
      </c>
      <c r="O79" s="41"/>
      <c r="P79" s="42"/>
      <c r="Q79" s="42"/>
      <c r="R79" s="42"/>
      <c r="S79" s="42"/>
      <c r="T79" s="42"/>
      <c r="U79" s="42"/>
    </row>
    <row r="80" spans="1:21" x14ac:dyDescent="0.25">
      <c r="A80" s="43"/>
      <c r="B80" s="44"/>
      <c r="C80" s="44"/>
      <c r="D80" s="45" t="s">
        <v>101</v>
      </c>
      <c r="E80" s="44"/>
      <c r="F80" s="44"/>
      <c r="G80" s="44"/>
      <c r="H80" s="44"/>
      <c r="I80" s="44"/>
      <c r="J80" s="44"/>
      <c r="K80" s="44"/>
      <c r="L80" s="44"/>
      <c r="M80" s="44">
        <v>288</v>
      </c>
      <c r="N80" s="46">
        <f>M80*5/6</f>
        <v>240</v>
      </c>
      <c r="O80" s="47"/>
      <c r="P80" s="48"/>
      <c r="Q80" s="48"/>
      <c r="R80" s="48"/>
      <c r="S80" s="48"/>
      <c r="T80" s="48"/>
      <c r="U80" s="48"/>
    </row>
    <row r="81" spans="1:21" x14ac:dyDescent="0.25">
      <c r="A81" s="43"/>
      <c r="B81" s="44"/>
      <c r="C81" s="44"/>
      <c r="D81" s="45" t="s">
        <v>74</v>
      </c>
      <c r="E81" s="44"/>
      <c r="F81" s="44"/>
      <c r="G81" s="44"/>
      <c r="H81" s="44"/>
      <c r="I81" s="44"/>
      <c r="J81" s="44"/>
      <c r="K81" s="44"/>
      <c r="L81" s="44"/>
      <c r="M81" s="44">
        <v>120</v>
      </c>
      <c r="N81" s="46">
        <f>M81*5/6</f>
        <v>100</v>
      </c>
      <c r="O81" s="47"/>
      <c r="P81" s="48"/>
      <c r="Q81" s="48"/>
      <c r="R81" s="48"/>
      <c r="S81" s="48"/>
      <c r="T81" s="48"/>
      <c r="U81" s="48"/>
    </row>
    <row r="82" spans="1:21" x14ac:dyDescent="0.25">
      <c r="A82" s="49"/>
      <c r="B82" s="50"/>
      <c r="C82" s="50"/>
      <c r="D82" s="51" t="s">
        <v>176</v>
      </c>
      <c r="E82" s="50"/>
      <c r="F82" s="50"/>
      <c r="G82" s="50"/>
      <c r="H82" s="50"/>
      <c r="I82" s="50"/>
      <c r="J82" s="50"/>
      <c r="K82" s="50"/>
      <c r="L82" s="50"/>
      <c r="M82" s="50">
        <v>60</v>
      </c>
      <c r="N82" s="52">
        <f>M82*5/6</f>
        <v>50</v>
      </c>
      <c r="O82" s="53"/>
      <c r="P82" s="54"/>
      <c r="Q82" s="54"/>
      <c r="R82" s="54"/>
      <c r="S82" s="54"/>
      <c r="T82" s="54"/>
      <c r="U82" s="54"/>
    </row>
    <row r="83" spans="1:21" x14ac:dyDescent="0.2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"/>
      <c r="Q83" s="7"/>
      <c r="R83" s="7"/>
      <c r="S83" s="7"/>
      <c r="T83" s="7"/>
      <c r="U83" s="7"/>
    </row>
    <row r="84" spans="1:21" s="36" customFormat="1" ht="18.75" x14ac:dyDescent="0.3">
      <c r="A84" s="55"/>
      <c r="B84" s="56"/>
      <c r="C84" s="56"/>
      <c r="D84" s="57" t="s">
        <v>70</v>
      </c>
      <c r="E84" s="56"/>
      <c r="F84" s="56"/>
      <c r="G84" s="56">
        <f>SUM(G3:G83)</f>
        <v>127</v>
      </c>
      <c r="H84" s="56">
        <f t="shared" ref="H84:J84" si="25">SUM(H3:H83)</f>
        <v>6</v>
      </c>
      <c r="I84" s="56">
        <f t="shared" si="25"/>
        <v>82</v>
      </c>
      <c r="J84" s="56">
        <f t="shared" si="25"/>
        <v>0</v>
      </c>
      <c r="K84" s="56"/>
      <c r="L84" s="56">
        <f>SUM(L3:L83)</f>
        <v>237</v>
      </c>
      <c r="M84" s="56">
        <f>SUM(M3:M83)</f>
        <v>5037</v>
      </c>
      <c r="N84" s="73">
        <f>SUM(N3:N83)</f>
        <v>4197.5</v>
      </c>
      <c r="O84" s="58"/>
      <c r="P84" s="59"/>
      <c r="Q84" s="59"/>
      <c r="R84" s="59"/>
      <c r="S84" s="59"/>
      <c r="T84" s="59"/>
      <c r="U84" s="59"/>
    </row>
    <row r="85" spans="1:21" x14ac:dyDescent="0.25"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1"/>
      <c r="P85" s="2"/>
      <c r="Q85" s="2"/>
      <c r="R85" s="2"/>
      <c r="S85" s="2"/>
      <c r="T85" s="2"/>
      <c r="U85" s="2"/>
    </row>
    <row r="86" spans="1:21" x14ac:dyDescent="0.25">
      <c r="B86" s="1"/>
      <c r="C86" s="1"/>
      <c r="D86" s="9" t="s">
        <v>98</v>
      </c>
      <c r="E86" s="1"/>
      <c r="F86" s="1"/>
      <c r="G86" s="1"/>
      <c r="H86" s="1"/>
      <c r="I86" s="1"/>
      <c r="J86" s="1"/>
      <c r="K86" s="1"/>
      <c r="L86" s="1"/>
      <c r="M86" s="35" t="s">
        <v>71</v>
      </c>
      <c r="N86" s="3" t="s">
        <v>72</v>
      </c>
      <c r="O86" s="3" t="s">
        <v>178</v>
      </c>
      <c r="P86" s="2"/>
      <c r="Q86" s="2"/>
      <c r="R86" s="2"/>
      <c r="S86" s="2"/>
      <c r="T86" s="2"/>
      <c r="U86" s="2"/>
    </row>
    <row r="87" spans="1:21" x14ac:dyDescent="0.25">
      <c r="A87" s="37"/>
      <c r="B87" s="38"/>
      <c r="C87" s="38"/>
      <c r="D87" s="39" t="s">
        <v>76</v>
      </c>
      <c r="E87" s="38"/>
      <c r="F87" s="38"/>
      <c r="G87" s="38"/>
      <c r="H87" s="38"/>
      <c r="I87" s="38"/>
      <c r="J87" s="38"/>
      <c r="K87" s="38"/>
      <c r="L87" s="38"/>
      <c r="M87" s="60">
        <f>SUM(M3:M72)</f>
        <v>3638</v>
      </c>
      <c r="N87" s="61">
        <f t="shared" ref="N87:N93" si="26">M87*5/6</f>
        <v>3031.6666666666665</v>
      </c>
      <c r="O87" s="62">
        <f t="shared" ref="O87:O93" si="27">N87/N$94</f>
        <v>0.72225531070081395</v>
      </c>
      <c r="P87" s="42"/>
      <c r="Q87" s="42"/>
      <c r="R87" s="42"/>
      <c r="S87" s="42"/>
      <c r="T87" s="42"/>
      <c r="U87" s="42"/>
    </row>
    <row r="88" spans="1:21" x14ac:dyDescent="0.25">
      <c r="A88" s="43"/>
      <c r="B88" s="44"/>
      <c r="C88" s="44"/>
      <c r="D88" s="45" t="s">
        <v>77</v>
      </c>
      <c r="E88" s="44"/>
      <c r="F88" s="44"/>
      <c r="G88" s="44"/>
      <c r="H88" s="44"/>
      <c r="I88" s="44"/>
      <c r="J88" s="44"/>
      <c r="K88" s="44"/>
      <c r="L88" s="44"/>
      <c r="M88" s="63">
        <f>M79</f>
        <v>374</v>
      </c>
      <c r="N88" s="64">
        <f t="shared" si="26"/>
        <v>311.66666666666669</v>
      </c>
      <c r="O88" s="65">
        <f t="shared" si="27"/>
        <v>7.4250545959896774E-2</v>
      </c>
      <c r="P88" s="48"/>
      <c r="Q88" s="48"/>
      <c r="R88" s="48"/>
      <c r="S88" s="48"/>
      <c r="T88" s="48"/>
      <c r="U88" s="48"/>
    </row>
    <row r="89" spans="1:21" x14ac:dyDescent="0.25">
      <c r="A89" s="43"/>
      <c r="B89" s="44"/>
      <c r="C89" s="44"/>
      <c r="D89" s="45" t="s">
        <v>75</v>
      </c>
      <c r="E89" s="44"/>
      <c r="F89" s="44"/>
      <c r="G89" s="44"/>
      <c r="H89" s="44"/>
      <c r="I89" s="44"/>
      <c r="J89" s="44"/>
      <c r="K89" s="44"/>
      <c r="L89" s="44"/>
      <c r="M89" s="63">
        <f>M73</f>
        <v>17</v>
      </c>
      <c r="N89" s="64">
        <f t="shared" si="26"/>
        <v>14.166666666666666</v>
      </c>
      <c r="O89" s="65">
        <f t="shared" si="27"/>
        <v>3.3750248163589435E-3</v>
      </c>
      <c r="P89" s="48"/>
      <c r="Q89" s="48"/>
      <c r="R89" s="48"/>
      <c r="S89" s="48"/>
      <c r="T89" s="48"/>
      <c r="U89" s="48"/>
    </row>
    <row r="90" spans="1:21" x14ac:dyDescent="0.25">
      <c r="A90" s="43"/>
      <c r="B90" s="44"/>
      <c r="C90" s="44"/>
      <c r="D90" s="45" t="s">
        <v>100</v>
      </c>
      <c r="E90" s="44"/>
      <c r="F90" s="44"/>
      <c r="G90" s="44"/>
      <c r="H90" s="44"/>
      <c r="I90" s="44"/>
      <c r="J90" s="44"/>
      <c r="K90" s="44"/>
      <c r="L90" s="44"/>
      <c r="M90" s="66">
        <v>540</v>
      </c>
      <c r="N90" s="64">
        <f t="shared" si="26"/>
        <v>450</v>
      </c>
      <c r="O90" s="65">
        <f t="shared" si="27"/>
        <v>0.1072066706372841</v>
      </c>
      <c r="P90" s="48"/>
      <c r="Q90" s="48"/>
      <c r="R90" s="48"/>
      <c r="S90" s="48"/>
      <c r="T90" s="48"/>
      <c r="U90" s="48"/>
    </row>
    <row r="91" spans="1:21" x14ac:dyDescent="0.25">
      <c r="A91" s="43"/>
      <c r="B91" s="44"/>
      <c r="C91" s="44"/>
      <c r="D91" s="45" t="s">
        <v>99</v>
      </c>
      <c r="E91" s="44"/>
      <c r="F91" s="44"/>
      <c r="G91" s="44"/>
      <c r="H91" s="44"/>
      <c r="I91" s="44"/>
      <c r="J91" s="44"/>
      <c r="K91" s="44"/>
      <c r="L91" s="44"/>
      <c r="M91" s="66">
        <v>288</v>
      </c>
      <c r="N91" s="64">
        <f t="shared" si="26"/>
        <v>240</v>
      </c>
      <c r="O91" s="65">
        <f t="shared" si="27"/>
        <v>5.7176891006551517E-2</v>
      </c>
      <c r="P91" s="48"/>
      <c r="Q91" s="48"/>
      <c r="R91" s="48"/>
      <c r="S91" s="48"/>
      <c r="T91" s="48"/>
      <c r="U91" s="48"/>
    </row>
    <row r="92" spans="1:21" x14ac:dyDescent="0.25">
      <c r="A92" s="43"/>
      <c r="B92" s="44"/>
      <c r="C92" s="44"/>
      <c r="D92" s="45" t="s">
        <v>179</v>
      </c>
      <c r="E92" s="44"/>
      <c r="F92" s="44"/>
      <c r="G92" s="44"/>
      <c r="H92" s="44"/>
      <c r="I92" s="44"/>
      <c r="J92" s="44"/>
      <c r="K92" s="44"/>
      <c r="L92" s="44"/>
      <c r="M92" s="66">
        <v>120</v>
      </c>
      <c r="N92" s="64">
        <f t="shared" si="26"/>
        <v>100</v>
      </c>
      <c r="O92" s="65">
        <f t="shared" si="27"/>
        <v>2.3823704586063133E-2</v>
      </c>
      <c r="P92" s="48"/>
      <c r="Q92" s="48"/>
      <c r="R92" s="48"/>
      <c r="S92" s="48"/>
      <c r="T92" s="48"/>
      <c r="U92" s="48"/>
    </row>
    <row r="93" spans="1:21" x14ac:dyDescent="0.25">
      <c r="A93" s="49"/>
      <c r="B93" s="50"/>
      <c r="C93" s="50"/>
      <c r="D93" s="51" t="s">
        <v>176</v>
      </c>
      <c r="E93" s="50"/>
      <c r="F93" s="50"/>
      <c r="G93" s="50"/>
      <c r="H93" s="50"/>
      <c r="I93" s="50"/>
      <c r="J93" s="50"/>
      <c r="K93" s="50"/>
      <c r="L93" s="50"/>
      <c r="M93" s="67">
        <v>60</v>
      </c>
      <c r="N93" s="68">
        <f t="shared" si="26"/>
        <v>50</v>
      </c>
      <c r="O93" s="69">
        <f t="shared" si="27"/>
        <v>1.1911852293031567E-2</v>
      </c>
      <c r="P93" s="54"/>
      <c r="Q93" s="54"/>
      <c r="R93" s="54"/>
      <c r="S93" s="54"/>
      <c r="T93" s="54"/>
      <c r="U93" s="54"/>
    </row>
    <row r="94" spans="1:21" s="36" customFormat="1" ht="18.75" x14ac:dyDescent="0.3">
      <c r="A94" s="55"/>
      <c r="B94" s="56"/>
      <c r="C94" s="56"/>
      <c r="D94" s="57" t="s">
        <v>70</v>
      </c>
      <c r="E94" s="56"/>
      <c r="F94" s="56"/>
      <c r="G94" s="56"/>
      <c r="H94" s="56"/>
      <c r="I94" s="56"/>
      <c r="J94" s="56"/>
      <c r="K94" s="56"/>
      <c r="L94" s="56"/>
      <c r="M94" s="70">
        <f>SUM(M87:M93)</f>
        <v>5037</v>
      </c>
      <c r="N94" s="72">
        <f>SUM(N87:N93)</f>
        <v>4197.5</v>
      </c>
      <c r="O94" s="71">
        <f>SUM(O87:O93)</f>
        <v>1</v>
      </c>
      <c r="P94" s="59"/>
      <c r="Q94" s="59"/>
      <c r="R94" s="59"/>
      <c r="S94" s="59"/>
      <c r="T94" s="59"/>
      <c r="U94" s="59"/>
    </row>
    <row r="95" spans="1:21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4"/>
      <c r="N95" s="2"/>
      <c r="O95" s="11"/>
      <c r="P95" s="2"/>
      <c r="Q95" s="2"/>
      <c r="R95" s="2"/>
      <c r="S95" s="2"/>
      <c r="T95" s="2"/>
      <c r="U95" s="2"/>
    </row>
    <row r="96" spans="1:2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2"/>
      <c r="Q96" s="2"/>
      <c r="R96" s="2"/>
      <c r="S96" s="2"/>
      <c r="T96" s="2"/>
      <c r="U96" s="2"/>
    </row>
    <row r="97" spans="2:2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/>
      <c r="P97" s="2"/>
      <c r="Q97" s="2"/>
      <c r="R97" s="2"/>
      <c r="S97" s="2"/>
      <c r="T97" s="2"/>
      <c r="U97" s="2"/>
    </row>
    <row r="98" spans="2:2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1"/>
      <c r="P98" s="2"/>
      <c r="Q98" s="2"/>
      <c r="R98" s="2"/>
      <c r="S98" s="2"/>
      <c r="T98" s="2"/>
      <c r="U98" s="2"/>
    </row>
    <row r="99" spans="2:2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"/>
      <c r="P99" s="2"/>
      <c r="Q99" s="2"/>
      <c r="R99" s="2"/>
      <c r="S99" s="2"/>
      <c r="T99" s="2"/>
      <c r="U99" s="2"/>
    </row>
    <row r="100" spans="2:2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1"/>
      <c r="P100" s="2"/>
      <c r="Q100" s="2"/>
      <c r="R100" s="2"/>
      <c r="S100" s="2"/>
      <c r="T100" s="2"/>
      <c r="U100" s="2"/>
    </row>
  </sheetData>
  <dataConsolidate/>
  <mergeCells count="4">
    <mergeCell ref="O75:U75"/>
    <mergeCell ref="O2:U2"/>
    <mergeCell ref="M1:N1"/>
    <mergeCell ref="G1:L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3" fitToHeight="0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2016-07-29T02:39:13Z</dcterms:modified>
</cp:coreProperties>
</file>