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0515" windowHeight="9525" tabRatio="840"/>
  </bookViews>
  <sheets>
    <sheet name="DD.MM - Destino" sheetId="3" r:id="rId1"/>
  </sheets>
  <definedNames>
    <definedName name="_xlnm.Print_Area" localSheetId="0">'DD.MM - Destino'!$A$1:$H$38</definedName>
  </definedNames>
  <calcPr calcId="124519"/>
</workbook>
</file>

<file path=xl/calcChain.xml><?xml version="1.0" encoding="utf-8"?>
<calcChain xmlns="http://schemas.openxmlformats.org/spreadsheetml/2006/main">
  <c r="G19" i="3"/>
  <c r="D50"/>
  <c r="H19" l="1"/>
  <c r="A10"/>
  <c r="A19" l="1"/>
  <c r="H20" l="1"/>
  <c r="H21" s="1"/>
</calcChain>
</file>

<file path=xl/comments1.xml><?xml version="1.0" encoding="utf-8"?>
<comments xmlns="http://schemas.openxmlformats.org/spreadsheetml/2006/main">
  <authors>
    <author>Núcleo de Transporte</author>
  </authors>
  <commentList>
    <comment ref="B19" authorId="0">
      <text>
        <r>
          <rPr>
            <b/>
            <sz val="9"/>
            <color indexed="81"/>
            <rFont val="Tahoma"/>
            <family val="2"/>
          </rPr>
          <t>Núcleo de Transporte:</t>
        </r>
        <r>
          <rPr>
            <sz val="9"/>
            <color indexed="81"/>
            <rFont val="Tahoma"/>
            <family val="2"/>
          </rPr>
          <t xml:space="preserve">
Selecione o Tipo de Veículo!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Núcleo de Transporte:</t>
        </r>
        <r>
          <rPr>
            <sz val="9"/>
            <color indexed="81"/>
            <rFont val="Tahoma"/>
            <family val="2"/>
          </rPr>
          <t xml:space="preserve">
Defina a distância total a ser percorrida (ida e volta com saída de Pelotas), inclusive translado, se houver.</t>
        </r>
      </text>
    </comment>
    <comment ref="D19" authorId="0">
      <text>
        <r>
          <rPr>
            <b/>
            <u/>
            <sz val="9"/>
            <color indexed="81"/>
            <rFont val="Tahoma"/>
            <family val="2"/>
          </rPr>
          <t xml:space="preserve">Descreva o roteio do seu deslocamento!
</t>
        </r>
        <r>
          <rPr>
            <b/>
            <sz val="9"/>
            <color indexed="81"/>
            <rFont val="Tahoma"/>
            <family val="2"/>
          </rPr>
          <t xml:space="preserve">Descrição da Viagem: </t>
        </r>
        <r>
          <rPr>
            <sz val="9"/>
            <color indexed="81"/>
            <rFont val="Tahoma"/>
            <family val="2"/>
          </rPr>
          <t>Aula prática da disciplina de Solos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Itinerário:</t>
        </r>
        <r>
          <rPr>
            <sz val="9"/>
            <color indexed="81"/>
            <rFont val="Tahoma"/>
            <family val="2"/>
          </rPr>
          <t xml:space="preserve"> Pelotas - Cacapava do Sul - Santa Cruz do Sul - Pelotas
</t>
        </r>
        <r>
          <rPr>
            <b/>
            <sz val="9"/>
            <color indexed="81"/>
            <rFont val="Tahoma"/>
            <family val="2"/>
          </rPr>
          <t>Data de Saída:</t>
        </r>
        <r>
          <rPr>
            <sz val="9"/>
            <color indexed="81"/>
            <rFont val="Tahoma"/>
            <family val="2"/>
          </rPr>
          <t xml:space="preserve"> DD/MM/AAAA
</t>
        </r>
        <r>
          <rPr>
            <b/>
            <sz val="9"/>
            <color indexed="81"/>
            <rFont val="Tahoma"/>
            <family val="2"/>
          </rPr>
          <t>Horário de Saída:</t>
        </r>
        <r>
          <rPr>
            <sz val="9"/>
            <color indexed="81"/>
            <rFont val="Tahoma"/>
            <family val="2"/>
          </rPr>
          <t xml:space="preserve"> HH:MM
</t>
        </r>
        <r>
          <rPr>
            <b/>
            <sz val="9"/>
            <color indexed="81"/>
            <rFont val="Tahoma"/>
            <family val="2"/>
          </rPr>
          <t>Data de Retrono à sede:</t>
        </r>
        <r>
          <rPr>
            <sz val="9"/>
            <color indexed="81"/>
            <rFont val="Tahoma"/>
            <family val="2"/>
          </rPr>
          <t xml:space="preserve"> DD/MM/AAAA
</t>
        </r>
        <r>
          <rPr>
            <b/>
            <sz val="9"/>
            <color indexed="81"/>
            <rFont val="Tahoma"/>
            <family val="2"/>
          </rPr>
          <t>Horário de Retorno à Sede:</t>
        </r>
        <r>
          <rPr>
            <sz val="9"/>
            <color indexed="81"/>
            <rFont val="Tahoma"/>
            <family val="2"/>
          </rPr>
          <t xml:space="preserve"> HH:MM
</t>
        </r>
        <r>
          <rPr>
            <b/>
            <sz val="9"/>
            <color indexed="81"/>
            <rFont val="Tahoma"/>
            <family val="2"/>
          </rPr>
          <t>Local de saída:</t>
        </r>
        <r>
          <rPr>
            <sz val="9"/>
            <color indexed="81"/>
            <rFont val="Tahoma"/>
            <family val="2"/>
          </rPr>
          <t xml:space="preserve"> CENG - Cotada (Rua Benjamin constant, 989 - Porto - Pelotas/RS)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>Local de Saída para Viagem (especificar detalhadamente):</t>
        </r>
        <r>
          <rPr>
            <sz val="9"/>
            <color indexed="81"/>
            <rFont val="Tahoma"/>
            <family val="2"/>
          </rPr>
          <t xml:space="preserve">
CENG - Centro de Engenharias (Cotada) Rua Benjamin Constant, 989 - Porto - Pelotas - RS
Horário de Saída: 14 horas</t>
        </r>
      </text>
    </comment>
    <comment ref="B30" authorId="0">
      <text>
        <r>
          <rPr>
            <b/>
            <sz val="9"/>
            <color indexed="81"/>
            <rFont val="Tahoma"/>
            <charset val="1"/>
          </rPr>
          <t>Justificativa da Solicitação
(justificar comprovando que trata-se de aulas práticas ou afins):</t>
        </r>
        <r>
          <rPr>
            <sz val="9"/>
            <color indexed="81"/>
            <rFont val="Tahoma"/>
            <charset val="1"/>
          </rPr>
          <t xml:space="preserve">
EXEMPLO: Transporte de alunos e professores do Curso de ____________________ para visita técnica da disciplina de ____________________ nos municípios de  ____________________.</t>
        </r>
      </text>
    </comment>
  </commentList>
</comments>
</file>

<file path=xl/sharedStrings.xml><?xml version="1.0" encoding="utf-8"?>
<sst xmlns="http://schemas.openxmlformats.org/spreadsheetml/2006/main" count="71" uniqueCount="56">
  <si>
    <t>UNIDADE SOLICITANTE:</t>
  </si>
  <si>
    <t>Data:</t>
  </si>
  <si>
    <t>Data do Pedido:</t>
  </si>
  <si>
    <t>CLASSIFICAÇÃO ORÇAMENTÁRIA</t>
  </si>
  <si>
    <t>Programa de Trabalho:</t>
  </si>
  <si>
    <t xml:space="preserve">Fonte de Recurso: </t>
  </si>
  <si>
    <t>UGR:</t>
  </si>
  <si>
    <t>Natureza da Despesa:</t>
  </si>
  <si>
    <t>Plano Interno:</t>
  </si>
  <si>
    <t>AUTORIZAÇÃO</t>
  </si>
  <si>
    <t>Ordenador de Despesa</t>
  </si>
  <si>
    <t>Autorizo a aquisição, obedecidas às formalidades legais.</t>
  </si>
  <si>
    <t>Item PE</t>
  </si>
  <si>
    <t>Valor Total</t>
  </si>
  <si>
    <t>Valor Unitário</t>
  </si>
  <si>
    <t>Total do Pedido:</t>
  </si>
  <si>
    <t>Nome/Função/Cargo</t>
  </si>
  <si>
    <t>Carimbo</t>
  </si>
  <si>
    <t>Total por Fornecedor:</t>
  </si>
  <si>
    <t>Contrato nº:</t>
  </si>
  <si>
    <t>SOLICITAÇÃO DE SERVIÇO POR CONTRATO</t>
  </si>
  <si>
    <t>Solicitação nº:</t>
  </si>
  <si>
    <r>
      <t>Viagens com distância percorrida</t>
    </r>
    <r>
      <rPr>
        <b/>
        <sz val="12"/>
        <color rgb="FF000000"/>
        <rFont val="Arial"/>
        <family val="2"/>
      </rPr>
      <t xml:space="preserve"> de até 100 (cem) quilômetros</t>
    </r>
    <r>
      <rPr>
        <sz val="12"/>
        <color rgb="FF000000"/>
        <rFont val="Arial"/>
        <family val="2"/>
      </rPr>
      <t xml:space="preserve">, com veículos tipo </t>
    </r>
    <r>
      <rPr>
        <b/>
        <sz val="12"/>
        <color rgb="FF000000"/>
        <rFont val="Arial"/>
        <family val="2"/>
      </rPr>
      <t>micro-ônibus</t>
    </r>
    <r>
      <rPr>
        <sz val="12"/>
        <color rgb="FF000000"/>
        <rFont val="Arial"/>
        <family val="2"/>
      </rPr>
      <t>, com ar-condicionado</t>
    </r>
  </si>
  <si>
    <r>
      <t>Viagens com distância percorrida</t>
    </r>
    <r>
      <rPr>
        <b/>
        <sz val="12"/>
        <color rgb="FF000000"/>
        <rFont val="Arial"/>
        <family val="2"/>
      </rPr>
      <t xml:space="preserve"> de até 100 (cem) quilômetros</t>
    </r>
    <r>
      <rPr>
        <sz val="12"/>
        <color rgb="FF000000"/>
        <rFont val="Arial"/>
        <family val="2"/>
      </rPr>
      <t xml:space="preserve">, com veículos tipo </t>
    </r>
    <r>
      <rPr>
        <b/>
        <sz val="12"/>
        <color rgb="FF000000"/>
        <rFont val="Arial"/>
        <family val="2"/>
      </rPr>
      <t>ônibus</t>
    </r>
    <r>
      <rPr>
        <sz val="12"/>
        <color rgb="FF000000"/>
        <rFont val="Arial"/>
        <family val="2"/>
      </rPr>
      <t>, com ar-condicionado, banheiro e com lotação média de 40 lugares</t>
    </r>
  </si>
  <si>
    <t>Item</t>
  </si>
  <si>
    <r>
      <t>Viagens com distância percorrida</t>
    </r>
    <r>
      <rPr>
        <b/>
        <sz val="12"/>
        <color rgb="FF000000"/>
        <rFont val="Arial"/>
        <family val="2"/>
      </rPr>
      <t xml:space="preserve"> acima de 100 (cem) quilômetros</t>
    </r>
    <r>
      <rPr>
        <sz val="12"/>
        <color rgb="FF000000"/>
        <rFont val="Arial"/>
        <family val="2"/>
      </rPr>
      <t xml:space="preserve">, com veículos tipo </t>
    </r>
    <r>
      <rPr>
        <b/>
        <sz val="12"/>
        <color rgb="FF000000"/>
        <rFont val="Arial"/>
        <family val="2"/>
      </rPr>
      <t>ônibus</t>
    </r>
    <r>
      <rPr>
        <sz val="12"/>
        <color rgb="FF000000"/>
        <rFont val="Arial"/>
        <family val="2"/>
      </rPr>
      <t>, com ar-condicionado, banheiro e com lotação média de 40 lugares</t>
    </r>
  </si>
  <si>
    <r>
      <t xml:space="preserve">Viagens com distância percorrida </t>
    </r>
    <r>
      <rPr>
        <b/>
        <sz val="12"/>
        <color rgb="FF000000"/>
        <rFont val="Arial"/>
        <family val="2"/>
      </rPr>
      <t>acima de 100 (cem) quilômetros</t>
    </r>
    <r>
      <rPr>
        <sz val="12"/>
        <color rgb="FF000000"/>
        <rFont val="Arial"/>
        <family val="2"/>
      </rPr>
      <t xml:space="preserve">, com veículos tipo </t>
    </r>
    <r>
      <rPr>
        <b/>
        <sz val="12"/>
        <color rgb="FF000000"/>
        <rFont val="Arial"/>
        <family val="2"/>
      </rPr>
      <t>micro-ônibus</t>
    </r>
    <r>
      <rPr>
        <sz val="12"/>
        <color rgb="FF000000"/>
        <rFont val="Arial"/>
        <family val="2"/>
      </rPr>
      <t>, com ar-condicionado</t>
    </r>
  </si>
  <si>
    <t>Objeto</t>
  </si>
  <si>
    <t>Distância</t>
  </si>
  <si>
    <t>Veículo</t>
  </si>
  <si>
    <t>Micro-ônibus</t>
  </si>
  <si>
    <t>Ônibus</t>
  </si>
  <si>
    <t>Empresa</t>
  </si>
  <si>
    <t>Valor Únit</t>
  </si>
  <si>
    <t>Contrato</t>
  </si>
  <si>
    <t>08/2013 - Empresa de Transportes Kopereck LTDA</t>
  </si>
  <si>
    <t>09/2013 - Empresa de Transporte Bosembeckertur - Agência de Viagens Turismo LTDA - EPP</t>
  </si>
  <si>
    <t>94.809.548/0001-06 - Empresa de Transporte Bosembeckertur - Agência de Viagens Turismo LTDA - EPP</t>
  </si>
  <si>
    <t>05.824.788/0001-74 - Empresa de Transportes Kopereck LTDA</t>
  </si>
  <si>
    <t>Contrato 08/2013 - Empresa de Transportes Kopereck LTDA</t>
  </si>
  <si>
    <t>Contrato 09/2013 - Empresa de Transporte Bosembeckertur - Agência de Viagens Turismo LTDA - EPP</t>
  </si>
  <si>
    <t>Unidade Solicitante:</t>
  </si>
  <si>
    <t>Responsável pelo Serviço (Nome Completo/Cargo e SIAPE):</t>
  </si>
  <si>
    <t>E-mail:</t>
  </si>
  <si>
    <t>DADOS DO SOLICITANTE</t>
  </si>
  <si>
    <t>DADOS DO SERVIÇO</t>
  </si>
  <si>
    <t>Local de Saída para Viagem (especificar detalhadamente):</t>
  </si>
  <si>
    <t>Justificativa da Solicitação (comprovando que trata-se de aulas práticas ou afins):</t>
  </si>
  <si>
    <t>SOLICITANTE:</t>
  </si>
  <si>
    <t>TRANSPORTE:</t>
  </si>
  <si>
    <t>Jeremias Maas Lerm / Fiscal de Contrato</t>
  </si>
  <si>
    <t>PRAINFRA</t>
  </si>
  <si>
    <t>Assinatura do Responsável:</t>
  </si>
  <si>
    <t>Descrição Detalhada do Serviço</t>
  </si>
  <si>
    <t>Telefone do responsável pelo Serviço:</t>
  </si>
  <si>
    <t>Descrição da Viagem:
Itinerário:
Data de Saída:
Horário de Saída: 
Data de Retorno à sede:
Horário de Retorno à Sede:
Local de Saída: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</si>
</sst>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7" fillId="0" borderId="0" xfId="0" applyFont="1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3" fontId="0" fillId="0" borderId="0" xfId="0" applyNumberFormat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8" fillId="3" borderId="14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14" fontId="8" fillId="3" borderId="7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3" borderId="11" xfId="0" applyFont="1" applyFill="1" applyBorder="1" applyAlignment="1">
      <alignment wrapText="1"/>
    </xf>
    <xf numFmtId="0" fontId="8" fillId="3" borderId="10" xfId="0" applyFont="1" applyFill="1" applyBorder="1" applyAlignment="1">
      <alignment wrapText="1"/>
    </xf>
    <xf numFmtId="0" fontId="8" fillId="3" borderId="12" xfId="0" applyFont="1" applyFill="1" applyBorder="1" applyAlignment="1">
      <alignment wrapText="1"/>
    </xf>
    <xf numFmtId="0" fontId="8" fillId="3" borderId="11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center"/>
    </xf>
    <xf numFmtId="0" fontId="8" fillId="3" borderId="0" xfId="0" applyFont="1" applyFill="1" applyBorder="1"/>
    <xf numFmtId="0" fontId="8" fillId="3" borderId="7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right"/>
    </xf>
    <xf numFmtId="44" fontId="18" fillId="0" borderId="1" xfId="0" applyNumberFormat="1" applyFont="1" applyBorder="1"/>
    <xf numFmtId="0" fontId="19" fillId="0" borderId="1" xfId="0" applyFont="1" applyBorder="1" applyAlignment="1">
      <alignment horizontal="center" vertical="center"/>
    </xf>
    <xf numFmtId="44" fontId="17" fillId="0" borderId="1" xfId="1" applyFont="1" applyBorder="1" applyAlignment="1">
      <alignment vertical="center"/>
    </xf>
    <xf numFmtId="44" fontId="1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3" borderId="5" xfId="0" applyFont="1" applyFill="1" applyBorder="1" applyAlignment="1"/>
    <xf numFmtId="0" fontId="8" fillId="3" borderId="9" xfId="0" applyFont="1" applyFill="1" applyBorder="1" applyAlignment="1"/>
    <xf numFmtId="0" fontId="8" fillId="3" borderId="9" xfId="0" applyFont="1" applyFill="1" applyBorder="1"/>
    <xf numFmtId="0" fontId="8" fillId="3" borderId="6" xfId="0" applyFont="1" applyFill="1" applyBorder="1" applyAlignment="1"/>
    <xf numFmtId="0" fontId="8" fillId="3" borderId="1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0" xfId="0" applyFont="1" applyFill="1" applyBorder="1" applyAlignment="1"/>
    <xf numFmtId="0" fontId="8" fillId="3" borderId="12" xfId="0" applyFont="1" applyFill="1" applyBorder="1"/>
    <xf numFmtId="0" fontId="8" fillId="3" borderId="7" xfId="0" applyFont="1" applyFill="1" applyBorder="1"/>
    <xf numFmtId="0" fontId="8" fillId="3" borderId="10" xfId="0" applyFont="1" applyFill="1" applyBorder="1"/>
    <xf numFmtId="0" fontId="8" fillId="3" borderId="8" xfId="0" applyFont="1" applyFill="1" applyBorder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6</xdr:row>
      <xdr:rowOff>0</xdr:rowOff>
    </xdr:to>
    <xdr:pic>
      <xdr:nvPicPr>
        <xdr:cNvPr id="3" name="Picture 1" descr="A - Cabeçalh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76529" cy="1143000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H60"/>
  <sheetViews>
    <sheetView tabSelected="1" view="pageBreakPreview" topLeftCell="A7" zoomScaleNormal="85" zoomScaleSheetLayoutView="100" workbookViewId="0">
      <selection activeCell="B19" sqref="B19"/>
    </sheetView>
  </sheetViews>
  <sheetFormatPr defaultRowHeight="15"/>
  <cols>
    <col min="1" max="1" width="26.5703125" style="1" customWidth="1"/>
    <col min="2" max="2" width="18.28515625" style="1" customWidth="1"/>
    <col min="3" max="3" width="10.85546875" style="1" customWidth="1"/>
    <col min="4" max="4" width="1" style="3" customWidth="1"/>
    <col min="5" max="5" width="17.140625" style="1" customWidth="1"/>
    <col min="6" max="6" width="40.28515625" style="1" customWidth="1"/>
    <col min="7" max="7" width="12.5703125" style="1" customWidth="1"/>
    <col min="8" max="8" width="15.28515625" style="1" customWidth="1"/>
    <col min="9" max="9" width="10.7109375" style="1" bestFit="1" customWidth="1"/>
    <col min="10" max="16384" width="9.140625" style="1"/>
  </cols>
  <sheetData>
    <row r="1" spans="1:8">
      <c r="A1" s="15"/>
      <c r="B1" s="15"/>
      <c r="C1" s="15"/>
      <c r="D1" s="16"/>
      <c r="E1" s="15"/>
      <c r="F1" s="15"/>
      <c r="G1" s="15"/>
      <c r="H1" s="15"/>
    </row>
    <row r="2" spans="1:8">
      <c r="A2" s="15"/>
      <c r="B2" s="15"/>
      <c r="C2" s="15"/>
      <c r="D2" s="16"/>
      <c r="E2" s="15"/>
      <c r="F2" s="15"/>
      <c r="G2" s="15"/>
      <c r="H2" s="15"/>
    </row>
    <row r="3" spans="1:8">
      <c r="A3" s="15"/>
      <c r="B3" s="15"/>
      <c r="C3" s="15"/>
      <c r="D3" s="16"/>
      <c r="E3" s="15"/>
      <c r="F3" s="15"/>
      <c r="G3" s="15"/>
      <c r="H3" s="15"/>
    </row>
    <row r="4" spans="1:8">
      <c r="A4" s="15"/>
      <c r="B4" s="15"/>
      <c r="C4" s="15"/>
      <c r="D4" s="16"/>
      <c r="E4" s="15"/>
      <c r="F4" s="15"/>
      <c r="G4" s="15"/>
      <c r="H4" s="15"/>
    </row>
    <row r="5" spans="1:8">
      <c r="A5" s="15"/>
      <c r="B5" s="15"/>
      <c r="C5" s="15"/>
      <c r="D5" s="16"/>
      <c r="E5" s="15"/>
      <c r="F5" s="15"/>
      <c r="G5" s="15"/>
      <c r="H5" s="15"/>
    </row>
    <row r="6" spans="1:8">
      <c r="A6" s="15"/>
      <c r="B6" s="15"/>
      <c r="C6" s="15"/>
      <c r="D6" s="16"/>
      <c r="E6" s="15"/>
      <c r="F6" s="15"/>
      <c r="G6" s="15"/>
      <c r="H6" s="15"/>
    </row>
    <row r="7" spans="1:8" ht="18">
      <c r="A7" s="19" t="s">
        <v>20</v>
      </c>
      <c r="B7" s="19"/>
      <c r="C7" s="19"/>
      <c r="D7" s="19"/>
      <c r="E7" s="19"/>
      <c r="F7" s="19"/>
      <c r="G7" s="19"/>
      <c r="H7" s="19"/>
    </row>
    <row r="8" spans="1:8" ht="15.75" customHeight="1">
      <c r="A8" s="20" t="s">
        <v>0</v>
      </c>
      <c r="B8" s="21" t="s">
        <v>51</v>
      </c>
      <c r="C8" s="22"/>
      <c r="D8" s="22"/>
      <c r="E8" s="22"/>
      <c r="F8" s="22"/>
      <c r="G8" s="22"/>
      <c r="H8" s="23"/>
    </row>
    <row r="9" spans="1:8" ht="18.75">
      <c r="A9" s="21" t="s">
        <v>19</v>
      </c>
      <c r="B9" s="22"/>
      <c r="C9" s="22"/>
      <c r="D9" s="23"/>
      <c r="E9" s="24" t="s">
        <v>2</v>
      </c>
      <c r="F9" s="25"/>
      <c r="G9" s="26" t="s">
        <v>21</v>
      </c>
      <c r="H9" s="25"/>
    </row>
    <row r="10" spans="1:8" ht="37.5" customHeight="1">
      <c r="A10" s="27" t="str">
        <f>IF($C$19&lt;=100,IF($B$19=$D$56,$H$56,$H$57),IF($B$19=$D$58,$H$58,$H$59))</f>
        <v>Contrato 08/2013 - Empresa de Transportes Kopereck LTDA</v>
      </c>
      <c r="B10" s="28"/>
      <c r="C10" s="28"/>
      <c r="D10" s="29"/>
      <c r="E10" s="30"/>
      <c r="F10" s="31"/>
      <c r="G10" s="32"/>
      <c r="H10" s="31"/>
    </row>
    <row r="11" spans="1:8" ht="18.75">
      <c r="A11" s="33" t="s">
        <v>3</v>
      </c>
      <c r="B11" s="33"/>
      <c r="C11" s="33"/>
      <c r="D11" s="33"/>
      <c r="E11" s="34" t="s">
        <v>9</v>
      </c>
      <c r="F11" s="34"/>
      <c r="G11" s="34"/>
      <c r="H11" s="34"/>
    </row>
    <row r="12" spans="1:8" ht="30" customHeight="1">
      <c r="A12" s="35" t="s">
        <v>4</v>
      </c>
      <c r="B12" s="36"/>
      <c r="C12" s="37"/>
      <c r="D12" s="37"/>
      <c r="E12" s="38" t="s">
        <v>11</v>
      </c>
      <c r="F12" s="39"/>
      <c r="G12" s="39"/>
      <c r="H12" s="40"/>
    </row>
    <row r="13" spans="1:8" ht="30" customHeight="1">
      <c r="A13" s="35" t="s">
        <v>5</v>
      </c>
      <c r="B13" s="36"/>
      <c r="C13" s="37"/>
      <c r="D13" s="37"/>
      <c r="E13" s="41"/>
      <c r="F13" s="42"/>
      <c r="G13" s="42"/>
      <c r="H13" s="43"/>
    </row>
    <row r="14" spans="1:8" ht="30" customHeight="1">
      <c r="A14" s="35" t="s">
        <v>6</v>
      </c>
      <c r="B14" s="36"/>
      <c r="C14" s="37"/>
      <c r="D14" s="37"/>
      <c r="E14" s="44" t="s">
        <v>10</v>
      </c>
      <c r="F14" s="45"/>
      <c r="G14" s="45"/>
      <c r="H14" s="46"/>
    </row>
    <row r="15" spans="1:8" ht="30" customHeight="1">
      <c r="A15" s="35" t="s">
        <v>7</v>
      </c>
      <c r="B15" s="36">
        <v>339033</v>
      </c>
      <c r="C15" s="37"/>
      <c r="D15" s="47"/>
      <c r="E15" s="48"/>
      <c r="F15" s="48"/>
      <c r="G15" s="48"/>
      <c r="H15" s="48"/>
    </row>
    <row r="16" spans="1:8" ht="30" customHeight="1">
      <c r="A16" s="35" t="s">
        <v>8</v>
      </c>
      <c r="B16" s="36"/>
      <c r="C16" s="37"/>
      <c r="D16" s="37"/>
      <c r="E16" s="49" t="s">
        <v>1</v>
      </c>
      <c r="F16" s="32"/>
      <c r="G16" s="50"/>
      <c r="H16" s="51"/>
    </row>
    <row r="17" spans="1:8" ht="18.75">
      <c r="A17" s="52"/>
      <c r="B17" s="53"/>
      <c r="C17" s="53"/>
      <c r="D17" s="53"/>
      <c r="E17" s="53"/>
      <c r="F17" s="53"/>
      <c r="G17" s="53"/>
      <c r="H17" s="54"/>
    </row>
    <row r="18" spans="1:8" s="5" customFormat="1" ht="18.75">
      <c r="A18" s="17" t="s">
        <v>12</v>
      </c>
      <c r="B18" s="17" t="s">
        <v>29</v>
      </c>
      <c r="C18" s="17" t="s">
        <v>28</v>
      </c>
      <c r="D18" s="35" t="s">
        <v>53</v>
      </c>
      <c r="E18" s="55"/>
      <c r="F18" s="55"/>
      <c r="G18" s="56" t="s">
        <v>14</v>
      </c>
      <c r="H18" s="17" t="s">
        <v>13</v>
      </c>
    </row>
    <row r="19" spans="1:8" s="4" customFormat="1" ht="180" customHeight="1">
      <c r="A19" s="57">
        <f>IF(C19&lt;=100,IF(B19=$D$56,$A$56,$A$57),IF(B19=$D$58,$A$58,$A$59))</f>
        <v>3</v>
      </c>
      <c r="B19" s="62" t="s">
        <v>30</v>
      </c>
      <c r="C19" s="2">
        <v>110</v>
      </c>
      <c r="D19" s="58" t="s">
        <v>55</v>
      </c>
      <c r="E19" s="59"/>
      <c r="F19" s="59"/>
      <c r="G19" s="63">
        <f>IF($C$19&lt;=100,IF($B$19=$D$56,$E$56,$E$57),IF($B$19=$D$58,$E$58,$E$59))</f>
        <v>2.6</v>
      </c>
      <c r="H19" s="64">
        <f>IF(C19&lt;=100,IF(B19=$D$56,C19*$E$56,C19*$E$57),IF(B19=$D$58,C19*$E$58,C19*$E$59))</f>
        <v>286</v>
      </c>
    </row>
    <row r="20" spans="1:8" ht="21">
      <c r="A20" s="60" t="s">
        <v>18</v>
      </c>
      <c r="B20" s="60"/>
      <c r="C20" s="60"/>
      <c r="D20" s="60"/>
      <c r="E20" s="60"/>
      <c r="F20" s="60"/>
      <c r="G20" s="60"/>
      <c r="H20" s="61">
        <f>SUM(H19:H19)</f>
        <v>286</v>
      </c>
    </row>
    <row r="21" spans="1:8" ht="21">
      <c r="A21" s="60" t="s">
        <v>15</v>
      </c>
      <c r="B21" s="60"/>
      <c r="C21" s="60"/>
      <c r="D21" s="60"/>
      <c r="E21" s="60"/>
      <c r="F21" s="60"/>
      <c r="G21" s="60"/>
      <c r="H21" s="61">
        <f>H20</f>
        <v>286</v>
      </c>
    </row>
    <row r="22" spans="1:8" s="5" customFormat="1" ht="15" customHeight="1">
      <c r="A22" s="18" t="s">
        <v>44</v>
      </c>
      <c r="B22" s="18"/>
      <c r="C22" s="18"/>
      <c r="D22" s="18"/>
      <c r="E22" s="18"/>
      <c r="F22" s="18"/>
      <c r="G22" s="18"/>
      <c r="H22" s="18"/>
    </row>
    <row r="23" spans="1:8" s="4" customFormat="1" ht="22.5" customHeight="1">
      <c r="A23" s="82" t="s">
        <v>41</v>
      </c>
      <c r="B23" s="82"/>
      <c r="C23" s="82"/>
      <c r="D23" s="83"/>
      <c r="E23" s="83"/>
      <c r="F23" s="83"/>
      <c r="G23" s="83"/>
      <c r="H23" s="83"/>
    </row>
    <row r="24" spans="1:8" s="4" customFormat="1" ht="22.5" customHeight="1">
      <c r="A24" s="82" t="s">
        <v>42</v>
      </c>
      <c r="B24" s="82"/>
      <c r="C24" s="82"/>
      <c r="D24" s="83"/>
      <c r="E24" s="83"/>
      <c r="F24" s="83"/>
      <c r="G24" s="83"/>
      <c r="H24" s="83"/>
    </row>
    <row r="25" spans="1:8" s="4" customFormat="1" ht="22.5" customHeight="1">
      <c r="A25" s="82" t="s">
        <v>54</v>
      </c>
      <c r="B25" s="82"/>
      <c r="C25" s="82"/>
      <c r="D25" s="83"/>
      <c r="E25" s="83"/>
      <c r="F25" s="83"/>
      <c r="G25" s="83"/>
      <c r="H25" s="83"/>
    </row>
    <row r="26" spans="1:8" s="4" customFormat="1" ht="22.5" customHeight="1">
      <c r="A26" s="82" t="s">
        <v>43</v>
      </c>
      <c r="B26" s="82"/>
      <c r="C26" s="82"/>
      <c r="D26" s="83"/>
      <c r="E26" s="83"/>
      <c r="F26" s="83"/>
      <c r="G26" s="83"/>
      <c r="H26" s="83"/>
    </row>
    <row r="27" spans="1:8" s="4" customFormat="1" ht="22.5" customHeight="1">
      <c r="A27" s="82" t="s">
        <v>52</v>
      </c>
      <c r="B27" s="82"/>
      <c r="C27" s="82"/>
      <c r="D27" s="83"/>
      <c r="E27" s="83"/>
      <c r="F27" s="83"/>
      <c r="G27" s="83"/>
      <c r="H27" s="83"/>
    </row>
    <row r="28" spans="1:8" s="5" customFormat="1" ht="15" customHeight="1">
      <c r="A28" s="18" t="s">
        <v>45</v>
      </c>
      <c r="B28" s="18"/>
      <c r="C28" s="18"/>
      <c r="D28" s="18"/>
      <c r="E28" s="18"/>
      <c r="F28" s="18"/>
      <c r="G28" s="18"/>
      <c r="H28" s="18"/>
    </row>
    <row r="29" spans="1:8" ht="45" customHeight="1">
      <c r="A29" s="65" t="s">
        <v>46</v>
      </c>
      <c r="B29" s="65"/>
      <c r="C29" s="65"/>
      <c r="D29" s="84"/>
      <c r="E29" s="82"/>
      <c r="F29" s="82"/>
      <c r="G29" s="82"/>
      <c r="H29" s="82"/>
    </row>
    <row r="30" spans="1:8" ht="105" customHeight="1">
      <c r="A30" s="66" t="s">
        <v>47</v>
      </c>
      <c r="B30" s="85"/>
      <c r="C30" s="86"/>
      <c r="D30" s="86"/>
      <c r="E30" s="86"/>
      <c r="F30" s="86"/>
      <c r="G30" s="86"/>
      <c r="H30" s="87"/>
    </row>
    <row r="31" spans="1:8" ht="18.75">
      <c r="A31" s="67" t="s">
        <v>48</v>
      </c>
      <c r="B31" s="68"/>
      <c r="C31" s="69"/>
      <c r="D31" s="70"/>
      <c r="E31" s="68" t="s">
        <v>49</v>
      </c>
      <c r="F31" s="68"/>
      <c r="G31" s="68"/>
      <c r="H31" s="70"/>
    </row>
    <row r="32" spans="1:8" ht="18.75">
      <c r="A32" s="71"/>
      <c r="B32" s="72"/>
      <c r="C32" s="72"/>
      <c r="D32" s="73"/>
      <c r="E32" s="72"/>
      <c r="F32" s="72"/>
      <c r="G32" s="72"/>
      <c r="H32" s="73"/>
    </row>
    <row r="33" spans="1:8" ht="18.75">
      <c r="A33" s="71"/>
      <c r="B33" s="72"/>
      <c r="C33" s="72"/>
      <c r="D33" s="73"/>
      <c r="E33" s="72"/>
      <c r="F33" s="72"/>
      <c r="G33" s="72"/>
      <c r="H33" s="73"/>
    </row>
    <row r="34" spans="1:8" ht="18.75">
      <c r="A34" s="74" t="s">
        <v>16</v>
      </c>
      <c r="B34" s="75"/>
      <c r="C34" s="75"/>
      <c r="D34" s="76"/>
      <c r="E34" s="75" t="s">
        <v>50</v>
      </c>
      <c r="F34" s="75"/>
      <c r="G34" s="75"/>
      <c r="H34" s="76"/>
    </row>
    <row r="35" spans="1:8" ht="18.75">
      <c r="A35" s="74" t="s">
        <v>17</v>
      </c>
      <c r="B35" s="75"/>
      <c r="C35" s="75"/>
      <c r="D35" s="76"/>
      <c r="E35" s="75" t="s">
        <v>17</v>
      </c>
      <c r="F35" s="75"/>
      <c r="G35" s="75"/>
      <c r="H35" s="76"/>
    </row>
    <row r="36" spans="1:8" ht="18.75">
      <c r="A36" s="71"/>
      <c r="B36" s="72"/>
      <c r="C36" s="72"/>
      <c r="D36" s="73"/>
      <c r="E36" s="72"/>
      <c r="F36" s="72"/>
      <c r="G36" s="72"/>
      <c r="H36" s="73"/>
    </row>
    <row r="37" spans="1:8" ht="18.75">
      <c r="A37" s="71"/>
      <c r="B37" s="72"/>
      <c r="C37" s="77"/>
      <c r="D37" s="78"/>
      <c r="E37" s="48"/>
      <c r="F37" s="77"/>
      <c r="G37" s="77"/>
      <c r="H37" s="78"/>
    </row>
    <row r="38" spans="1:8" ht="18.75">
      <c r="A38" s="79"/>
      <c r="B38" s="80"/>
      <c r="C38" s="80"/>
      <c r="D38" s="81"/>
      <c r="E38" s="80"/>
      <c r="F38" s="80"/>
      <c r="G38" s="80"/>
      <c r="H38" s="81"/>
    </row>
    <row r="40" spans="1:8" ht="15" customHeight="1"/>
    <row r="48" spans="1:8" hidden="1"/>
    <row r="49" spans="1:8" hidden="1">
      <c r="A49" s="7" t="s">
        <v>29</v>
      </c>
      <c r="B49" s="7"/>
      <c r="C49" s="7" t="s">
        <v>28</v>
      </c>
      <c r="D49" s="7" t="s">
        <v>13</v>
      </c>
    </row>
    <row r="50" spans="1:8" hidden="1">
      <c r="A50" s="3" t="s">
        <v>30</v>
      </c>
      <c r="B50" s="3"/>
      <c r="C50" s="3">
        <v>150</v>
      </c>
      <c r="D50" s="8">
        <f>IF($C$50&lt;100,IF($A$50=$D$56,C$50*$E$56,$C$50*$E$57),IF($A$50=$D$58,$C$50*$E$58,$C$50*$E$59))</f>
        <v>390</v>
      </c>
      <c r="H50" s="9"/>
    </row>
    <row r="51" spans="1:8" hidden="1"/>
    <row r="52" spans="1:8" hidden="1"/>
    <row r="53" spans="1:8" hidden="1"/>
    <row r="54" spans="1:8" hidden="1"/>
    <row r="55" spans="1:8" hidden="1">
      <c r="A55" s="7" t="s">
        <v>24</v>
      </c>
      <c r="B55" s="7"/>
      <c r="C55" s="7" t="s">
        <v>27</v>
      </c>
      <c r="D55" s="7" t="s">
        <v>29</v>
      </c>
      <c r="E55" s="7" t="s">
        <v>33</v>
      </c>
      <c r="F55" s="7" t="s">
        <v>32</v>
      </c>
      <c r="G55" s="10" t="s">
        <v>34</v>
      </c>
    </row>
    <row r="56" spans="1:8" ht="49.5" hidden="1" customHeight="1">
      <c r="A56" s="6">
        <v>1</v>
      </c>
      <c r="B56" s="6"/>
      <c r="C56" s="11" t="s">
        <v>22</v>
      </c>
      <c r="D56" s="11" t="s">
        <v>30</v>
      </c>
      <c r="E56" s="12">
        <v>3.93</v>
      </c>
      <c r="F56" s="6" t="s">
        <v>37</v>
      </c>
      <c r="G56" s="13" t="s">
        <v>36</v>
      </c>
      <c r="H56" s="4" t="s">
        <v>40</v>
      </c>
    </row>
    <row r="57" spans="1:8" ht="42.75" hidden="1" customHeight="1">
      <c r="A57" s="6">
        <v>2</v>
      </c>
      <c r="B57" s="6"/>
      <c r="C57" s="11" t="s">
        <v>23</v>
      </c>
      <c r="D57" s="11" t="s">
        <v>31</v>
      </c>
      <c r="E57" s="12">
        <v>5.38</v>
      </c>
      <c r="F57" s="6" t="s">
        <v>37</v>
      </c>
      <c r="G57" s="13" t="s">
        <v>36</v>
      </c>
      <c r="H57" s="4" t="s">
        <v>40</v>
      </c>
    </row>
    <row r="58" spans="1:8" ht="50.25" hidden="1" customHeight="1">
      <c r="A58" s="6">
        <v>3</v>
      </c>
      <c r="B58" s="6"/>
      <c r="C58" s="11" t="s">
        <v>26</v>
      </c>
      <c r="D58" s="11" t="s">
        <v>30</v>
      </c>
      <c r="E58" s="12">
        <v>2.6</v>
      </c>
      <c r="F58" s="6" t="s">
        <v>38</v>
      </c>
      <c r="G58" s="13" t="s">
        <v>35</v>
      </c>
      <c r="H58" s="14" t="s">
        <v>39</v>
      </c>
    </row>
    <row r="59" spans="1:8" ht="59.25" hidden="1" customHeight="1">
      <c r="A59" s="6">
        <v>4</v>
      </c>
      <c r="B59" s="6"/>
      <c r="C59" s="11" t="s">
        <v>25</v>
      </c>
      <c r="D59" s="11" t="s">
        <v>31</v>
      </c>
      <c r="E59" s="12">
        <v>3.56</v>
      </c>
      <c r="F59" s="6" t="s">
        <v>37</v>
      </c>
      <c r="G59" s="13" t="s">
        <v>36</v>
      </c>
      <c r="H59" s="4" t="s">
        <v>40</v>
      </c>
    </row>
    <row r="60" spans="1:8" hidden="1"/>
  </sheetData>
  <sheetProtection selectLockedCells="1"/>
  <protectedRanges>
    <protectedRange sqref="D29:H30" name="Intervalo11"/>
    <protectedRange sqref="D23:H27" name="Intervalo10"/>
    <protectedRange sqref="E10:F10" name="Intervalo1"/>
    <protectedRange sqref="G10" name="Intervalo2"/>
    <protectedRange sqref="B19" name="Intervalo8"/>
    <protectedRange sqref="C19" name="Intervalo9"/>
  </protectedRanges>
  <mergeCells count="42">
    <mergeCell ref="A24:C24"/>
    <mergeCell ref="A26:C26"/>
    <mergeCell ref="A25:C25"/>
    <mergeCell ref="D24:H24"/>
    <mergeCell ref="D25:H25"/>
    <mergeCell ref="D26:H26"/>
    <mergeCell ref="A23:C23"/>
    <mergeCell ref="D23:H23"/>
    <mergeCell ref="D19:F19"/>
    <mergeCell ref="A20:G20"/>
    <mergeCell ref="A21:G21"/>
    <mergeCell ref="A7:H7"/>
    <mergeCell ref="A9:D9"/>
    <mergeCell ref="E9:F9"/>
    <mergeCell ref="G9:H9"/>
    <mergeCell ref="A29:C29"/>
    <mergeCell ref="D29:H29"/>
    <mergeCell ref="E16:F16"/>
    <mergeCell ref="G16:H16"/>
    <mergeCell ref="A10:D10"/>
    <mergeCell ref="E10:F10"/>
    <mergeCell ref="G10:H10"/>
    <mergeCell ref="A11:D11"/>
    <mergeCell ref="E11:H11"/>
    <mergeCell ref="E14:H14"/>
    <mergeCell ref="A22:H22"/>
    <mergeCell ref="A28:H28"/>
    <mergeCell ref="A27:C27"/>
    <mergeCell ref="D27:H27"/>
    <mergeCell ref="A35:D35"/>
    <mergeCell ref="A34:D34"/>
    <mergeCell ref="E35:H35"/>
    <mergeCell ref="E34:H34"/>
    <mergeCell ref="B30:H30"/>
    <mergeCell ref="A17:H17"/>
    <mergeCell ref="B8:H8"/>
    <mergeCell ref="E12:H12"/>
    <mergeCell ref="B12:D12"/>
    <mergeCell ref="B13:D13"/>
    <mergeCell ref="B14:D14"/>
    <mergeCell ref="B15:D15"/>
    <mergeCell ref="B16:D16"/>
  </mergeCells>
  <dataValidations count="1">
    <dataValidation type="list" allowBlank="1" showInputMessage="1" showErrorMessage="1" sqref="B19">
      <formula1>$D$56:$D$57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68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DD.MM - Destino</vt:lpstr>
      <vt:lpstr>'DD.MM - Destino'!Area_de_impressao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Eliara</dc:creator>
  <cp:lastModifiedBy>Elias</cp:lastModifiedBy>
  <cp:lastPrinted>2016-10-25T13:30:54Z</cp:lastPrinted>
  <dcterms:created xsi:type="dcterms:W3CDTF">2013-06-10T13:28:51Z</dcterms:created>
  <dcterms:modified xsi:type="dcterms:W3CDTF">2016-10-25T13:38:19Z</dcterms:modified>
</cp:coreProperties>
</file>